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Ex1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xl/charts/chart4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5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Ex2.xml" ContentType="application/vnd.ms-office.chartex+xml"/>
  <Override PartName="/xl/charts/style10.xml" ContentType="application/vnd.ms-office.chartstyle+xml"/>
  <Override PartName="/xl/charts/colors10.xml" ContentType="application/vnd.ms-office.chartcolorstyle+xml"/>
  <Override PartName="/xl/charts/chart9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0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1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2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3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4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12"/>
  <workbookPr hidePivotFieldList="1"/>
  <mc:AlternateContent xmlns:mc="http://schemas.openxmlformats.org/markup-compatibility/2006">
    <mc:Choice Requires="x15">
      <x15ac:absPath xmlns:x15ac="http://schemas.microsoft.com/office/spreadsheetml/2010/11/ac" url="/Users/vinharsh/Downloads/"/>
    </mc:Choice>
  </mc:AlternateContent>
  <xr:revisionPtr revIDLastSave="0" documentId="8_{CB59B30F-0937-4B53-A913-3582D12B3EC7}" xr6:coauthVersionLast="47" xr6:coauthVersionMax="47" xr10:uidLastSave="{00000000-0000-0000-0000-000000000000}"/>
  <bookViews>
    <workbookView xWindow="0" yWindow="0" windowWidth="28800" windowHeight="18000" firstSheet="6" activeTab="6" xr2:uid="{00000000-000D-0000-FFFF-FFFF00000000}"/>
  </bookViews>
  <sheets>
    <sheet name="Electricity" sheetId="1" r:id="rId1"/>
    <sheet name="Gas" sheetId="2" r:id="rId2"/>
    <sheet name="Oil" sheetId="3" r:id="rId3"/>
    <sheet name="GPR" sheetId="4" r:id="rId4"/>
    <sheet name="EPU" sheetId="5" r:id="rId5"/>
    <sheet name="FTAS" sheetId="6" r:id="rId6"/>
    <sheet name="Consolidated" sheetId="8" r:id="rId7"/>
    <sheet name="Monthly Dataset" sheetId="23" r:id="rId8"/>
    <sheet name="GPR Correlations" sheetId="22" r:id="rId9"/>
    <sheet name="Chart Tables" sheetId="24" r:id="rId10"/>
    <sheet name="Exploratory Data Analysis" sheetId="17" r:id="rId11"/>
    <sheet name="RQ-1" sheetId="25" r:id="rId12"/>
    <sheet name="RQ-2 (a)" sheetId="31" r:id="rId13"/>
    <sheet name="RQ-2 (b)" sheetId="26" r:id="rId14"/>
    <sheet name="RQ-2 (c)" sheetId="30" r:id="rId15"/>
    <sheet name="RQ-3 (a)" sheetId="27" r:id="rId16"/>
    <sheet name="RQ-3 (b)" sheetId="28" r:id="rId17"/>
    <sheet name="Summary" sheetId="29" r:id="rId18"/>
    <sheet name="Energy Policies" sheetId="32" r:id="rId19"/>
  </sheets>
  <definedNames>
    <definedName name="_xlnm._FilterDatabase" localSheetId="6" hidden="1">Consolidated!$A$1:$O$755</definedName>
    <definedName name="_xlchart.v1.0" hidden="1">'Chart Tables'!$B$2</definedName>
    <definedName name="_xlchart.v1.1" hidden="1">'Chart Tables'!$B$3:$B$755</definedName>
    <definedName name="_xlchart.v1.2" hidden="1">'Chart Tables'!$B$2</definedName>
    <definedName name="_xlchart.v1.3" hidden="1">'Chart Tables'!$B$3:$B$755</definedName>
  </definedNames>
  <calcPr calcId="191028"/>
  <pivotCaches>
    <pivotCache cacheId="5253" r:id="rId2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0" i="8" l="1"/>
  <c r="J10" i="26"/>
  <c r="J9" i="26"/>
  <c r="M4" i="31"/>
  <c r="S4" i="31" s="1"/>
  <c r="M5" i="31"/>
  <c r="S5" i="31" s="1"/>
  <c r="M6" i="31"/>
  <c r="S6" i="31" s="1"/>
  <c r="M7" i="31"/>
  <c r="S7" i="31" s="1"/>
  <c r="M8" i="31"/>
  <c r="S8" i="31" s="1"/>
  <c r="M9" i="31"/>
  <c r="S9" i="31" s="1"/>
  <c r="M10" i="31"/>
  <c r="S10" i="31" s="1"/>
  <c r="M11" i="31"/>
  <c r="S11" i="31" s="1"/>
  <c r="M12" i="31"/>
  <c r="S12" i="31" s="1"/>
  <c r="M13" i="31"/>
  <c r="S13" i="31" s="1"/>
  <c r="M14" i="31"/>
  <c r="S14" i="31" s="1"/>
  <c r="M15" i="31"/>
  <c r="S15" i="31" s="1"/>
  <c r="M16" i="31"/>
  <c r="S16" i="31" s="1"/>
  <c r="M17" i="31"/>
  <c r="S17" i="31" s="1"/>
  <c r="M18" i="31"/>
  <c r="S18" i="31" s="1"/>
  <c r="M19" i="31"/>
  <c r="S19" i="31" s="1"/>
  <c r="M20" i="31"/>
  <c r="S20" i="31" s="1"/>
  <c r="M21" i="31"/>
  <c r="S21" i="31" s="1"/>
  <c r="M22" i="31"/>
  <c r="S22" i="31" s="1"/>
  <c r="M23" i="31"/>
  <c r="S23" i="31" s="1"/>
  <c r="M24" i="31"/>
  <c r="S24" i="31" s="1"/>
  <c r="M25" i="31"/>
  <c r="S25" i="31" s="1"/>
  <c r="L4" i="31"/>
  <c r="R4" i="31" s="1"/>
  <c r="L5" i="31"/>
  <c r="R5" i="31" s="1"/>
  <c r="L6" i="31"/>
  <c r="R6" i="31" s="1"/>
  <c r="L7" i="31"/>
  <c r="R7" i="31" s="1"/>
  <c r="L8" i="31"/>
  <c r="R8" i="31" s="1"/>
  <c r="L9" i="31"/>
  <c r="R9" i="31" s="1"/>
  <c r="L10" i="31"/>
  <c r="R10" i="31" s="1"/>
  <c r="L11" i="31"/>
  <c r="R11" i="31" s="1"/>
  <c r="L12" i="31"/>
  <c r="R12" i="31" s="1"/>
  <c r="L13" i="31"/>
  <c r="R13" i="31" s="1"/>
  <c r="L14" i="31"/>
  <c r="R14" i="31" s="1"/>
  <c r="L15" i="31"/>
  <c r="R15" i="31" s="1"/>
  <c r="L16" i="31"/>
  <c r="R16" i="31" s="1"/>
  <c r="L17" i="31"/>
  <c r="R17" i="31" s="1"/>
  <c r="L18" i="31"/>
  <c r="R18" i="31" s="1"/>
  <c r="L19" i="31"/>
  <c r="R19" i="31" s="1"/>
  <c r="L20" i="31"/>
  <c r="R20" i="31" s="1"/>
  <c r="L21" i="31"/>
  <c r="R21" i="31" s="1"/>
  <c r="L22" i="31"/>
  <c r="R22" i="31" s="1"/>
  <c r="L23" i="31"/>
  <c r="R23" i="31" s="1"/>
  <c r="L24" i="31"/>
  <c r="R24" i="31" s="1"/>
  <c r="L25" i="31"/>
  <c r="R25" i="31" s="1"/>
  <c r="K4" i="31"/>
  <c r="Q4" i="31" s="1"/>
  <c r="K5" i="31"/>
  <c r="Q5" i="31" s="1"/>
  <c r="K6" i="31"/>
  <c r="Q6" i="31" s="1"/>
  <c r="K7" i="31"/>
  <c r="Q7" i="31" s="1"/>
  <c r="K8" i="31"/>
  <c r="Q8" i="31" s="1"/>
  <c r="K9" i="31"/>
  <c r="Q9" i="31" s="1"/>
  <c r="K10" i="31"/>
  <c r="Q10" i="31" s="1"/>
  <c r="K11" i="31"/>
  <c r="Q11" i="31" s="1"/>
  <c r="K12" i="31"/>
  <c r="Q12" i="31" s="1"/>
  <c r="K13" i="31"/>
  <c r="Q13" i="31" s="1"/>
  <c r="K14" i="31"/>
  <c r="Q14" i="31" s="1"/>
  <c r="K15" i="31"/>
  <c r="Q15" i="31" s="1"/>
  <c r="K16" i="31"/>
  <c r="Q16" i="31" s="1"/>
  <c r="K17" i="31"/>
  <c r="Q17" i="31" s="1"/>
  <c r="K18" i="31"/>
  <c r="Q18" i="31" s="1"/>
  <c r="K19" i="31"/>
  <c r="Q19" i="31" s="1"/>
  <c r="K20" i="31"/>
  <c r="Q20" i="31" s="1"/>
  <c r="K21" i="31"/>
  <c r="Q21" i="31" s="1"/>
  <c r="K22" i="31"/>
  <c r="Q22" i="31" s="1"/>
  <c r="K23" i="31"/>
  <c r="Q23" i="31" s="1"/>
  <c r="K24" i="31"/>
  <c r="Q24" i="31" s="1"/>
  <c r="K25" i="31"/>
  <c r="Q25" i="31" s="1"/>
  <c r="J4" i="31"/>
  <c r="P4" i="31" s="1"/>
  <c r="J5" i="31"/>
  <c r="P5" i="31" s="1"/>
  <c r="J6" i="31"/>
  <c r="P6" i="31" s="1"/>
  <c r="J7" i="31"/>
  <c r="P7" i="31" s="1"/>
  <c r="J8" i="31"/>
  <c r="P8" i="31" s="1"/>
  <c r="J9" i="31"/>
  <c r="P9" i="31" s="1"/>
  <c r="J10" i="31"/>
  <c r="P10" i="31" s="1"/>
  <c r="J11" i="31"/>
  <c r="P11" i="31" s="1"/>
  <c r="J12" i="31"/>
  <c r="P12" i="31" s="1"/>
  <c r="J13" i="31"/>
  <c r="P13" i="31" s="1"/>
  <c r="J14" i="31"/>
  <c r="P14" i="31" s="1"/>
  <c r="J15" i="31"/>
  <c r="P15" i="31" s="1"/>
  <c r="J16" i="31"/>
  <c r="P16" i="31" s="1"/>
  <c r="J17" i="31"/>
  <c r="P17" i="31" s="1"/>
  <c r="J18" i="31"/>
  <c r="P18" i="31" s="1"/>
  <c r="J19" i="31"/>
  <c r="P19" i="31" s="1"/>
  <c r="J20" i="31"/>
  <c r="P20" i="31" s="1"/>
  <c r="J21" i="31"/>
  <c r="P21" i="31" s="1"/>
  <c r="J22" i="31"/>
  <c r="P22" i="31" s="1"/>
  <c r="J23" i="31"/>
  <c r="P23" i="31" s="1"/>
  <c r="J24" i="31"/>
  <c r="P24" i="31" s="1"/>
  <c r="J25" i="31"/>
  <c r="P25" i="31" s="1"/>
  <c r="I4" i="31"/>
  <c r="O4" i="31" s="1"/>
  <c r="I5" i="31"/>
  <c r="O5" i="31" s="1"/>
  <c r="I6" i="31"/>
  <c r="O6" i="31" s="1"/>
  <c r="I7" i="31"/>
  <c r="O7" i="31" s="1"/>
  <c r="I8" i="31"/>
  <c r="O8" i="31" s="1"/>
  <c r="I9" i="31"/>
  <c r="O9" i="31" s="1"/>
  <c r="I10" i="31"/>
  <c r="O10" i="31" s="1"/>
  <c r="I11" i="31"/>
  <c r="O11" i="31" s="1"/>
  <c r="I12" i="31"/>
  <c r="O12" i="31" s="1"/>
  <c r="I13" i="31"/>
  <c r="O13" i="31" s="1"/>
  <c r="I14" i="31"/>
  <c r="O14" i="31" s="1"/>
  <c r="I15" i="31"/>
  <c r="O15" i="31" s="1"/>
  <c r="I16" i="31"/>
  <c r="O16" i="31" s="1"/>
  <c r="I17" i="31"/>
  <c r="O17" i="31" s="1"/>
  <c r="I18" i="31"/>
  <c r="O18" i="31" s="1"/>
  <c r="I19" i="31"/>
  <c r="O19" i="31" s="1"/>
  <c r="I20" i="31"/>
  <c r="O20" i="31" s="1"/>
  <c r="I21" i="31"/>
  <c r="O21" i="31" s="1"/>
  <c r="I22" i="31"/>
  <c r="O22" i="31" s="1"/>
  <c r="I23" i="31"/>
  <c r="O23" i="31" s="1"/>
  <c r="I24" i="31"/>
  <c r="O24" i="31" s="1"/>
  <c r="I25" i="31"/>
  <c r="O25" i="31" s="1"/>
  <c r="H4" i="31"/>
  <c r="H5" i="31"/>
  <c r="H6" i="31"/>
  <c r="H7" i="31"/>
  <c r="H8" i="31"/>
  <c r="H9" i="31"/>
  <c r="H10" i="31"/>
  <c r="H11" i="31"/>
  <c r="H12" i="31"/>
  <c r="H13" i="31"/>
  <c r="H14" i="31"/>
  <c r="H15" i="31"/>
  <c r="H16" i="31"/>
  <c r="H17" i="31"/>
  <c r="H18" i="31"/>
  <c r="H19" i="31"/>
  <c r="H20" i="31"/>
  <c r="H21" i="31"/>
  <c r="H22" i="31"/>
  <c r="H23" i="31"/>
  <c r="H24" i="31"/>
  <c r="H25" i="31"/>
  <c r="L3" i="31"/>
  <c r="R3" i="31" s="1"/>
  <c r="K3" i="31"/>
  <c r="Q3" i="31" s="1"/>
  <c r="J3" i="31"/>
  <c r="P3" i="31" s="1"/>
  <c r="I3" i="31"/>
  <c r="H3" i="31"/>
  <c r="M3" i="31"/>
  <c r="S3" i="31" s="1"/>
  <c r="T3" i="23"/>
  <c r="J10" i="28"/>
  <c r="J3" i="30" a="1"/>
  <c r="J3" i="30"/>
  <c r="J9" i="30" s="1"/>
  <c r="J10" i="30" s="1"/>
  <c r="J3" i="26" a="1"/>
  <c r="J3" i="26"/>
  <c r="J3" i="28" a="1"/>
  <c r="J3" i="28"/>
  <c r="J10" i="27"/>
  <c r="H10" i="27"/>
  <c r="J9" i="27"/>
  <c r="I9" i="27"/>
  <c r="H9" i="27"/>
  <c r="I10" i="27"/>
  <c r="H3" i="27" a="1"/>
  <c r="H3" i="27"/>
  <c r="G3" i="25" a="1"/>
  <c r="G3" i="25"/>
  <c r="X37" i="23"/>
  <c r="W37" i="23"/>
  <c r="Y4" i="23"/>
  <c r="Y5" i="23"/>
  <c r="Y6" i="23"/>
  <c r="Y7" i="23"/>
  <c r="Y8" i="23"/>
  <c r="Y9" i="23"/>
  <c r="Y10" i="23"/>
  <c r="Y11" i="23"/>
  <c r="Y12" i="23"/>
  <c r="Y13" i="23"/>
  <c r="Y14" i="23"/>
  <c r="Y15" i="23"/>
  <c r="Y16" i="23"/>
  <c r="Y17" i="23"/>
  <c r="Y18" i="23"/>
  <c r="Y19" i="23"/>
  <c r="Y20" i="23"/>
  <c r="Y21" i="23"/>
  <c r="Y22" i="23"/>
  <c r="Y23" i="23"/>
  <c r="Y24" i="23"/>
  <c r="Y25" i="23"/>
  <c r="Y26" i="23"/>
  <c r="Y27" i="23"/>
  <c r="Y28" i="23"/>
  <c r="Y29" i="23"/>
  <c r="Y30" i="23"/>
  <c r="Y31" i="23"/>
  <c r="Y32" i="23"/>
  <c r="Y33" i="23"/>
  <c r="Y34" i="23"/>
  <c r="Y35" i="23"/>
  <c r="Y36" i="23"/>
  <c r="Y37" i="23"/>
  <c r="X4" i="23"/>
  <c r="X5" i="23"/>
  <c r="X6" i="23"/>
  <c r="X7" i="23"/>
  <c r="X8" i="23"/>
  <c r="X9" i="23"/>
  <c r="X10" i="23"/>
  <c r="X11" i="23"/>
  <c r="X12" i="23"/>
  <c r="X13" i="23"/>
  <c r="X14" i="23"/>
  <c r="X15" i="23"/>
  <c r="X16" i="23"/>
  <c r="X17" i="23"/>
  <c r="X18" i="23"/>
  <c r="X19" i="23"/>
  <c r="X20" i="23"/>
  <c r="X21" i="23"/>
  <c r="X22" i="23"/>
  <c r="X23" i="23"/>
  <c r="X24" i="23"/>
  <c r="X25" i="23"/>
  <c r="X26" i="23"/>
  <c r="X27" i="23"/>
  <c r="X28" i="23"/>
  <c r="X29" i="23"/>
  <c r="X30" i="23"/>
  <c r="X31" i="23"/>
  <c r="X32" i="23"/>
  <c r="X33" i="23"/>
  <c r="X34" i="23"/>
  <c r="X35" i="23"/>
  <c r="X36" i="23"/>
  <c r="W4" i="23"/>
  <c r="W5" i="23"/>
  <c r="W6" i="23"/>
  <c r="W7" i="23"/>
  <c r="W8" i="23"/>
  <c r="W9" i="23"/>
  <c r="W10" i="23"/>
  <c r="W11" i="23"/>
  <c r="W12" i="23"/>
  <c r="W13" i="23"/>
  <c r="W14" i="23"/>
  <c r="W15" i="23"/>
  <c r="W16" i="23"/>
  <c r="W17" i="23"/>
  <c r="W18" i="23"/>
  <c r="W19" i="23"/>
  <c r="W20" i="23"/>
  <c r="W21" i="23"/>
  <c r="W22" i="23"/>
  <c r="W23" i="23"/>
  <c r="W24" i="23"/>
  <c r="W25" i="23"/>
  <c r="W26" i="23"/>
  <c r="W27" i="23"/>
  <c r="W28" i="23"/>
  <c r="W29" i="23"/>
  <c r="W30" i="23"/>
  <c r="W31" i="23"/>
  <c r="W32" i="23"/>
  <c r="W33" i="23"/>
  <c r="W34" i="23"/>
  <c r="W35" i="23"/>
  <c r="W36" i="23"/>
  <c r="X3" i="23"/>
  <c r="W3" i="23"/>
  <c r="Y3" i="23"/>
  <c r="V3" i="23"/>
  <c r="G9" i="25"/>
  <c r="G10" i="25" s="1"/>
  <c r="V4" i="23"/>
  <c r="V5" i="23"/>
  <c r="V6" i="23"/>
  <c r="V7" i="23"/>
  <c r="V8" i="23"/>
  <c r="V9" i="23"/>
  <c r="V10" i="23"/>
  <c r="V11" i="23"/>
  <c r="V12" i="23"/>
  <c r="V13" i="23"/>
  <c r="V14" i="23"/>
  <c r="V15" i="23"/>
  <c r="V16" i="23"/>
  <c r="V17" i="23"/>
  <c r="V18" i="23"/>
  <c r="V19" i="23"/>
  <c r="V20" i="23"/>
  <c r="V21" i="23"/>
  <c r="V22" i="23"/>
  <c r="V23" i="23"/>
  <c r="V24" i="23"/>
  <c r="V25" i="23"/>
  <c r="V26" i="23"/>
  <c r="V27" i="23"/>
  <c r="V28" i="23"/>
  <c r="V29" i="23"/>
  <c r="V30" i="23"/>
  <c r="V31" i="23"/>
  <c r="V32" i="23"/>
  <c r="V33" i="23"/>
  <c r="V34" i="23"/>
  <c r="V35" i="23"/>
  <c r="V36" i="23"/>
  <c r="V37" i="23"/>
  <c r="U4" i="23"/>
  <c r="U5" i="23"/>
  <c r="U6" i="23"/>
  <c r="U7" i="23"/>
  <c r="U8" i="23"/>
  <c r="U9" i="23"/>
  <c r="U10" i="23"/>
  <c r="U11" i="23"/>
  <c r="U12" i="23"/>
  <c r="U13" i="23"/>
  <c r="U14" i="23"/>
  <c r="U15" i="23"/>
  <c r="U16" i="23"/>
  <c r="U17" i="23"/>
  <c r="U18" i="23"/>
  <c r="U19" i="23"/>
  <c r="U20" i="23"/>
  <c r="U21" i="23"/>
  <c r="U22" i="23"/>
  <c r="U23" i="23"/>
  <c r="U24" i="23"/>
  <c r="U25" i="23"/>
  <c r="U26" i="23"/>
  <c r="U27" i="23"/>
  <c r="U28" i="23"/>
  <c r="U29" i="23"/>
  <c r="U30" i="23"/>
  <c r="U31" i="23"/>
  <c r="U32" i="23"/>
  <c r="U33" i="23"/>
  <c r="U34" i="23"/>
  <c r="U35" i="23"/>
  <c r="U36" i="23"/>
  <c r="U37" i="23"/>
  <c r="U3" i="23"/>
  <c r="T4" i="23"/>
  <c r="T5" i="23"/>
  <c r="T6" i="23"/>
  <c r="T7" i="23"/>
  <c r="T8" i="23"/>
  <c r="T9" i="23"/>
  <c r="T10" i="23"/>
  <c r="T11" i="23"/>
  <c r="T12" i="23"/>
  <c r="T13" i="23"/>
  <c r="T14" i="23"/>
  <c r="T15" i="23"/>
  <c r="T16" i="23"/>
  <c r="T17" i="23"/>
  <c r="T18" i="23"/>
  <c r="T19" i="23"/>
  <c r="T20" i="23"/>
  <c r="T21" i="23"/>
  <c r="T22" i="23"/>
  <c r="T23" i="23"/>
  <c r="T24" i="23"/>
  <c r="T25" i="23"/>
  <c r="T26" i="23"/>
  <c r="T27" i="23"/>
  <c r="T28" i="23"/>
  <c r="T29" i="23"/>
  <c r="T30" i="23"/>
  <c r="T31" i="23"/>
  <c r="T32" i="23"/>
  <c r="T33" i="23"/>
  <c r="T34" i="23"/>
  <c r="T35" i="23"/>
  <c r="T36" i="23"/>
  <c r="T37" i="23"/>
  <c r="E4" i="22"/>
  <c r="E5" i="22"/>
  <c r="E6" i="22"/>
  <c r="E7" i="22"/>
  <c r="E8" i="22"/>
  <c r="E9" i="22"/>
  <c r="E10" i="22"/>
  <c r="E11" i="22"/>
  <c r="E12" i="22"/>
  <c r="E13" i="22"/>
  <c r="E14" i="22"/>
  <c r="E15" i="22"/>
  <c r="E16" i="22"/>
  <c r="E17" i="22"/>
  <c r="E18" i="22"/>
  <c r="E19" i="22"/>
  <c r="E20" i="22"/>
  <c r="E21" i="22"/>
  <c r="E22" i="22"/>
  <c r="E23" i="22"/>
  <c r="E24" i="22"/>
  <c r="E25" i="22"/>
  <c r="E26" i="22"/>
  <c r="E27" i="22"/>
  <c r="E28" i="22"/>
  <c r="E29" i="22"/>
  <c r="E30" i="22"/>
  <c r="E31" i="22"/>
  <c r="E32" i="22"/>
  <c r="E33" i="22"/>
  <c r="E34" i="22"/>
  <c r="E35" i="22"/>
  <c r="E36" i="22"/>
  <c r="E37" i="22"/>
  <c r="E3" i="22"/>
  <c r="J731" i="3"/>
  <c r="J722" i="3"/>
  <c r="J698" i="3"/>
  <c r="J673" i="3"/>
  <c r="J630" i="3"/>
  <c r="J619" i="3"/>
  <c r="J539" i="3"/>
  <c r="J514" i="3"/>
  <c r="J480" i="3"/>
  <c r="J471" i="3"/>
  <c r="J447" i="3"/>
  <c r="J423" i="3"/>
  <c r="J379" i="3"/>
  <c r="J369" i="3"/>
  <c r="J356" i="3"/>
  <c r="J289" i="3"/>
  <c r="J264" i="3"/>
  <c r="J254" i="3"/>
  <c r="J251" i="3"/>
  <c r="J230" i="3"/>
  <c r="J220" i="3"/>
  <c r="J197" i="3"/>
  <c r="J172" i="3"/>
  <c r="J128" i="3"/>
  <c r="J32" i="3"/>
  <c r="J14" i="3"/>
  <c r="J12" i="3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177" i="8"/>
  <c r="I178" i="8"/>
  <c r="I179" i="8"/>
  <c r="I180" i="8"/>
  <c r="I181" i="8"/>
  <c r="I182" i="8"/>
  <c r="I183" i="8"/>
  <c r="I184" i="8"/>
  <c r="I185" i="8"/>
  <c r="I186" i="8"/>
  <c r="I187" i="8"/>
  <c r="I188" i="8"/>
  <c r="I189" i="8"/>
  <c r="I190" i="8"/>
  <c r="I191" i="8"/>
  <c r="I192" i="8"/>
  <c r="I193" i="8"/>
  <c r="I194" i="8"/>
  <c r="I195" i="8"/>
  <c r="I196" i="8"/>
  <c r="I197" i="8"/>
  <c r="I198" i="8"/>
  <c r="I199" i="8"/>
  <c r="I200" i="8"/>
  <c r="I201" i="8"/>
  <c r="I202" i="8"/>
  <c r="I203" i="8"/>
  <c r="I204" i="8"/>
  <c r="I205" i="8"/>
  <c r="I206" i="8"/>
  <c r="I207" i="8"/>
  <c r="I208" i="8"/>
  <c r="I209" i="8"/>
  <c r="I210" i="8"/>
  <c r="I211" i="8"/>
  <c r="I212" i="8"/>
  <c r="I213" i="8"/>
  <c r="I214" i="8"/>
  <c r="I215" i="8"/>
  <c r="I216" i="8"/>
  <c r="I217" i="8"/>
  <c r="I218" i="8"/>
  <c r="I219" i="8"/>
  <c r="I220" i="8"/>
  <c r="I221" i="8"/>
  <c r="I222" i="8"/>
  <c r="I223" i="8"/>
  <c r="I224" i="8"/>
  <c r="I225" i="8"/>
  <c r="I226" i="8"/>
  <c r="I227" i="8"/>
  <c r="I228" i="8"/>
  <c r="I229" i="8"/>
  <c r="I230" i="8"/>
  <c r="I231" i="8"/>
  <c r="I232" i="8"/>
  <c r="I233" i="8"/>
  <c r="I234" i="8"/>
  <c r="I235" i="8"/>
  <c r="I236" i="8"/>
  <c r="I237" i="8"/>
  <c r="I238" i="8"/>
  <c r="I239" i="8"/>
  <c r="I240" i="8"/>
  <c r="I241" i="8"/>
  <c r="I242" i="8"/>
  <c r="I243" i="8"/>
  <c r="I244" i="8"/>
  <c r="I245" i="8"/>
  <c r="I246" i="8"/>
  <c r="I247" i="8"/>
  <c r="I248" i="8"/>
  <c r="I249" i="8"/>
  <c r="I250" i="8"/>
  <c r="I251" i="8"/>
  <c r="I252" i="8"/>
  <c r="I253" i="8"/>
  <c r="I254" i="8"/>
  <c r="I255" i="8"/>
  <c r="I256" i="8"/>
  <c r="I257" i="8"/>
  <c r="I258" i="8"/>
  <c r="I259" i="8"/>
  <c r="I260" i="8"/>
  <c r="I261" i="8"/>
  <c r="I262" i="8"/>
  <c r="I263" i="8"/>
  <c r="I264" i="8"/>
  <c r="I265" i="8"/>
  <c r="I266" i="8"/>
  <c r="I267" i="8"/>
  <c r="I268" i="8"/>
  <c r="I269" i="8"/>
  <c r="I270" i="8"/>
  <c r="I271" i="8"/>
  <c r="I272" i="8"/>
  <c r="I273" i="8"/>
  <c r="I274" i="8"/>
  <c r="I275" i="8"/>
  <c r="I276" i="8"/>
  <c r="I277" i="8"/>
  <c r="I278" i="8"/>
  <c r="I279" i="8"/>
  <c r="I280" i="8"/>
  <c r="I281" i="8"/>
  <c r="I282" i="8"/>
  <c r="I283" i="8"/>
  <c r="I284" i="8"/>
  <c r="I285" i="8"/>
  <c r="I286" i="8"/>
  <c r="I287" i="8"/>
  <c r="I288" i="8"/>
  <c r="I289" i="8"/>
  <c r="I290" i="8"/>
  <c r="I291" i="8"/>
  <c r="I292" i="8"/>
  <c r="I293" i="8"/>
  <c r="I294" i="8"/>
  <c r="I295" i="8"/>
  <c r="I296" i="8"/>
  <c r="I297" i="8"/>
  <c r="I298" i="8"/>
  <c r="I299" i="8"/>
  <c r="I300" i="8"/>
  <c r="I301" i="8"/>
  <c r="I302" i="8"/>
  <c r="I303" i="8"/>
  <c r="I304" i="8"/>
  <c r="I305" i="8"/>
  <c r="I306" i="8"/>
  <c r="I307" i="8"/>
  <c r="I308" i="8"/>
  <c r="I309" i="8"/>
  <c r="I310" i="8"/>
  <c r="I311" i="8"/>
  <c r="I312" i="8"/>
  <c r="I313" i="8"/>
  <c r="I314" i="8"/>
  <c r="I315" i="8"/>
  <c r="I316" i="8"/>
  <c r="I317" i="8"/>
  <c r="I318" i="8"/>
  <c r="I319" i="8"/>
  <c r="I320" i="8"/>
  <c r="I321" i="8"/>
  <c r="I322" i="8"/>
  <c r="I323" i="8"/>
  <c r="I324" i="8"/>
  <c r="I325" i="8"/>
  <c r="I326" i="8"/>
  <c r="I327" i="8"/>
  <c r="I328" i="8"/>
  <c r="I329" i="8"/>
  <c r="I330" i="8"/>
  <c r="I331" i="8"/>
  <c r="I332" i="8"/>
  <c r="I333" i="8"/>
  <c r="I334" i="8"/>
  <c r="I335" i="8"/>
  <c r="I336" i="8"/>
  <c r="I337" i="8"/>
  <c r="I338" i="8"/>
  <c r="I339" i="8"/>
  <c r="I340" i="8"/>
  <c r="I341" i="8"/>
  <c r="I342" i="8"/>
  <c r="I343" i="8"/>
  <c r="I344" i="8"/>
  <c r="I345" i="8"/>
  <c r="I346" i="8"/>
  <c r="I347" i="8"/>
  <c r="I348" i="8"/>
  <c r="I349" i="8"/>
  <c r="I350" i="8"/>
  <c r="I351" i="8"/>
  <c r="I352" i="8"/>
  <c r="I353" i="8"/>
  <c r="I354" i="8"/>
  <c r="I355" i="8"/>
  <c r="I356" i="8"/>
  <c r="I357" i="8"/>
  <c r="I358" i="8"/>
  <c r="I359" i="8"/>
  <c r="I360" i="8"/>
  <c r="I361" i="8"/>
  <c r="I362" i="8"/>
  <c r="I363" i="8"/>
  <c r="I364" i="8"/>
  <c r="I365" i="8"/>
  <c r="I366" i="8"/>
  <c r="I367" i="8"/>
  <c r="I368" i="8"/>
  <c r="I369" i="8"/>
  <c r="I370" i="8"/>
  <c r="I371" i="8"/>
  <c r="I372" i="8"/>
  <c r="I373" i="8"/>
  <c r="I374" i="8"/>
  <c r="I375" i="8"/>
  <c r="I376" i="8"/>
  <c r="I377" i="8"/>
  <c r="I378" i="8"/>
  <c r="I379" i="8"/>
  <c r="I380" i="8"/>
  <c r="I381" i="8"/>
  <c r="I382" i="8"/>
  <c r="I383" i="8"/>
  <c r="I384" i="8"/>
  <c r="I385" i="8"/>
  <c r="I386" i="8"/>
  <c r="I387" i="8"/>
  <c r="I388" i="8"/>
  <c r="I389" i="8"/>
  <c r="I390" i="8"/>
  <c r="I391" i="8"/>
  <c r="I392" i="8"/>
  <c r="I393" i="8"/>
  <c r="I394" i="8"/>
  <c r="I395" i="8"/>
  <c r="I396" i="8"/>
  <c r="I397" i="8"/>
  <c r="I398" i="8"/>
  <c r="I399" i="8"/>
  <c r="I400" i="8"/>
  <c r="I401" i="8"/>
  <c r="I402" i="8"/>
  <c r="I403" i="8"/>
  <c r="I404" i="8"/>
  <c r="I405" i="8"/>
  <c r="I406" i="8"/>
  <c r="I407" i="8"/>
  <c r="I408" i="8"/>
  <c r="I409" i="8"/>
  <c r="I410" i="8"/>
  <c r="I411" i="8"/>
  <c r="I412" i="8"/>
  <c r="I413" i="8"/>
  <c r="I414" i="8"/>
  <c r="I415" i="8"/>
  <c r="I416" i="8"/>
  <c r="I417" i="8"/>
  <c r="I418" i="8"/>
  <c r="I419" i="8"/>
  <c r="I420" i="8"/>
  <c r="I421" i="8"/>
  <c r="I422" i="8"/>
  <c r="I423" i="8"/>
  <c r="I424" i="8"/>
  <c r="I425" i="8"/>
  <c r="I426" i="8"/>
  <c r="I427" i="8"/>
  <c r="I428" i="8"/>
  <c r="I429" i="8"/>
  <c r="I430" i="8"/>
  <c r="I431" i="8"/>
  <c r="I432" i="8"/>
  <c r="I433" i="8"/>
  <c r="I434" i="8"/>
  <c r="I435" i="8"/>
  <c r="I436" i="8"/>
  <c r="I437" i="8"/>
  <c r="I438" i="8"/>
  <c r="I439" i="8"/>
  <c r="I440" i="8"/>
  <c r="I441" i="8"/>
  <c r="I442" i="8"/>
  <c r="I443" i="8"/>
  <c r="I444" i="8"/>
  <c r="I445" i="8"/>
  <c r="I446" i="8"/>
  <c r="I447" i="8"/>
  <c r="I448" i="8"/>
  <c r="I449" i="8"/>
  <c r="I450" i="8"/>
  <c r="I451" i="8"/>
  <c r="I452" i="8"/>
  <c r="I453" i="8"/>
  <c r="I454" i="8"/>
  <c r="I455" i="8"/>
  <c r="I456" i="8"/>
  <c r="I457" i="8"/>
  <c r="I458" i="8"/>
  <c r="I459" i="8"/>
  <c r="I460" i="8"/>
  <c r="I461" i="8"/>
  <c r="I462" i="8"/>
  <c r="I463" i="8"/>
  <c r="I464" i="8"/>
  <c r="I465" i="8"/>
  <c r="I466" i="8"/>
  <c r="I467" i="8"/>
  <c r="I468" i="8"/>
  <c r="I469" i="8"/>
  <c r="I470" i="8"/>
  <c r="I471" i="8"/>
  <c r="I472" i="8"/>
  <c r="I473" i="8"/>
  <c r="I474" i="8"/>
  <c r="I475" i="8"/>
  <c r="I476" i="8"/>
  <c r="I477" i="8"/>
  <c r="I478" i="8"/>
  <c r="I479" i="8"/>
  <c r="I480" i="8"/>
  <c r="I481" i="8"/>
  <c r="I482" i="8"/>
  <c r="I483" i="8"/>
  <c r="I484" i="8"/>
  <c r="I485" i="8"/>
  <c r="I486" i="8"/>
  <c r="I487" i="8"/>
  <c r="I488" i="8"/>
  <c r="I489" i="8"/>
  <c r="I490" i="8"/>
  <c r="I491" i="8"/>
  <c r="I492" i="8"/>
  <c r="I493" i="8"/>
  <c r="I494" i="8"/>
  <c r="I495" i="8"/>
  <c r="I496" i="8"/>
  <c r="I497" i="8"/>
  <c r="I498" i="8"/>
  <c r="I499" i="8"/>
  <c r="I500" i="8"/>
  <c r="I501" i="8"/>
  <c r="I502" i="8"/>
  <c r="I503" i="8"/>
  <c r="I504" i="8"/>
  <c r="I505" i="8"/>
  <c r="I506" i="8"/>
  <c r="I507" i="8"/>
  <c r="I508" i="8"/>
  <c r="I509" i="8"/>
  <c r="I510" i="8"/>
  <c r="I511" i="8"/>
  <c r="I512" i="8"/>
  <c r="I513" i="8"/>
  <c r="I514" i="8"/>
  <c r="I515" i="8"/>
  <c r="I516" i="8"/>
  <c r="I517" i="8"/>
  <c r="I518" i="8"/>
  <c r="I519" i="8"/>
  <c r="I520" i="8"/>
  <c r="I521" i="8"/>
  <c r="I522" i="8"/>
  <c r="I523" i="8"/>
  <c r="I524" i="8"/>
  <c r="I525" i="8"/>
  <c r="I526" i="8"/>
  <c r="I527" i="8"/>
  <c r="I528" i="8"/>
  <c r="I529" i="8"/>
  <c r="I530" i="8"/>
  <c r="I531" i="8"/>
  <c r="I532" i="8"/>
  <c r="I533" i="8"/>
  <c r="I534" i="8"/>
  <c r="I535" i="8"/>
  <c r="I536" i="8"/>
  <c r="I537" i="8"/>
  <c r="I538" i="8"/>
  <c r="I539" i="8"/>
  <c r="I540" i="8"/>
  <c r="I541" i="8"/>
  <c r="I542" i="8"/>
  <c r="I543" i="8"/>
  <c r="I544" i="8"/>
  <c r="I545" i="8"/>
  <c r="I546" i="8"/>
  <c r="I547" i="8"/>
  <c r="I548" i="8"/>
  <c r="I549" i="8"/>
  <c r="I550" i="8"/>
  <c r="I551" i="8"/>
  <c r="I552" i="8"/>
  <c r="I553" i="8"/>
  <c r="I554" i="8"/>
  <c r="I555" i="8"/>
  <c r="I556" i="8"/>
  <c r="I557" i="8"/>
  <c r="I558" i="8"/>
  <c r="I559" i="8"/>
  <c r="I560" i="8"/>
  <c r="I561" i="8"/>
  <c r="I562" i="8"/>
  <c r="I563" i="8"/>
  <c r="I564" i="8"/>
  <c r="I565" i="8"/>
  <c r="I566" i="8"/>
  <c r="I567" i="8"/>
  <c r="I568" i="8"/>
  <c r="I569" i="8"/>
  <c r="I570" i="8"/>
  <c r="I571" i="8"/>
  <c r="I572" i="8"/>
  <c r="I573" i="8"/>
  <c r="I574" i="8"/>
  <c r="I575" i="8"/>
  <c r="I576" i="8"/>
  <c r="I577" i="8"/>
  <c r="I578" i="8"/>
  <c r="I579" i="8"/>
  <c r="I580" i="8"/>
  <c r="I581" i="8"/>
  <c r="I582" i="8"/>
  <c r="I583" i="8"/>
  <c r="I584" i="8"/>
  <c r="I585" i="8"/>
  <c r="I586" i="8"/>
  <c r="I587" i="8"/>
  <c r="I588" i="8"/>
  <c r="I589" i="8"/>
  <c r="I590" i="8"/>
  <c r="I591" i="8"/>
  <c r="I592" i="8"/>
  <c r="I593" i="8"/>
  <c r="I594" i="8"/>
  <c r="I595" i="8"/>
  <c r="I596" i="8"/>
  <c r="I597" i="8"/>
  <c r="I598" i="8"/>
  <c r="I599" i="8"/>
  <c r="I600" i="8"/>
  <c r="I601" i="8"/>
  <c r="I602" i="8"/>
  <c r="I603" i="8"/>
  <c r="I604" i="8"/>
  <c r="I605" i="8"/>
  <c r="I606" i="8"/>
  <c r="I607" i="8"/>
  <c r="I608" i="8"/>
  <c r="I609" i="8"/>
  <c r="I610" i="8"/>
  <c r="I611" i="8"/>
  <c r="I612" i="8"/>
  <c r="I613" i="8"/>
  <c r="I614" i="8"/>
  <c r="I615" i="8"/>
  <c r="I616" i="8"/>
  <c r="I617" i="8"/>
  <c r="I618" i="8"/>
  <c r="I619" i="8"/>
  <c r="I620" i="8"/>
  <c r="I621" i="8"/>
  <c r="I622" i="8"/>
  <c r="I623" i="8"/>
  <c r="I624" i="8"/>
  <c r="I625" i="8"/>
  <c r="I626" i="8"/>
  <c r="I627" i="8"/>
  <c r="I628" i="8"/>
  <c r="I629" i="8"/>
  <c r="I630" i="8"/>
  <c r="I631" i="8"/>
  <c r="I632" i="8"/>
  <c r="I633" i="8"/>
  <c r="I634" i="8"/>
  <c r="I635" i="8"/>
  <c r="I636" i="8"/>
  <c r="I637" i="8"/>
  <c r="I638" i="8"/>
  <c r="I639" i="8"/>
  <c r="I640" i="8"/>
  <c r="I641" i="8"/>
  <c r="I642" i="8"/>
  <c r="I643" i="8"/>
  <c r="I644" i="8"/>
  <c r="I645" i="8"/>
  <c r="I646" i="8"/>
  <c r="I647" i="8"/>
  <c r="I648" i="8"/>
  <c r="I649" i="8"/>
  <c r="I650" i="8"/>
  <c r="I651" i="8"/>
  <c r="I652" i="8"/>
  <c r="I653" i="8"/>
  <c r="I654" i="8"/>
  <c r="I655" i="8"/>
  <c r="I656" i="8"/>
  <c r="I657" i="8"/>
  <c r="I658" i="8"/>
  <c r="I659" i="8"/>
  <c r="I660" i="8"/>
  <c r="I661" i="8"/>
  <c r="I662" i="8"/>
  <c r="I663" i="8"/>
  <c r="I664" i="8"/>
  <c r="I665" i="8"/>
  <c r="I666" i="8"/>
  <c r="I667" i="8"/>
  <c r="I668" i="8"/>
  <c r="I669" i="8"/>
  <c r="I670" i="8"/>
  <c r="I671" i="8"/>
  <c r="I672" i="8"/>
  <c r="I673" i="8"/>
  <c r="I674" i="8"/>
  <c r="I675" i="8"/>
  <c r="I676" i="8"/>
  <c r="I677" i="8"/>
  <c r="I678" i="8"/>
  <c r="I679" i="8"/>
  <c r="I680" i="8"/>
  <c r="I681" i="8"/>
  <c r="I682" i="8"/>
  <c r="I683" i="8"/>
  <c r="I684" i="8"/>
  <c r="I685" i="8"/>
  <c r="I686" i="8"/>
  <c r="I687" i="8"/>
  <c r="I688" i="8"/>
  <c r="I689" i="8"/>
  <c r="I690" i="8"/>
  <c r="I691" i="8"/>
  <c r="I692" i="8"/>
  <c r="I693" i="8"/>
  <c r="I694" i="8"/>
  <c r="I695" i="8"/>
  <c r="I696" i="8"/>
  <c r="I697" i="8"/>
  <c r="I698" i="8"/>
  <c r="I699" i="8"/>
  <c r="I700" i="8"/>
  <c r="I701" i="8"/>
  <c r="I702" i="8"/>
  <c r="I703" i="8"/>
  <c r="I704" i="8"/>
  <c r="I705" i="8"/>
  <c r="I706" i="8"/>
  <c r="I707" i="8"/>
  <c r="I708" i="8"/>
  <c r="I709" i="8"/>
  <c r="I710" i="8"/>
  <c r="I711" i="8"/>
  <c r="I712" i="8"/>
  <c r="I713" i="8"/>
  <c r="I714" i="8"/>
  <c r="I715" i="8"/>
  <c r="I716" i="8"/>
  <c r="I717" i="8"/>
  <c r="I718" i="8"/>
  <c r="I719" i="8"/>
  <c r="I720" i="8"/>
  <c r="I721" i="8"/>
  <c r="I722" i="8"/>
  <c r="I723" i="8"/>
  <c r="I724" i="8"/>
  <c r="I725" i="8"/>
  <c r="I726" i="8"/>
  <c r="I727" i="8"/>
  <c r="I728" i="8"/>
  <c r="I729" i="8"/>
  <c r="I730" i="8"/>
  <c r="I731" i="8"/>
  <c r="I732" i="8"/>
  <c r="I733" i="8"/>
  <c r="I734" i="8"/>
  <c r="I735" i="8"/>
  <c r="I736" i="8"/>
  <c r="I737" i="8"/>
  <c r="I738" i="8"/>
  <c r="I739" i="8"/>
  <c r="I740" i="8"/>
  <c r="I741" i="8"/>
  <c r="I742" i="8"/>
  <c r="I743" i="8"/>
  <c r="I744" i="8"/>
  <c r="I745" i="8"/>
  <c r="I746" i="8"/>
  <c r="I747" i="8"/>
  <c r="I748" i="8"/>
  <c r="I749" i="8"/>
  <c r="I750" i="8"/>
  <c r="I751" i="8"/>
  <c r="I752" i="8"/>
  <c r="I753" i="8"/>
  <c r="I754" i="8"/>
  <c r="I755" i="8"/>
  <c r="I3" i="8"/>
  <c r="I2" i="8"/>
  <c r="D2" i="2"/>
  <c r="S7" i="8"/>
  <c r="S6" i="8"/>
  <c r="S5" i="8"/>
  <c r="S4" i="8"/>
  <c r="S3" i="8"/>
  <c r="S2" i="8"/>
  <c r="Z7" i="8"/>
  <c r="Z4" i="8"/>
  <c r="Z3" i="8"/>
  <c r="Z2" i="8"/>
  <c r="Z6" i="8"/>
  <c r="Z5" i="8"/>
  <c r="Y6" i="8"/>
  <c r="Y7" i="8"/>
  <c r="Y5" i="8"/>
  <c r="Y4" i="8"/>
  <c r="Y3" i="8"/>
  <c r="Y2" i="8"/>
  <c r="X6" i="8"/>
  <c r="X7" i="8"/>
  <c r="X5" i="8"/>
  <c r="X4" i="8"/>
  <c r="X3" i="8"/>
  <c r="X2" i="8"/>
  <c r="W7" i="8"/>
  <c r="W6" i="8"/>
  <c r="W5" i="8"/>
  <c r="W4" i="8"/>
  <c r="W3" i="8"/>
  <c r="W2" i="8"/>
  <c r="V7" i="8"/>
  <c r="V6" i="8"/>
  <c r="V5" i="8"/>
  <c r="V4" i="8"/>
  <c r="V3" i="8"/>
  <c r="V2" i="8"/>
  <c r="U7" i="8"/>
  <c r="U6" i="8"/>
  <c r="U5" i="8"/>
  <c r="U4" i="8"/>
  <c r="U3" i="8"/>
  <c r="U2" i="8"/>
  <c r="T7" i="8"/>
  <c r="T6" i="8"/>
  <c r="T5" i="8"/>
  <c r="T4" i="8"/>
  <c r="T3" i="8"/>
  <c r="T2" i="8"/>
  <c r="K3" i="8"/>
  <c r="L750" i="8"/>
  <c r="M750" i="8"/>
  <c r="N750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177" i="8"/>
  <c r="O178" i="8"/>
  <c r="O179" i="8"/>
  <c r="O180" i="8"/>
  <c r="O181" i="8"/>
  <c r="O182" i="8"/>
  <c r="O183" i="8"/>
  <c r="O184" i="8"/>
  <c r="O185" i="8"/>
  <c r="O186" i="8"/>
  <c r="O187" i="8"/>
  <c r="O188" i="8"/>
  <c r="O189" i="8"/>
  <c r="O190" i="8"/>
  <c r="O191" i="8"/>
  <c r="O192" i="8"/>
  <c r="O193" i="8"/>
  <c r="O194" i="8"/>
  <c r="O195" i="8"/>
  <c r="O196" i="8"/>
  <c r="O197" i="8"/>
  <c r="O198" i="8"/>
  <c r="O199" i="8"/>
  <c r="O200" i="8"/>
  <c r="O201" i="8"/>
  <c r="O202" i="8"/>
  <c r="O203" i="8"/>
  <c r="O204" i="8"/>
  <c r="O205" i="8"/>
  <c r="O206" i="8"/>
  <c r="O207" i="8"/>
  <c r="O208" i="8"/>
  <c r="O209" i="8"/>
  <c r="O210" i="8"/>
  <c r="O211" i="8"/>
  <c r="O212" i="8"/>
  <c r="O213" i="8"/>
  <c r="O214" i="8"/>
  <c r="O215" i="8"/>
  <c r="O216" i="8"/>
  <c r="O217" i="8"/>
  <c r="O218" i="8"/>
  <c r="O219" i="8"/>
  <c r="O220" i="8"/>
  <c r="O221" i="8"/>
  <c r="O222" i="8"/>
  <c r="O223" i="8"/>
  <c r="O224" i="8"/>
  <c r="O225" i="8"/>
  <c r="O226" i="8"/>
  <c r="O227" i="8"/>
  <c r="O228" i="8"/>
  <c r="O229" i="8"/>
  <c r="O230" i="8"/>
  <c r="O231" i="8"/>
  <c r="O232" i="8"/>
  <c r="O233" i="8"/>
  <c r="O234" i="8"/>
  <c r="O235" i="8"/>
  <c r="O236" i="8"/>
  <c r="O237" i="8"/>
  <c r="O238" i="8"/>
  <c r="O239" i="8"/>
  <c r="O240" i="8"/>
  <c r="O241" i="8"/>
  <c r="O242" i="8"/>
  <c r="O243" i="8"/>
  <c r="O244" i="8"/>
  <c r="O245" i="8"/>
  <c r="O246" i="8"/>
  <c r="O247" i="8"/>
  <c r="O248" i="8"/>
  <c r="O249" i="8"/>
  <c r="O250" i="8"/>
  <c r="O251" i="8"/>
  <c r="O252" i="8"/>
  <c r="O253" i="8"/>
  <c r="O254" i="8"/>
  <c r="O255" i="8"/>
  <c r="O256" i="8"/>
  <c r="O257" i="8"/>
  <c r="O258" i="8"/>
  <c r="O259" i="8"/>
  <c r="O260" i="8"/>
  <c r="O261" i="8"/>
  <c r="O262" i="8"/>
  <c r="O263" i="8"/>
  <c r="O264" i="8"/>
  <c r="O265" i="8"/>
  <c r="O266" i="8"/>
  <c r="O267" i="8"/>
  <c r="O268" i="8"/>
  <c r="O269" i="8"/>
  <c r="O270" i="8"/>
  <c r="O271" i="8"/>
  <c r="O272" i="8"/>
  <c r="O273" i="8"/>
  <c r="O274" i="8"/>
  <c r="O275" i="8"/>
  <c r="O276" i="8"/>
  <c r="O277" i="8"/>
  <c r="O278" i="8"/>
  <c r="O279" i="8"/>
  <c r="O280" i="8"/>
  <c r="O281" i="8"/>
  <c r="O282" i="8"/>
  <c r="O283" i="8"/>
  <c r="O284" i="8"/>
  <c r="O285" i="8"/>
  <c r="O286" i="8"/>
  <c r="O287" i="8"/>
  <c r="O288" i="8"/>
  <c r="O289" i="8"/>
  <c r="O290" i="8"/>
  <c r="O291" i="8"/>
  <c r="O292" i="8"/>
  <c r="O293" i="8"/>
  <c r="O294" i="8"/>
  <c r="O295" i="8"/>
  <c r="O296" i="8"/>
  <c r="O297" i="8"/>
  <c r="O298" i="8"/>
  <c r="O299" i="8"/>
  <c r="O300" i="8"/>
  <c r="O301" i="8"/>
  <c r="O302" i="8"/>
  <c r="O303" i="8"/>
  <c r="O304" i="8"/>
  <c r="O305" i="8"/>
  <c r="O306" i="8"/>
  <c r="O307" i="8"/>
  <c r="O308" i="8"/>
  <c r="O309" i="8"/>
  <c r="O310" i="8"/>
  <c r="O311" i="8"/>
  <c r="O312" i="8"/>
  <c r="O313" i="8"/>
  <c r="O314" i="8"/>
  <c r="O315" i="8"/>
  <c r="O316" i="8"/>
  <c r="O317" i="8"/>
  <c r="O318" i="8"/>
  <c r="O319" i="8"/>
  <c r="O320" i="8"/>
  <c r="O321" i="8"/>
  <c r="O322" i="8"/>
  <c r="O323" i="8"/>
  <c r="O324" i="8"/>
  <c r="O325" i="8"/>
  <c r="O326" i="8"/>
  <c r="O327" i="8"/>
  <c r="O328" i="8"/>
  <c r="O329" i="8"/>
  <c r="O330" i="8"/>
  <c r="O331" i="8"/>
  <c r="O332" i="8"/>
  <c r="O333" i="8"/>
  <c r="O334" i="8"/>
  <c r="O335" i="8"/>
  <c r="O336" i="8"/>
  <c r="O337" i="8"/>
  <c r="O338" i="8"/>
  <c r="O339" i="8"/>
  <c r="O340" i="8"/>
  <c r="O341" i="8"/>
  <c r="O342" i="8"/>
  <c r="O343" i="8"/>
  <c r="O344" i="8"/>
  <c r="O345" i="8"/>
  <c r="O346" i="8"/>
  <c r="O347" i="8"/>
  <c r="O348" i="8"/>
  <c r="O349" i="8"/>
  <c r="O350" i="8"/>
  <c r="O351" i="8"/>
  <c r="O352" i="8"/>
  <c r="O353" i="8"/>
  <c r="O354" i="8"/>
  <c r="O355" i="8"/>
  <c r="O356" i="8"/>
  <c r="O357" i="8"/>
  <c r="O358" i="8"/>
  <c r="O359" i="8"/>
  <c r="O360" i="8"/>
  <c r="O361" i="8"/>
  <c r="O362" i="8"/>
  <c r="O363" i="8"/>
  <c r="O364" i="8"/>
  <c r="O365" i="8"/>
  <c r="O366" i="8"/>
  <c r="O367" i="8"/>
  <c r="O368" i="8"/>
  <c r="O369" i="8"/>
  <c r="O370" i="8"/>
  <c r="O371" i="8"/>
  <c r="O372" i="8"/>
  <c r="O373" i="8"/>
  <c r="O374" i="8"/>
  <c r="O375" i="8"/>
  <c r="O376" i="8"/>
  <c r="O377" i="8"/>
  <c r="O378" i="8"/>
  <c r="O379" i="8"/>
  <c r="O380" i="8"/>
  <c r="O381" i="8"/>
  <c r="O382" i="8"/>
  <c r="O383" i="8"/>
  <c r="O384" i="8"/>
  <c r="O385" i="8"/>
  <c r="O386" i="8"/>
  <c r="O387" i="8"/>
  <c r="O388" i="8"/>
  <c r="O389" i="8"/>
  <c r="O390" i="8"/>
  <c r="O391" i="8"/>
  <c r="O392" i="8"/>
  <c r="O393" i="8"/>
  <c r="O394" i="8"/>
  <c r="O395" i="8"/>
  <c r="O396" i="8"/>
  <c r="O397" i="8"/>
  <c r="O398" i="8"/>
  <c r="O399" i="8"/>
  <c r="O400" i="8"/>
  <c r="O401" i="8"/>
  <c r="O402" i="8"/>
  <c r="O403" i="8"/>
  <c r="O404" i="8"/>
  <c r="O405" i="8"/>
  <c r="O406" i="8"/>
  <c r="O407" i="8"/>
  <c r="O408" i="8"/>
  <c r="O409" i="8"/>
  <c r="O410" i="8"/>
  <c r="O411" i="8"/>
  <c r="O412" i="8"/>
  <c r="O413" i="8"/>
  <c r="O414" i="8"/>
  <c r="O415" i="8"/>
  <c r="O416" i="8"/>
  <c r="O417" i="8"/>
  <c r="O418" i="8"/>
  <c r="O419" i="8"/>
  <c r="O420" i="8"/>
  <c r="O421" i="8"/>
  <c r="O422" i="8"/>
  <c r="O423" i="8"/>
  <c r="O424" i="8"/>
  <c r="O425" i="8"/>
  <c r="O426" i="8"/>
  <c r="O427" i="8"/>
  <c r="O428" i="8"/>
  <c r="O429" i="8"/>
  <c r="O430" i="8"/>
  <c r="O431" i="8"/>
  <c r="O432" i="8"/>
  <c r="O433" i="8"/>
  <c r="O434" i="8"/>
  <c r="O435" i="8"/>
  <c r="O436" i="8"/>
  <c r="O437" i="8"/>
  <c r="O438" i="8"/>
  <c r="O439" i="8"/>
  <c r="O440" i="8"/>
  <c r="O441" i="8"/>
  <c r="O442" i="8"/>
  <c r="O443" i="8"/>
  <c r="O444" i="8"/>
  <c r="O445" i="8"/>
  <c r="O446" i="8"/>
  <c r="O447" i="8"/>
  <c r="O448" i="8"/>
  <c r="O449" i="8"/>
  <c r="O450" i="8"/>
  <c r="O451" i="8"/>
  <c r="O452" i="8"/>
  <c r="O453" i="8"/>
  <c r="O454" i="8"/>
  <c r="O455" i="8"/>
  <c r="O456" i="8"/>
  <c r="O457" i="8"/>
  <c r="O458" i="8"/>
  <c r="O459" i="8"/>
  <c r="O460" i="8"/>
  <c r="O461" i="8"/>
  <c r="O462" i="8"/>
  <c r="O463" i="8"/>
  <c r="O464" i="8"/>
  <c r="O465" i="8"/>
  <c r="O466" i="8"/>
  <c r="O467" i="8"/>
  <c r="O468" i="8"/>
  <c r="O469" i="8"/>
  <c r="O470" i="8"/>
  <c r="O471" i="8"/>
  <c r="O472" i="8"/>
  <c r="O473" i="8"/>
  <c r="O474" i="8"/>
  <c r="O475" i="8"/>
  <c r="O476" i="8"/>
  <c r="O477" i="8"/>
  <c r="O478" i="8"/>
  <c r="O479" i="8"/>
  <c r="O480" i="8"/>
  <c r="O481" i="8"/>
  <c r="O482" i="8"/>
  <c r="O483" i="8"/>
  <c r="O484" i="8"/>
  <c r="O485" i="8"/>
  <c r="O486" i="8"/>
  <c r="O487" i="8"/>
  <c r="O488" i="8"/>
  <c r="O489" i="8"/>
  <c r="O490" i="8"/>
  <c r="O491" i="8"/>
  <c r="O492" i="8"/>
  <c r="O493" i="8"/>
  <c r="O494" i="8"/>
  <c r="O495" i="8"/>
  <c r="O496" i="8"/>
  <c r="O497" i="8"/>
  <c r="O498" i="8"/>
  <c r="O499" i="8"/>
  <c r="O500" i="8"/>
  <c r="O501" i="8"/>
  <c r="O502" i="8"/>
  <c r="O503" i="8"/>
  <c r="O504" i="8"/>
  <c r="O505" i="8"/>
  <c r="O506" i="8"/>
  <c r="O507" i="8"/>
  <c r="O508" i="8"/>
  <c r="O509" i="8"/>
  <c r="O510" i="8"/>
  <c r="O511" i="8"/>
  <c r="O512" i="8"/>
  <c r="O513" i="8"/>
  <c r="O514" i="8"/>
  <c r="O515" i="8"/>
  <c r="O516" i="8"/>
  <c r="O517" i="8"/>
  <c r="O518" i="8"/>
  <c r="O519" i="8"/>
  <c r="O520" i="8"/>
  <c r="O521" i="8"/>
  <c r="O522" i="8"/>
  <c r="O523" i="8"/>
  <c r="O524" i="8"/>
  <c r="O525" i="8"/>
  <c r="O526" i="8"/>
  <c r="O527" i="8"/>
  <c r="O528" i="8"/>
  <c r="O529" i="8"/>
  <c r="O530" i="8"/>
  <c r="O531" i="8"/>
  <c r="O532" i="8"/>
  <c r="O533" i="8"/>
  <c r="O534" i="8"/>
  <c r="O535" i="8"/>
  <c r="O536" i="8"/>
  <c r="O537" i="8"/>
  <c r="O538" i="8"/>
  <c r="O539" i="8"/>
  <c r="O540" i="8"/>
  <c r="O541" i="8"/>
  <c r="O542" i="8"/>
  <c r="O543" i="8"/>
  <c r="O544" i="8"/>
  <c r="O545" i="8"/>
  <c r="O546" i="8"/>
  <c r="O547" i="8"/>
  <c r="O548" i="8"/>
  <c r="O549" i="8"/>
  <c r="O550" i="8"/>
  <c r="O551" i="8"/>
  <c r="O552" i="8"/>
  <c r="O553" i="8"/>
  <c r="O554" i="8"/>
  <c r="O555" i="8"/>
  <c r="O556" i="8"/>
  <c r="O557" i="8"/>
  <c r="O558" i="8"/>
  <c r="O559" i="8"/>
  <c r="O560" i="8"/>
  <c r="O561" i="8"/>
  <c r="O562" i="8"/>
  <c r="O563" i="8"/>
  <c r="O564" i="8"/>
  <c r="O565" i="8"/>
  <c r="O566" i="8"/>
  <c r="O567" i="8"/>
  <c r="O568" i="8"/>
  <c r="O569" i="8"/>
  <c r="O570" i="8"/>
  <c r="O571" i="8"/>
  <c r="O572" i="8"/>
  <c r="O573" i="8"/>
  <c r="O574" i="8"/>
  <c r="O575" i="8"/>
  <c r="O576" i="8"/>
  <c r="O577" i="8"/>
  <c r="O578" i="8"/>
  <c r="O579" i="8"/>
  <c r="O580" i="8"/>
  <c r="O581" i="8"/>
  <c r="O582" i="8"/>
  <c r="O583" i="8"/>
  <c r="O584" i="8"/>
  <c r="O585" i="8"/>
  <c r="O586" i="8"/>
  <c r="O587" i="8"/>
  <c r="O588" i="8"/>
  <c r="O589" i="8"/>
  <c r="O590" i="8"/>
  <c r="O591" i="8"/>
  <c r="O592" i="8"/>
  <c r="O593" i="8"/>
  <c r="O594" i="8"/>
  <c r="O595" i="8"/>
  <c r="O596" i="8"/>
  <c r="O597" i="8"/>
  <c r="O598" i="8"/>
  <c r="O599" i="8"/>
  <c r="O600" i="8"/>
  <c r="O601" i="8"/>
  <c r="O602" i="8"/>
  <c r="O603" i="8"/>
  <c r="O604" i="8"/>
  <c r="O605" i="8"/>
  <c r="O606" i="8"/>
  <c r="O607" i="8"/>
  <c r="O608" i="8"/>
  <c r="O609" i="8"/>
  <c r="O610" i="8"/>
  <c r="O611" i="8"/>
  <c r="O612" i="8"/>
  <c r="O613" i="8"/>
  <c r="O614" i="8"/>
  <c r="O615" i="8"/>
  <c r="O616" i="8"/>
  <c r="O617" i="8"/>
  <c r="O618" i="8"/>
  <c r="O619" i="8"/>
  <c r="O620" i="8"/>
  <c r="O621" i="8"/>
  <c r="O622" i="8"/>
  <c r="O623" i="8"/>
  <c r="O624" i="8"/>
  <c r="O625" i="8"/>
  <c r="O626" i="8"/>
  <c r="O627" i="8"/>
  <c r="O628" i="8"/>
  <c r="O629" i="8"/>
  <c r="O630" i="8"/>
  <c r="O631" i="8"/>
  <c r="O632" i="8"/>
  <c r="O633" i="8"/>
  <c r="O634" i="8"/>
  <c r="O635" i="8"/>
  <c r="O636" i="8"/>
  <c r="O637" i="8"/>
  <c r="O638" i="8"/>
  <c r="O639" i="8"/>
  <c r="O640" i="8"/>
  <c r="O641" i="8"/>
  <c r="O642" i="8"/>
  <c r="O643" i="8"/>
  <c r="O644" i="8"/>
  <c r="O645" i="8"/>
  <c r="O646" i="8"/>
  <c r="O647" i="8"/>
  <c r="O648" i="8"/>
  <c r="O649" i="8"/>
  <c r="O650" i="8"/>
  <c r="O651" i="8"/>
  <c r="O652" i="8"/>
  <c r="O653" i="8"/>
  <c r="O654" i="8"/>
  <c r="O655" i="8"/>
  <c r="O656" i="8"/>
  <c r="O657" i="8"/>
  <c r="O658" i="8"/>
  <c r="O659" i="8"/>
  <c r="O660" i="8"/>
  <c r="O661" i="8"/>
  <c r="O662" i="8"/>
  <c r="O663" i="8"/>
  <c r="O664" i="8"/>
  <c r="O665" i="8"/>
  <c r="O666" i="8"/>
  <c r="O667" i="8"/>
  <c r="O668" i="8"/>
  <c r="O669" i="8"/>
  <c r="O670" i="8"/>
  <c r="O671" i="8"/>
  <c r="O672" i="8"/>
  <c r="O673" i="8"/>
  <c r="O674" i="8"/>
  <c r="O675" i="8"/>
  <c r="O676" i="8"/>
  <c r="O677" i="8"/>
  <c r="O678" i="8"/>
  <c r="O679" i="8"/>
  <c r="O680" i="8"/>
  <c r="O681" i="8"/>
  <c r="O682" i="8"/>
  <c r="O683" i="8"/>
  <c r="O684" i="8"/>
  <c r="O685" i="8"/>
  <c r="O686" i="8"/>
  <c r="O687" i="8"/>
  <c r="O688" i="8"/>
  <c r="O689" i="8"/>
  <c r="O690" i="8"/>
  <c r="O691" i="8"/>
  <c r="O692" i="8"/>
  <c r="O693" i="8"/>
  <c r="O694" i="8"/>
  <c r="O695" i="8"/>
  <c r="O696" i="8"/>
  <c r="O697" i="8"/>
  <c r="O698" i="8"/>
  <c r="O699" i="8"/>
  <c r="O700" i="8"/>
  <c r="O701" i="8"/>
  <c r="O702" i="8"/>
  <c r="O703" i="8"/>
  <c r="O704" i="8"/>
  <c r="O705" i="8"/>
  <c r="O706" i="8"/>
  <c r="O707" i="8"/>
  <c r="O708" i="8"/>
  <c r="O709" i="8"/>
  <c r="O710" i="8"/>
  <c r="O711" i="8"/>
  <c r="O712" i="8"/>
  <c r="O713" i="8"/>
  <c r="O714" i="8"/>
  <c r="O715" i="8"/>
  <c r="O716" i="8"/>
  <c r="O717" i="8"/>
  <c r="O718" i="8"/>
  <c r="O719" i="8"/>
  <c r="O720" i="8"/>
  <c r="O721" i="8"/>
  <c r="O722" i="8"/>
  <c r="O723" i="8"/>
  <c r="O724" i="8"/>
  <c r="O725" i="8"/>
  <c r="O726" i="8"/>
  <c r="O727" i="8"/>
  <c r="O728" i="8"/>
  <c r="O729" i="8"/>
  <c r="O730" i="8"/>
  <c r="O731" i="8"/>
  <c r="O732" i="8"/>
  <c r="O733" i="8"/>
  <c r="O734" i="8"/>
  <c r="O735" i="8"/>
  <c r="O736" i="8"/>
  <c r="O737" i="8"/>
  <c r="O738" i="8"/>
  <c r="O739" i="8"/>
  <c r="O740" i="8"/>
  <c r="O741" i="8"/>
  <c r="O742" i="8"/>
  <c r="O743" i="8"/>
  <c r="O744" i="8"/>
  <c r="O745" i="8"/>
  <c r="O746" i="8"/>
  <c r="O747" i="8"/>
  <c r="O748" i="8"/>
  <c r="O749" i="8"/>
  <c r="O750" i="8"/>
  <c r="O751" i="8"/>
  <c r="O752" i="8"/>
  <c r="O753" i="8"/>
  <c r="O754" i="8"/>
  <c r="O755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177" i="8"/>
  <c r="N178" i="8"/>
  <c r="N179" i="8"/>
  <c r="N180" i="8"/>
  <c r="N181" i="8"/>
  <c r="N182" i="8"/>
  <c r="N183" i="8"/>
  <c r="N184" i="8"/>
  <c r="N185" i="8"/>
  <c r="N186" i="8"/>
  <c r="N187" i="8"/>
  <c r="N188" i="8"/>
  <c r="N189" i="8"/>
  <c r="N190" i="8"/>
  <c r="N191" i="8"/>
  <c r="N192" i="8"/>
  <c r="N193" i="8"/>
  <c r="N194" i="8"/>
  <c r="N195" i="8"/>
  <c r="N196" i="8"/>
  <c r="N197" i="8"/>
  <c r="N198" i="8"/>
  <c r="N199" i="8"/>
  <c r="N200" i="8"/>
  <c r="N201" i="8"/>
  <c r="N202" i="8"/>
  <c r="N203" i="8"/>
  <c r="N204" i="8"/>
  <c r="N205" i="8"/>
  <c r="N206" i="8"/>
  <c r="N207" i="8"/>
  <c r="N208" i="8"/>
  <c r="N209" i="8"/>
  <c r="N210" i="8"/>
  <c r="N211" i="8"/>
  <c r="N212" i="8"/>
  <c r="N213" i="8"/>
  <c r="N214" i="8"/>
  <c r="N215" i="8"/>
  <c r="N216" i="8"/>
  <c r="N217" i="8"/>
  <c r="N218" i="8"/>
  <c r="N219" i="8"/>
  <c r="N220" i="8"/>
  <c r="N221" i="8"/>
  <c r="N222" i="8"/>
  <c r="N223" i="8"/>
  <c r="N224" i="8"/>
  <c r="N225" i="8"/>
  <c r="N226" i="8"/>
  <c r="N227" i="8"/>
  <c r="N228" i="8"/>
  <c r="N229" i="8"/>
  <c r="N230" i="8"/>
  <c r="N231" i="8"/>
  <c r="N232" i="8"/>
  <c r="N233" i="8"/>
  <c r="N234" i="8"/>
  <c r="N235" i="8"/>
  <c r="N236" i="8"/>
  <c r="N237" i="8"/>
  <c r="N238" i="8"/>
  <c r="N239" i="8"/>
  <c r="N240" i="8"/>
  <c r="N241" i="8"/>
  <c r="N242" i="8"/>
  <c r="N243" i="8"/>
  <c r="N244" i="8"/>
  <c r="N245" i="8"/>
  <c r="N246" i="8"/>
  <c r="N247" i="8"/>
  <c r="N248" i="8"/>
  <c r="N249" i="8"/>
  <c r="N250" i="8"/>
  <c r="N251" i="8"/>
  <c r="N252" i="8"/>
  <c r="N253" i="8"/>
  <c r="N254" i="8"/>
  <c r="N255" i="8"/>
  <c r="N256" i="8"/>
  <c r="N257" i="8"/>
  <c r="N258" i="8"/>
  <c r="N259" i="8"/>
  <c r="N260" i="8"/>
  <c r="N261" i="8"/>
  <c r="N262" i="8"/>
  <c r="N263" i="8"/>
  <c r="N264" i="8"/>
  <c r="N265" i="8"/>
  <c r="N266" i="8"/>
  <c r="N267" i="8"/>
  <c r="N268" i="8"/>
  <c r="N269" i="8"/>
  <c r="N270" i="8"/>
  <c r="N271" i="8"/>
  <c r="N272" i="8"/>
  <c r="N273" i="8"/>
  <c r="N274" i="8"/>
  <c r="N275" i="8"/>
  <c r="N276" i="8"/>
  <c r="N277" i="8"/>
  <c r="N278" i="8"/>
  <c r="N279" i="8"/>
  <c r="N280" i="8"/>
  <c r="N281" i="8"/>
  <c r="N282" i="8"/>
  <c r="N283" i="8"/>
  <c r="N284" i="8"/>
  <c r="N285" i="8"/>
  <c r="N286" i="8"/>
  <c r="N287" i="8"/>
  <c r="N288" i="8"/>
  <c r="N289" i="8"/>
  <c r="N290" i="8"/>
  <c r="N291" i="8"/>
  <c r="N292" i="8"/>
  <c r="N293" i="8"/>
  <c r="N294" i="8"/>
  <c r="N295" i="8"/>
  <c r="N296" i="8"/>
  <c r="N297" i="8"/>
  <c r="N298" i="8"/>
  <c r="N299" i="8"/>
  <c r="N300" i="8"/>
  <c r="N301" i="8"/>
  <c r="N302" i="8"/>
  <c r="N303" i="8"/>
  <c r="N304" i="8"/>
  <c r="N305" i="8"/>
  <c r="N306" i="8"/>
  <c r="N307" i="8"/>
  <c r="N308" i="8"/>
  <c r="N309" i="8"/>
  <c r="N310" i="8"/>
  <c r="N311" i="8"/>
  <c r="N312" i="8"/>
  <c r="N313" i="8"/>
  <c r="N314" i="8"/>
  <c r="N315" i="8"/>
  <c r="N316" i="8"/>
  <c r="N317" i="8"/>
  <c r="N318" i="8"/>
  <c r="N319" i="8"/>
  <c r="N320" i="8"/>
  <c r="N321" i="8"/>
  <c r="N322" i="8"/>
  <c r="N323" i="8"/>
  <c r="N324" i="8"/>
  <c r="N325" i="8"/>
  <c r="N326" i="8"/>
  <c r="N327" i="8"/>
  <c r="N328" i="8"/>
  <c r="N329" i="8"/>
  <c r="N330" i="8"/>
  <c r="N331" i="8"/>
  <c r="N332" i="8"/>
  <c r="N333" i="8"/>
  <c r="N334" i="8"/>
  <c r="N335" i="8"/>
  <c r="N336" i="8"/>
  <c r="N337" i="8"/>
  <c r="N338" i="8"/>
  <c r="N339" i="8"/>
  <c r="N340" i="8"/>
  <c r="N341" i="8"/>
  <c r="N342" i="8"/>
  <c r="N343" i="8"/>
  <c r="N344" i="8"/>
  <c r="N345" i="8"/>
  <c r="N346" i="8"/>
  <c r="N347" i="8"/>
  <c r="N348" i="8"/>
  <c r="N349" i="8"/>
  <c r="N350" i="8"/>
  <c r="N351" i="8"/>
  <c r="N352" i="8"/>
  <c r="N353" i="8"/>
  <c r="N354" i="8"/>
  <c r="N355" i="8"/>
  <c r="N356" i="8"/>
  <c r="N357" i="8"/>
  <c r="N358" i="8"/>
  <c r="N359" i="8"/>
  <c r="N360" i="8"/>
  <c r="N361" i="8"/>
  <c r="N362" i="8"/>
  <c r="N363" i="8"/>
  <c r="N364" i="8"/>
  <c r="N365" i="8"/>
  <c r="N366" i="8"/>
  <c r="N367" i="8"/>
  <c r="N368" i="8"/>
  <c r="N369" i="8"/>
  <c r="N370" i="8"/>
  <c r="N371" i="8"/>
  <c r="N372" i="8"/>
  <c r="N373" i="8"/>
  <c r="N374" i="8"/>
  <c r="N375" i="8"/>
  <c r="N376" i="8"/>
  <c r="N377" i="8"/>
  <c r="N378" i="8"/>
  <c r="N379" i="8"/>
  <c r="N380" i="8"/>
  <c r="N381" i="8"/>
  <c r="N382" i="8"/>
  <c r="N383" i="8"/>
  <c r="N384" i="8"/>
  <c r="N385" i="8"/>
  <c r="N386" i="8"/>
  <c r="N387" i="8"/>
  <c r="N388" i="8"/>
  <c r="N389" i="8"/>
  <c r="N390" i="8"/>
  <c r="N391" i="8"/>
  <c r="N392" i="8"/>
  <c r="N393" i="8"/>
  <c r="N394" i="8"/>
  <c r="N395" i="8"/>
  <c r="N396" i="8"/>
  <c r="N397" i="8"/>
  <c r="N398" i="8"/>
  <c r="N399" i="8"/>
  <c r="N400" i="8"/>
  <c r="N401" i="8"/>
  <c r="N402" i="8"/>
  <c r="N403" i="8"/>
  <c r="N404" i="8"/>
  <c r="N405" i="8"/>
  <c r="N406" i="8"/>
  <c r="N407" i="8"/>
  <c r="N408" i="8"/>
  <c r="N409" i="8"/>
  <c r="N410" i="8"/>
  <c r="N411" i="8"/>
  <c r="N412" i="8"/>
  <c r="N413" i="8"/>
  <c r="N414" i="8"/>
  <c r="N415" i="8"/>
  <c r="N416" i="8"/>
  <c r="N417" i="8"/>
  <c r="N418" i="8"/>
  <c r="N419" i="8"/>
  <c r="N420" i="8"/>
  <c r="N421" i="8"/>
  <c r="N422" i="8"/>
  <c r="N423" i="8"/>
  <c r="N424" i="8"/>
  <c r="N425" i="8"/>
  <c r="N426" i="8"/>
  <c r="N427" i="8"/>
  <c r="N428" i="8"/>
  <c r="N429" i="8"/>
  <c r="N430" i="8"/>
  <c r="N431" i="8"/>
  <c r="N432" i="8"/>
  <c r="N433" i="8"/>
  <c r="N434" i="8"/>
  <c r="N435" i="8"/>
  <c r="N436" i="8"/>
  <c r="N437" i="8"/>
  <c r="N438" i="8"/>
  <c r="N439" i="8"/>
  <c r="N440" i="8"/>
  <c r="N441" i="8"/>
  <c r="N442" i="8"/>
  <c r="N443" i="8"/>
  <c r="N444" i="8"/>
  <c r="N445" i="8"/>
  <c r="N446" i="8"/>
  <c r="N447" i="8"/>
  <c r="N448" i="8"/>
  <c r="N449" i="8"/>
  <c r="N450" i="8"/>
  <c r="N451" i="8"/>
  <c r="N452" i="8"/>
  <c r="N453" i="8"/>
  <c r="N454" i="8"/>
  <c r="N455" i="8"/>
  <c r="N456" i="8"/>
  <c r="N457" i="8"/>
  <c r="N458" i="8"/>
  <c r="N459" i="8"/>
  <c r="N460" i="8"/>
  <c r="N461" i="8"/>
  <c r="N462" i="8"/>
  <c r="N463" i="8"/>
  <c r="N464" i="8"/>
  <c r="N465" i="8"/>
  <c r="N466" i="8"/>
  <c r="N467" i="8"/>
  <c r="N468" i="8"/>
  <c r="N469" i="8"/>
  <c r="N470" i="8"/>
  <c r="N471" i="8"/>
  <c r="N472" i="8"/>
  <c r="N473" i="8"/>
  <c r="N474" i="8"/>
  <c r="N475" i="8"/>
  <c r="N476" i="8"/>
  <c r="N477" i="8"/>
  <c r="N478" i="8"/>
  <c r="N479" i="8"/>
  <c r="N480" i="8"/>
  <c r="N481" i="8"/>
  <c r="N482" i="8"/>
  <c r="N483" i="8"/>
  <c r="N484" i="8"/>
  <c r="N485" i="8"/>
  <c r="N486" i="8"/>
  <c r="N487" i="8"/>
  <c r="N488" i="8"/>
  <c r="N489" i="8"/>
  <c r="N490" i="8"/>
  <c r="N491" i="8"/>
  <c r="N492" i="8"/>
  <c r="N493" i="8"/>
  <c r="N494" i="8"/>
  <c r="N495" i="8"/>
  <c r="N496" i="8"/>
  <c r="N497" i="8"/>
  <c r="N498" i="8"/>
  <c r="N499" i="8"/>
  <c r="N500" i="8"/>
  <c r="N501" i="8"/>
  <c r="N502" i="8"/>
  <c r="N503" i="8"/>
  <c r="N504" i="8"/>
  <c r="N505" i="8"/>
  <c r="N506" i="8"/>
  <c r="N507" i="8"/>
  <c r="N508" i="8"/>
  <c r="N509" i="8"/>
  <c r="N510" i="8"/>
  <c r="N511" i="8"/>
  <c r="N512" i="8"/>
  <c r="N513" i="8"/>
  <c r="N514" i="8"/>
  <c r="N515" i="8"/>
  <c r="N516" i="8"/>
  <c r="N517" i="8"/>
  <c r="N518" i="8"/>
  <c r="N519" i="8"/>
  <c r="N520" i="8"/>
  <c r="N521" i="8"/>
  <c r="N522" i="8"/>
  <c r="N523" i="8"/>
  <c r="N524" i="8"/>
  <c r="N525" i="8"/>
  <c r="N526" i="8"/>
  <c r="N527" i="8"/>
  <c r="N528" i="8"/>
  <c r="N529" i="8"/>
  <c r="N530" i="8"/>
  <c r="N531" i="8"/>
  <c r="N532" i="8"/>
  <c r="N533" i="8"/>
  <c r="N534" i="8"/>
  <c r="N535" i="8"/>
  <c r="N536" i="8"/>
  <c r="N537" i="8"/>
  <c r="N538" i="8"/>
  <c r="N539" i="8"/>
  <c r="N540" i="8"/>
  <c r="N541" i="8"/>
  <c r="N542" i="8"/>
  <c r="N543" i="8"/>
  <c r="N544" i="8"/>
  <c r="N545" i="8"/>
  <c r="N546" i="8"/>
  <c r="N547" i="8"/>
  <c r="N548" i="8"/>
  <c r="N549" i="8"/>
  <c r="N550" i="8"/>
  <c r="N551" i="8"/>
  <c r="N552" i="8"/>
  <c r="N553" i="8"/>
  <c r="N554" i="8"/>
  <c r="N555" i="8"/>
  <c r="N556" i="8"/>
  <c r="N557" i="8"/>
  <c r="N558" i="8"/>
  <c r="N559" i="8"/>
  <c r="N560" i="8"/>
  <c r="N561" i="8"/>
  <c r="N562" i="8"/>
  <c r="N563" i="8"/>
  <c r="N564" i="8"/>
  <c r="N565" i="8"/>
  <c r="N566" i="8"/>
  <c r="N567" i="8"/>
  <c r="N568" i="8"/>
  <c r="N569" i="8"/>
  <c r="N570" i="8"/>
  <c r="N571" i="8"/>
  <c r="N572" i="8"/>
  <c r="N573" i="8"/>
  <c r="N574" i="8"/>
  <c r="N575" i="8"/>
  <c r="N576" i="8"/>
  <c r="N577" i="8"/>
  <c r="N578" i="8"/>
  <c r="N579" i="8"/>
  <c r="N580" i="8"/>
  <c r="N581" i="8"/>
  <c r="N582" i="8"/>
  <c r="N583" i="8"/>
  <c r="N584" i="8"/>
  <c r="N585" i="8"/>
  <c r="N586" i="8"/>
  <c r="N587" i="8"/>
  <c r="N588" i="8"/>
  <c r="N589" i="8"/>
  <c r="N590" i="8"/>
  <c r="N591" i="8"/>
  <c r="N592" i="8"/>
  <c r="N593" i="8"/>
  <c r="N594" i="8"/>
  <c r="N595" i="8"/>
  <c r="N596" i="8"/>
  <c r="N597" i="8"/>
  <c r="N598" i="8"/>
  <c r="N599" i="8"/>
  <c r="N600" i="8"/>
  <c r="N601" i="8"/>
  <c r="N602" i="8"/>
  <c r="N603" i="8"/>
  <c r="N604" i="8"/>
  <c r="N605" i="8"/>
  <c r="N606" i="8"/>
  <c r="N607" i="8"/>
  <c r="N608" i="8"/>
  <c r="N609" i="8"/>
  <c r="N610" i="8"/>
  <c r="N611" i="8"/>
  <c r="N612" i="8"/>
  <c r="N613" i="8"/>
  <c r="N614" i="8"/>
  <c r="N615" i="8"/>
  <c r="N616" i="8"/>
  <c r="N617" i="8"/>
  <c r="N618" i="8"/>
  <c r="N619" i="8"/>
  <c r="N620" i="8"/>
  <c r="N621" i="8"/>
  <c r="N622" i="8"/>
  <c r="N623" i="8"/>
  <c r="N624" i="8"/>
  <c r="N625" i="8"/>
  <c r="N626" i="8"/>
  <c r="N627" i="8"/>
  <c r="N628" i="8"/>
  <c r="N629" i="8"/>
  <c r="N630" i="8"/>
  <c r="N631" i="8"/>
  <c r="N632" i="8"/>
  <c r="N633" i="8"/>
  <c r="N634" i="8"/>
  <c r="N635" i="8"/>
  <c r="N636" i="8"/>
  <c r="N637" i="8"/>
  <c r="N638" i="8"/>
  <c r="N639" i="8"/>
  <c r="N640" i="8"/>
  <c r="N641" i="8"/>
  <c r="N642" i="8"/>
  <c r="N643" i="8"/>
  <c r="N644" i="8"/>
  <c r="N645" i="8"/>
  <c r="N646" i="8"/>
  <c r="N647" i="8"/>
  <c r="N648" i="8"/>
  <c r="N649" i="8"/>
  <c r="N650" i="8"/>
  <c r="N651" i="8"/>
  <c r="N652" i="8"/>
  <c r="N653" i="8"/>
  <c r="N654" i="8"/>
  <c r="N655" i="8"/>
  <c r="N656" i="8"/>
  <c r="N657" i="8"/>
  <c r="N658" i="8"/>
  <c r="N659" i="8"/>
  <c r="N660" i="8"/>
  <c r="N661" i="8"/>
  <c r="N662" i="8"/>
  <c r="N663" i="8"/>
  <c r="N664" i="8"/>
  <c r="N665" i="8"/>
  <c r="N666" i="8"/>
  <c r="N667" i="8"/>
  <c r="N668" i="8"/>
  <c r="N669" i="8"/>
  <c r="N670" i="8"/>
  <c r="N671" i="8"/>
  <c r="N672" i="8"/>
  <c r="N673" i="8"/>
  <c r="N674" i="8"/>
  <c r="N675" i="8"/>
  <c r="N676" i="8"/>
  <c r="N677" i="8"/>
  <c r="N678" i="8"/>
  <c r="N679" i="8"/>
  <c r="N680" i="8"/>
  <c r="N681" i="8"/>
  <c r="N682" i="8"/>
  <c r="N683" i="8"/>
  <c r="N684" i="8"/>
  <c r="N685" i="8"/>
  <c r="N686" i="8"/>
  <c r="N687" i="8"/>
  <c r="N688" i="8"/>
  <c r="N689" i="8"/>
  <c r="N690" i="8"/>
  <c r="N691" i="8"/>
  <c r="N692" i="8"/>
  <c r="N693" i="8"/>
  <c r="N694" i="8"/>
  <c r="N695" i="8"/>
  <c r="N696" i="8"/>
  <c r="N697" i="8"/>
  <c r="N698" i="8"/>
  <c r="N699" i="8"/>
  <c r="N700" i="8"/>
  <c r="N701" i="8"/>
  <c r="N702" i="8"/>
  <c r="N703" i="8"/>
  <c r="N704" i="8"/>
  <c r="N705" i="8"/>
  <c r="N706" i="8"/>
  <c r="N707" i="8"/>
  <c r="N708" i="8"/>
  <c r="N709" i="8"/>
  <c r="N710" i="8"/>
  <c r="N711" i="8"/>
  <c r="N712" i="8"/>
  <c r="N713" i="8"/>
  <c r="N714" i="8"/>
  <c r="N715" i="8"/>
  <c r="N716" i="8"/>
  <c r="N717" i="8"/>
  <c r="N718" i="8"/>
  <c r="N719" i="8"/>
  <c r="N720" i="8"/>
  <c r="N721" i="8"/>
  <c r="N722" i="8"/>
  <c r="N723" i="8"/>
  <c r="N724" i="8"/>
  <c r="N725" i="8"/>
  <c r="N726" i="8"/>
  <c r="N727" i="8"/>
  <c r="N728" i="8"/>
  <c r="N729" i="8"/>
  <c r="N730" i="8"/>
  <c r="N731" i="8"/>
  <c r="N732" i="8"/>
  <c r="N733" i="8"/>
  <c r="N734" i="8"/>
  <c r="N735" i="8"/>
  <c r="N736" i="8"/>
  <c r="N737" i="8"/>
  <c r="N738" i="8"/>
  <c r="N739" i="8"/>
  <c r="N740" i="8"/>
  <c r="N741" i="8"/>
  <c r="N742" i="8"/>
  <c r="N743" i="8"/>
  <c r="N744" i="8"/>
  <c r="N745" i="8"/>
  <c r="N746" i="8"/>
  <c r="N747" i="8"/>
  <c r="N748" i="8"/>
  <c r="N749" i="8"/>
  <c r="N751" i="8"/>
  <c r="N752" i="8"/>
  <c r="N753" i="8"/>
  <c r="N754" i="8"/>
  <c r="N755" i="8"/>
  <c r="M11" i="8"/>
  <c r="M3" i="8"/>
  <c r="M4" i="8"/>
  <c r="M5" i="8"/>
  <c r="M6" i="8"/>
  <c r="M7" i="8"/>
  <c r="M8" i="8"/>
  <c r="M9" i="8"/>
  <c r="M10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177" i="8"/>
  <c r="M178" i="8"/>
  <c r="M179" i="8"/>
  <c r="M180" i="8"/>
  <c r="M181" i="8"/>
  <c r="M182" i="8"/>
  <c r="M183" i="8"/>
  <c r="M184" i="8"/>
  <c r="M185" i="8"/>
  <c r="M186" i="8"/>
  <c r="M187" i="8"/>
  <c r="M188" i="8"/>
  <c r="M189" i="8"/>
  <c r="M190" i="8"/>
  <c r="M191" i="8"/>
  <c r="M192" i="8"/>
  <c r="M193" i="8"/>
  <c r="M194" i="8"/>
  <c r="M195" i="8"/>
  <c r="M196" i="8"/>
  <c r="M197" i="8"/>
  <c r="M198" i="8"/>
  <c r="M199" i="8"/>
  <c r="M200" i="8"/>
  <c r="M201" i="8"/>
  <c r="M202" i="8"/>
  <c r="M203" i="8"/>
  <c r="M204" i="8"/>
  <c r="M205" i="8"/>
  <c r="M206" i="8"/>
  <c r="M207" i="8"/>
  <c r="M208" i="8"/>
  <c r="M209" i="8"/>
  <c r="M210" i="8"/>
  <c r="M211" i="8"/>
  <c r="M212" i="8"/>
  <c r="M213" i="8"/>
  <c r="M214" i="8"/>
  <c r="M215" i="8"/>
  <c r="M216" i="8"/>
  <c r="M217" i="8"/>
  <c r="M218" i="8"/>
  <c r="M219" i="8"/>
  <c r="M220" i="8"/>
  <c r="M221" i="8"/>
  <c r="M222" i="8"/>
  <c r="M223" i="8"/>
  <c r="M224" i="8"/>
  <c r="M225" i="8"/>
  <c r="M226" i="8"/>
  <c r="M227" i="8"/>
  <c r="M228" i="8"/>
  <c r="M229" i="8"/>
  <c r="M230" i="8"/>
  <c r="M231" i="8"/>
  <c r="M232" i="8"/>
  <c r="M233" i="8"/>
  <c r="M234" i="8"/>
  <c r="M235" i="8"/>
  <c r="M236" i="8"/>
  <c r="M237" i="8"/>
  <c r="M238" i="8"/>
  <c r="M239" i="8"/>
  <c r="M240" i="8"/>
  <c r="M241" i="8"/>
  <c r="M242" i="8"/>
  <c r="M243" i="8"/>
  <c r="M244" i="8"/>
  <c r="M245" i="8"/>
  <c r="M246" i="8"/>
  <c r="M247" i="8"/>
  <c r="M248" i="8"/>
  <c r="M249" i="8"/>
  <c r="M250" i="8"/>
  <c r="M251" i="8"/>
  <c r="M252" i="8"/>
  <c r="M253" i="8"/>
  <c r="M254" i="8"/>
  <c r="M255" i="8"/>
  <c r="M256" i="8"/>
  <c r="M257" i="8"/>
  <c r="M258" i="8"/>
  <c r="M259" i="8"/>
  <c r="M260" i="8"/>
  <c r="M261" i="8"/>
  <c r="M262" i="8"/>
  <c r="M263" i="8"/>
  <c r="M264" i="8"/>
  <c r="M265" i="8"/>
  <c r="M266" i="8"/>
  <c r="M267" i="8"/>
  <c r="M268" i="8"/>
  <c r="M269" i="8"/>
  <c r="M270" i="8"/>
  <c r="M271" i="8"/>
  <c r="M272" i="8"/>
  <c r="M273" i="8"/>
  <c r="M274" i="8"/>
  <c r="M275" i="8"/>
  <c r="M276" i="8"/>
  <c r="M277" i="8"/>
  <c r="M278" i="8"/>
  <c r="M279" i="8"/>
  <c r="M280" i="8"/>
  <c r="M281" i="8"/>
  <c r="M282" i="8"/>
  <c r="M283" i="8"/>
  <c r="M284" i="8"/>
  <c r="M285" i="8"/>
  <c r="M286" i="8"/>
  <c r="M287" i="8"/>
  <c r="M288" i="8"/>
  <c r="M289" i="8"/>
  <c r="M290" i="8"/>
  <c r="M291" i="8"/>
  <c r="M292" i="8"/>
  <c r="M293" i="8"/>
  <c r="M294" i="8"/>
  <c r="M295" i="8"/>
  <c r="M296" i="8"/>
  <c r="M297" i="8"/>
  <c r="M298" i="8"/>
  <c r="M299" i="8"/>
  <c r="M300" i="8"/>
  <c r="M301" i="8"/>
  <c r="M302" i="8"/>
  <c r="M303" i="8"/>
  <c r="M304" i="8"/>
  <c r="M305" i="8"/>
  <c r="M306" i="8"/>
  <c r="M307" i="8"/>
  <c r="M308" i="8"/>
  <c r="M309" i="8"/>
  <c r="M310" i="8"/>
  <c r="M311" i="8"/>
  <c r="M312" i="8"/>
  <c r="M313" i="8"/>
  <c r="M314" i="8"/>
  <c r="M315" i="8"/>
  <c r="M316" i="8"/>
  <c r="M317" i="8"/>
  <c r="M318" i="8"/>
  <c r="M319" i="8"/>
  <c r="M320" i="8"/>
  <c r="M321" i="8"/>
  <c r="M322" i="8"/>
  <c r="M323" i="8"/>
  <c r="M324" i="8"/>
  <c r="M325" i="8"/>
  <c r="M326" i="8"/>
  <c r="M327" i="8"/>
  <c r="M328" i="8"/>
  <c r="M329" i="8"/>
  <c r="M330" i="8"/>
  <c r="M331" i="8"/>
  <c r="M332" i="8"/>
  <c r="M333" i="8"/>
  <c r="M334" i="8"/>
  <c r="M335" i="8"/>
  <c r="M336" i="8"/>
  <c r="M337" i="8"/>
  <c r="M338" i="8"/>
  <c r="M339" i="8"/>
  <c r="M340" i="8"/>
  <c r="M341" i="8"/>
  <c r="M342" i="8"/>
  <c r="M343" i="8"/>
  <c r="M344" i="8"/>
  <c r="M345" i="8"/>
  <c r="M346" i="8"/>
  <c r="M347" i="8"/>
  <c r="M348" i="8"/>
  <c r="M349" i="8"/>
  <c r="M350" i="8"/>
  <c r="M351" i="8"/>
  <c r="M352" i="8"/>
  <c r="M353" i="8"/>
  <c r="M354" i="8"/>
  <c r="M355" i="8"/>
  <c r="M356" i="8"/>
  <c r="M357" i="8"/>
  <c r="M358" i="8"/>
  <c r="M359" i="8"/>
  <c r="M360" i="8"/>
  <c r="M361" i="8"/>
  <c r="M362" i="8"/>
  <c r="M363" i="8"/>
  <c r="M364" i="8"/>
  <c r="M365" i="8"/>
  <c r="M366" i="8"/>
  <c r="M367" i="8"/>
  <c r="M368" i="8"/>
  <c r="M369" i="8"/>
  <c r="M370" i="8"/>
  <c r="M371" i="8"/>
  <c r="M372" i="8"/>
  <c r="M373" i="8"/>
  <c r="M374" i="8"/>
  <c r="M375" i="8"/>
  <c r="M376" i="8"/>
  <c r="M377" i="8"/>
  <c r="M378" i="8"/>
  <c r="M379" i="8"/>
  <c r="M380" i="8"/>
  <c r="M381" i="8"/>
  <c r="M382" i="8"/>
  <c r="M383" i="8"/>
  <c r="M384" i="8"/>
  <c r="M385" i="8"/>
  <c r="M386" i="8"/>
  <c r="M387" i="8"/>
  <c r="M388" i="8"/>
  <c r="M389" i="8"/>
  <c r="M390" i="8"/>
  <c r="M391" i="8"/>
  <c r="M392" i="8"/>
  <c r="M393" i="8"/>
  <c r="M394" i="8"/>
  <c r="M395" i="8"/>
  <c r="M396" i="8"/>
  <c r="M397" i="8"/>
  <c r="M398" i="8"/>
  <c r="M399" i="8"/>
  <c r="M400" i="8"/>
  <c r="M401" i="8"/>
  <c r="M402" i="8"/>
  <c r="M403" i="8"/>
  <c r="M404" i="8"/>
  <c r="M405" i="8"/>
  <c r="M406" i="8"/>
  <c r="M407" i="8"/>
  <c r="M408" i="8"/>
  <c r="M409" i="8"/>
  <c r="M410" i="8"/>
  <c r="M411" i="8"/>
  <c r="M412" i="8"/>
  <c r="M413" i="8"/>
  <c r="M414" i="8"/>
  <c r="M415" i="8"/>
  <c r="M416" i="8"/>
  <c r="M417" i="8"/>
  <c r="M418" i="8"/>
  <c r="M419" i="8"/>
  <c r="M420" i="8"/>
  <c r="M421" i="8"/>
  <c r="M422" i="8"/>
  <c r="M423" i="8"/>
  <c r="M424" i="8"/>
  <c r="M425" i="8"/>
  <c r="M426" i="8"/>
  <c r="M427" i="8"/>
  <c r="M428" i="8"/>
  <c r="M429" i="8"/>
  <c r="M430" i="8"/>
  <c r="M431" i="8"/>
  <c r="M432" i="8"/>
  <c r="M433" i="8"/>
  <c r="M434" i="8"/>
  <c r="M435" i="8"/>
  <c r="M436" i="8"/>
  <c r="M437" i="8"/>
  <c r="M438" i="8"/>
  <c r="M439" i="8"/>
  <c r="M440" i="8"/>
  <c r="M441" i="8"/>
  <c r="M442" i="8"/>
  <c r="M443" i="8"/>
  <c r="M444" i="8"/>
  <c r="M445" i="8"/>
  <c r="M446" i="8"/>
  <c r="M447" i="8"/>
  <c r="M448" i="8"/>
  <c r="M449" i="8"/>
  <c r="M450" i="8"/>
  <c r="M451" i="8"/>
  <c r="M452" i="8"/>
  <c r="M453" i="8"/>
  <c r="M454" i="8"/>
  <c r="M455" i="8"/>
  <c r="M456" i="8"/>
  <c r="M457" i="8"/>
  <c r="M458" i="8"/>
  <c r="M459" i="8"/>
  <c r="M460" i="8"/>
  <c r="M461" i="8"/>
  <c r="M462" i="8"/>
  <c r="M463" i="8"/>
  <c r="M464" i="8"/>
  <c r="M465" i="8"/>
  <c r="M466" i="8"/>
  <c r="M467" i="8"/>
  <c r="M468" i="8"/>
  <c r="M469" i="8"/>
  <c r="M470" i="8"/>
  <c r="M471" i="8"/>
  <c r="M472" i="8"/>
  <c r="M473" i="8"/>
  <c r="M474" i="8"/>
  <c r="M475" i="8"/>
  <c r="M476" i="8"/>
  <c r="M477" i="8"/>
  <c r="M478" i="8"/>
  <c r="M479" i="8"/>
  <c r="M480" i="8"/>
  <c r="M481" i="8"/>
  <c r="M482" i="8"/>
  <c r="M483" i="8"/>
  <c r="M484" i="8"/>
  <c r="M485" i="8"/>
  <c r="M486" i="8"/>
  <c r="M487" i="8"/>
  <c r="M488" i="8"/>
  <c r="M489" i="8"/>
  <c r="M490" i="8"/>
  <c r="M491" i="8"/>
  <c r="M492" i="8"/>
  <c r="M493" i="8"/>
  <c r="M494" i="8"/>
  <c r="M495" i="8"/>
  <c r="M496" i="8"/>
  <c r="M497" i="8"/>
  <c r="M498" i="8"/>
  <c r="M499" i="8"/>
  <c r="M500" i="8"/>
  <c r="M501" i="8"/>
  <c r="M502" i="8"/>
  <c r="M503" i="8"/>
  <c r="M504" i="8"/>
  <c r="M505" i="8"/>
  <c r="M506" i="8"/>
  <c r="M507" i="8"/>
  <c r="M508" i="8"/>
  <c r="M509" i="8"/>
  <c r="M510" i="8"/>
  <c r="M511" i="8"/>
  <c r="M512" i="8"/>
  <c r="M513" i="8"/>
  <c r="M514" i="8"/>
  <c r="M515" i="8"/>
  <c r="M516" i="8"/>
  <c r="M517" i="8"/>
  <c r="M518" i="8"/>
  <c r="M519" i="8"/>
  <c r="M520" i="8"/>
  <c r="M521" i="8"/>
  <c r="M522" i="8"/>
  <c r="M523" i="8"/>
  <c r="M524" i="8"/>
  <c r="M525" i="8"/>
  <c r="M526" i="8"/>
  <c r="M527" i="8"/>
  <c r="M528" i="8"/>
  <c r="M529" i="8"/>
  <c r="M530" i="8"/>
  <c r="M531" i="8"/>
  <c r="M532" i="8"/>
  <c r="M533" i="8"/>
  <c r="M534" i="8"/>
  <c r="M535" i="8"/>
  <c r="M536" i="8"/>
  <c r="M537" i="8"/>
  <c r="M538" i="8"/>
  <c r="M539" i="8"/>
  <c r="M540" i="8"/>
  <c r="M541" i="8"/>
  <c r="M542" i="8"/>
  <c r="M543" i="8"/>
  <c r="M544" i="8"/>
  <c r="M545" i="8"/>
  <c r="M546" i="8"/>
  <c r="M547" i="8"/>
  <c r="M548" i="8"/>
  <c r="M549" i="8"/>
  <c r="M550" i="8"/>
  <c r="M551" i="8"/>
  <c r="M552" i="8"/>
  <c r="M553" i="8"/>
  <c r="M554" i="8"/>
  <c r="M555" i="8"/>
  <c r="M556" i="8"/>
  <c r="M557" i="8"/>
  <c r="M558" i="8"/>
  <c r="M559" i="8"/>
  <c r="M560" i="8"/>
  <c r="M561" i="8"/>
  <c r="M562" i="8"/>
  <c r="M563" i="8"/>
  <c r="M564" i="8"/>
  <c r="M565" i="8"/>
  <c r="M566" i="8"/>
  <c r="M567" i="8"/>
  <c r="M568" i="8"/>
  <c r="M569" i="8"/>
  <c r="M570" i="8"/>
  <c r="M571" i="8"/>
  <c r="M572" i="8"/>
  <c r="M573" i="8"/>
  <c r="M574" i="8"/>
  <c r="M575" i="8"/>
  <c r="M576" i="8"/>
  <c r="M577" i="8"/>
  <c r="M578" i="8"/>
  <c r="M579" i="8"/>
  <c r="M580" i="8"/>
  <c r="M581" i="8"/>
  <c r="M582" i="8"/>
  <c r="M583" i="8"/>
  <c r="M584" i="8"/>
  <c r="M585" i="8"/>
  <c r="M586" i="8"/>
  <c r="M587" i="8"/>
  <c r="M588" i="8"/>
  <c r="M589" i="8"/>
  <c r="M590" i="8"/>
  <c r="M591" i="8"/>
  <c r="M592" i="8"/>
  <c r="M593" i="8"/>
  <c r="M594" i="8"/>
  <c r="M595" i="8"/>
  <c r="M596" i="8"/>
  <c r="M597" i="8"/>
  <c r="M598" i="8"/>
  <c r="M599" i="8"/>
  <c r="M600" i="8"/>
  <c r="M601" i="8"/>
  <c r="M602" i="8"/>
  <c r="M603" i="8"/>
  <c r="M604" i="8"/>
  <c r="M605" i="8"/>
  <c r="M606" i="8"/>
  <c r="M607" i="8"/>
  <c r="M608" i="8"/>
  <c r="M609" i="8"/>
  <c r="M610" i="8"/>
  <c r="M611" i="8"/>
  <c r="M612" i="8"/>
  <c r="M613" i="8"/>
  <c r="M614" i="8"/>
  <c r="M615" i="8"/>
  <c r="M616" i="8"/>
  <c r="M617" i="8"/>
  <c r="M618" i="8"/>
  <c r="M619" i="8"/>
  <c r="M620" i="8"/>
  <c r="M621" i="8"/>
  <c r="M622" i="8"/>
  <c r="M623" i="8"/>
  <c r="M624" i="8"/>
  <c r="M625" i="8"/>
  <c r="M626" i="8"/>
  <c r="M627" i="8"/>
  <c r="M628" i="8"/>
  <c r="M629" i="8"/>
  <c r="M630" i="8"/>
  <c r="M631" i="8"/>
  <c r="M632" i="8"/>
  <c r="M633" i="8"/>
  <c r="M634" i="8"/>
  <c r="M635" i="8"/>
  <c r="M636" i="8"/>
  <c r="M637" i="8"/>
  <c r="M638" i="8"/>
  <c r="M639" i="8"/>
  <c r="M640" i="8"/>
  <c r="M641" i="8"/>
  <c r="M642" i="8"/>
  <c r="M643" i="8"/>
  <c r="M644" i="8"/>
  <c r="M645" i="8"/>
  <c r="M646" i="8"/>
  <c r="M647" i="8"/>
  <c r="M648" i="8"/>
  <c r="M649" i="8"/>
  <c r="M650" i="8"/>
  <c r="M651" i="8"/>
  <c r="M652" i="8"/>
  <c r="M653" i="8"/>
  <c r="M654" i="8"/>
  <c r="M655" i="8"/>
  <c r="M656" i="8"/>
  <c r="M657" i="8"/>
  <c r="M658" i="8"/>
  <c r="M659" i="8"/>
  <c r="M660" i="8"/>
  <c r="M661" i="8"/>
  <c r="M662" i="8"/>
  <c r="M663" i="8"/>
  <c r="M664" i="8"/>
  <c r="M665" i="8"/>
  <c r="M666" i="8"/>
  <c r="M667" i="8"/>
  <c r="M668" i="8"/>
  <c r="M669" i="8"/>
  <c r="M670" i="8"/>
  <c r="M671" i="8"/>
  <c r="M672" i="8"/>
  <c r="M673" i="8"/>
  <c r="M674" i="8"/>
  <c r="M675" i="8"/>
  <c r="M676" i="8"/>
  <c r="M677" i="8"/>
  <c r="M678" i="8"/>
  <c r="M679" i="8"/>
  <c r="M680" i="8"/>
  <c r="M681" i="8"/>
  <c r="M682" i="8"/>
  <c r="M683" i="8"/>
  <c r="M684" i="8"/>
  <c r="M685" i="8"/>
  <c r="M686" i="8"/>
  <c r="M687" i="8"/>
  <c r="M688" i="8"/>
  <c r="M689" i="8"/>
  <c r="M690" i="8"/>
  <c r="M691" i="8"/>
  <c r="M692" i="8"/>
  <c r="M693" i="8"/>
  <c r="M694" i="8"/>
  <c r="M695" i="8"/>
  <c r="M696" i="8"/>
  <c r="M697" i="8"/>
  <c r="M698" i="8"/>
  <c r="M699" i="8"/>
  <c r="M700" i="8"/>
  <c r="M701" i="8"/>
  <c r="M702" i="8"/>
  <c r="M703" i="8"/>
  <c r="M704" i="8"/>
  <c r="M705" i="8"/>
  <c r="M706" i="8"/>
  <c r="M707" i="8"/>
  <c r="M708" i="8"/>
  <c r="M709" i="8"/>
  <c r="M710" i="8"/>
  <c r="M711" i="8"/>
  <c r="M712" i="8"/>
  <c r="M713" i="8"/>
  <c r="M714" i="8"/>
  <c r="M715" i="8"/>
  <c r="M716" i="8"/>
  <c r="M717" i="8"/>
  <c r="M718" i="8"/>
  <c r="M719" i="8"/>
  <c r="M720" i="8"/>
  <c r="M721" i="8"/>
  <c r="M722" i="8"/>
  <c r="M723" i="8"/>
  <c r="M724" i="8"/>
  <c r="M725" i="8"/>
  <c r="M726" i="8"/>
  <c r="M727" i="8"/>
  <c r="M728" i="8"/>
  <c r="M729" i="8"/>
  <c r="M730" i="8"/>
  <c r="M731" i="8"/>
  <c r="M732" i="8"/>
  <c r="M733" i="8"/>
  <c r="M734" i="8"/>
  <c r="M735" i="8"/>
  <c r="M736" i="8"/>
  <c r="M737" i="8"/>
  <c r="M738" i="8"/>
  <c r="M739" i="8"/>
  <c r="M740" i="8"/>
  <c r="M741" i="8"/>
  <c r="M742" i="8"/>
  <c r="M743" i="8"/>
  <c r="M744" i="8"/>
  <c r="M745" i="8"/>
  <c r="M746" i="8"/>
  <c r="M747" i="8"/>
  <c r="M748" i="8"/>
  <c r="M749" i="8"/>
  <c r="M751" i="8"/>
  <c r="M752" i="8"/>
  <c r="M753" i="8"/>
  <c r="M754" i="8"/>
  <c r="M755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177" i="8"/>
  <c r="L178" i="8"/>
  <c r="L179" i="8"/>
  <c r="L180" i="8"/>
  <c r="L181" i="8"/>
  <c r="L182" i="8"/>
  <c r="L183" i="8"/>
  <c r="L184" i="8"/>
  <c r="L185" i="8"/>
  <c r="L186" i="8"/>
  <c r="L187" i="8"/>
  <c r="L188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228" i="8"/>
  <c r="L229" i="8"/>
  <c r="L230" i="8"/>
  <c r="L231" i="8"/>
  <c r="L232" i="8"/>
  <c r="L233" i="8"/>
  <c r="L234" i="8"/>
  <c r="L235" i="8"/>
  <c r="L236" i="8"/>
  <c r="L237" i="8"/>
  <c r="L238" i="8"/>
  <c r="L239" i="8"/>
  <c r="L240" i="8"/>
  <c r="L241" i="8"/>
  <c r="L242" i="8"/>
  <c r="L24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270" i="8"/>
  <c r="L271" i="8"/>
  <c r="L272" i="8"/>
  <c r="L273" i="8"/>
  <c r="L274" i="8"/>
  <c r="L275" i="8"/>
  <c r="L276" i="8"/>
  <c r="L277" i="8"/>
  <c r="L278" i="8"/>
  <c r="L279" i="8"/>
  <c r="L280" i="8"/>
  <c r="L281" i="8"/>
  <c r="L282" i="8"/>
  <c r="L283" i="8"/>
  <c r="L284" i="8"/>
  <c r="L285" i="8"/>
  <c r="L286" i="8"/>
  <c r="L287" i="8"/>
  <c r="L288" i="8"/>
  <c r="L289" i="8"/>
  <c r="L290" i="8"/>
  <c r="L291" i="8"/>
  <c r="L292" i="8"/>
  <c r="L293" i="8"/>
  <c r="L294" i="8"/>
  <c r="L295" i="8"/>
  <c r="L296" i="8"/>
  <c r="L297" i="8"/>
  <c r="L298" i="8"/>
  <c r="L299" i="8"/>
  <c r="L300" i="8"/>
  <c r="L301" i="8"/>
  <c r="L302" i="8"/>
  <c r="L303" i="8"/>
  <c r="L304" i="8"/>
  <c r="L305" i="8"/>
  <c r="L306" i="8"/>
  <c r="L307" i="8"/>
  <c r="L308" i="8"/>
  <c r="L309" i="8"/>
  <c r="L310" i="8"/>
  <c r="L311" i="8"/>
  <c r="L312" i="8"/>
  <c r="L313" i="8"/>
  <c r="L314" i="8"/>
  <c r="L315" i="8"/>
  <c r="L316" i="8"/>
  <c r="L317" i="8"/>
  <c r="L318" i="8"/>
  <c r="L319" i="8"/>
  <c r="L320" i="8"/>
  <c r="L321" i="8"/>
  <c r="L322" i="8"/>
  <c r="L323" i="8"/>
  <c r="L324" i="8"/>
  <c r="L325" i="8"/>
  <c r="L326" i="8"/>
  <c r="L327" i="8"/>
  <c r="L328" i="8"/>
  <c r="L329" i="8"/>
  <c r="L330" i="8"/>
  <c r="L331" i="8"/>
  <c r="L332" i="8"/>
  <c r="L333" i="8"/>
  <c r="L334" i="8"/>
  <c r="L335" i="8"/>
  <c r="L336" i="8"/>
  <c r="L337" i="8"/>
  <c r="L338" i="8"/>
  <c r="L339" i="8"/>
  <c r="L340" i="8"/>
  <c r="L341" i="8"/>
  <c r="L342" i="8"/>
  <c r="L343" i="8"/>
  <c r="L344" i="8"/>
  <c r="L345" i="8"/>
  <c r="L346" i="8"/>
  <c r="L347" i="8"/>
  <c r="L348" i="8"/>
  <c r="L349" i="8"/>
  <c r="L350" i="8"/>
  <c r="L351" i="8"/>
  <c r="L352" i="8"/>
  <c r="L353" i="8"/>
  <c r="L354" i="8"/>
  <c r="L355" i="8"/>
  <c r="L356" i="8"/>
  <c r="L357" i="8"/>
  <c r="L358" i="8"/>
  <c r="L359" i="8"/>
  <c r="L360" i="8"/>
  <c r="L361" i="8"/>
  <c r="L362" i="8"/>
  <c r="L363" i="8"/>
  <c r="L364" i="8"/>
  <c r="L365" i="8"/>
  <c r="L366" i="8"/>
  <c r="L367" i="8"/>
  <c r="L368" i="8"/>
  <c r="L369" i="8"/>
  <c r="L370" i="8"/>
  <c r="L371" i="8"/>
  <c r="L372" i="8"/>
  <c r="L373" i="8"/>
  <c r="L374" i="8"/>
  <c r="L375" i="8"/>
  <c r="L376" i="8"/>
  <c r="L377" i="8"/>
  <c r="L378" i="8"/>
  <c r="L379" i="8"/>
  <c r="L380" i="8"/>
  <c r="L381" i="8"/>
  <c r="L382" i="8"/>
  <c r="L383" i="8"/>
  <c r="L384" i="8"/>
  <c r="L385" i="8"/>
  <c r="L386" i="8"/>
  <c r="L387" i="8"/>
  <c r="L388" i="8"/>
  <c r="L389" i="8"/>
  <c r="L390" i="8"/>
  <c r="L391" i="8"/>
  <c r="L392" i="8"/>
  <c r="L393" i="8"/>
  <c r="L394" i="8"/>
  <c r="L395" i="8"/>
  <c r="L396" i="8"/>
  <c r="L397" i="8"/>
  <c r="L398" i="8"/>
  <c r="L399" i="8"/>
  <c r="L400" i="8"/>
  <c r="L401" i="8"/>
  <c r="L402" i="8"/>
  <c r="L403" i="8"/>
  <c r="L404" i="8"/>
  <c r="L405" i="8"/>
  <c r="L406" i="8"/>
  <c r="L407" i="8"/>
  <c r="L408" i="8"/>
  <c r="L409" i="8"/>
  <c r="L410" i="8"/>
  <c r="L411" i="8"/>
  <c r="L412" i="8"/>
  <c r="L413" i="8"/>
  <c r="L414" i="8"/>
  <c r="L415" i="8"/>
  <c r="L416" i="8"/>
  <c r="L417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33" i="8"/>
  <c r="L434" i="8"/>
  <c r="L435" i="8"/>
  <c r="L436" i="8"/>
  <c r="L437" i="8"/>
  <c r="L438" i="8"/>
  <c r="L439" i="8"/>
  <c r="L440" i="8"/>
  <c r="L441" i="8"/>
  <c r="L442" i="8"/>
  <c r="L443" i="8"/>
  <c r="L444" i="8"/>
  <c r="L445" i="8"/>
  <c r="L446" i="8"/>
  <c r="L447" i="8"/>
  <c r="L448" i="8"/>
  <c r="L449" i="8"/>
  <c r="L450" i="8"/>
  <c r="L451" i="8"/>
  <c r="L452" i="8"/>
  <c r="L453" i="8"/>
  <c r="L454" i="8"/>
  <c r="L455" i="8"/>
  <c r="L456" i="8"/>
  <c r="L457" i="8"/>
  <c r="L458" i="8"/>
  <c r="L459" i="8"/>
  <c r="L460" i="8"/>
  <c r="L461" i="8"/>
  <c r="L462" i="8"/>
  <c r="L463" i="8"/>
  <c r="L464" i="8"/>
  <c r="L465" i="8"/>
  <c r="L466" i="8"/>
  <c r="L467" i="8"/>
  <c r="L468" i="8"/>
  <c r="L469" i="8"/>
  <c r="L470" i="8"/>
  <c r="L471" i="8"/>
  <c r="L472" i="8"/>
  <c r="L473" i="8"/>
  <c r="L474" i="8"/>
  <c r="L475" i="8"/>
  <c r="L476" i="8"/>
  <c r="L477" i="8"/>
  <c r="L478" i="8"/>
  <c r="L479" i="8"/>
  <c r="L480" i="8"/>
  <c r="L481" i="8"/>
  <c r="L482" i="8"/>
  <c r="L483" i="8"/>
  <c r="L484" i="8"/>
  <c r="L485" i="8"/>
  <c r="L486" i="8"/>
  <c r="L487" i="8"/>
  <c r="L488" i="8"/>
  <c r="L489" i="8"/>
  <c r="L490" i="8"/>
  <c r="L491" i="8"/>
  <c r="L492" i="8"/>
  <c r="L493" i="8"/>
  <c r="L494" i="8"/>
  <c r="L495" i="8"/>
  <c r="L496" i="8"/>
  <c r="L497" i="8"/>
  <c r="L498" i="8"/>
  <c r="L499" i="8"/>
  <c r="L500" i="8"/>
  <c r="L501" i="8"/>
  <c r="L502" i="8"/>
  <c r="L503" i="8"/>
  <c r="L504" i="8"/>
  <c r="L505" i="8"/>
  <c r="L506" i="8"/>
  <c r="L507" i="8"/>
  <c r="L508" i="8"/>
  <c r="L509" i="8"/>
  <c r="L510" i="8"/>
  <c r="L511" i="8"/>
  <c r="L512" i="8"/>
  <c r="L513" i="8"/>
  <c r="L514" i="8"/>
  <c r="L515" i="8"/>
  <c r="L516" i="8"/>
  <c r="L517" i="8"/>
  <c r="L518" i="8"/>
  <c r="L519" i="8"/>
  <c r="L520" i="8"/>
  <c r="L521" i="8"/>
  <c r="L522" i="8"/>
  <c r="L523" i="8"/>
  <c r="L524" i="8"/>
  <c r="L525" i="8"/>
  <c r="L526" i="8"/>
  <c r="L527" i="8"/>
  <c r="L528" i="8"/>
  <c r="L529" i="8"/>
  <c r="L530" i="8"/>
  <c r="L531" i="8"/>
  <c r="L532" i="8"/>
  <c r="L533" i="8"/>
  <c r="L534" i="8"/>
  <c r="L535" i="8"/>
  <c r="L536" i="8"/>
  <c r="L537" i="8"/>
  <c r="L538" i="8"/>
  <c r="L539" i="8"/>
  <c r="L540" i="8"/>
  <c r="L541" i="8"/>
  <c r="L542" i="8"/>
  <c r="L543" i="8"/>
  <c r="L544" i="8"/>
  <c r="L545" i="8"/>
  <c r="L546" i="8"/>
  <c r="L547" i="8"/>
  <c r="L548" i="8"/>
  <c r="L549" i="8"/>
  <c r="L550" i="8"/>
  <c r="L551" i="8"/>
  <c r="L552" i="8"/>
  <c r="L553" i="8"/>
  <c r="L554" i="8"/>
  <c r="L555" i="8"/>
  <c r="L556" i="8"/>
  <c r="L557" i="8"/>
  <c r="L558" i="8"/>
  <c r="L559" i="8"/>
  <c r="L560" i="8"/>
  <c r="L561" i="8"/>
  <c r="L562" i="8"/>
  <c r="L563" i="8"/>
  <c r="L564" i="8"/>
  <c r="L565" i="8"/>
  <c r="L566" i="8"/>
  <c r="L567" i="8"/>
  <c r="L568" i="8"/>
  <c r="L569" i="8"/>
  <c r="L570" i="8"/>
  <c r="L571" i="8"/>
  <c r="L572" i="8"/>
  <c r="L573" i="8"/>
  <c r="L574" i="8"/>
  <c r="L575" i="8"/>
  <c r="L576" i="8"/>
  <c r="L577" i="8"/>
  <c r="L578" i="8"/>
  <c r="L579" i="8"/>
  <c r="L580" i="8"/>
  <c r="L581" i="8"/>
  <c r="L582" i="8"/>
  <c r="L583" i="8"/>
  <c r="L584" i="8"/>
  <c r="L585" i="8"/>
  <c r="L586" i="8"/>
  <c r="L587" i="8"/>
  <c r="L588" i="8"/>
  <c r="L589" i="8"/>
  <c r="L590" i="8"/>
  <c r="L591" i="8"/>
  <c r="L592" i="8"/>
  <c r="L593" i="8"/>
  <c r="L594" i="8"/>
  <c r="L595" i="8"/>
  <c r="L596" i="8"/>
  <c r="L597" i="8"/>
  <c r="L598" i="8"/>
  <c r="L599" i="8"/>
  <c r="L600" i="8"/>
  <c r="L601" i="8"/>
  <c r="L602" i="8"/>
  <c r="L603" i="8"/>
  <c r="L604" i="8"/>
  <c r="L605" i="8"/>
  <c r="L606" i="8"/>
  <c r="L607" i="8"/>
  <c r="L608" i="8"/>
  <c r="L609" i="8"/>
  <c r="L610" i="8"/>
  <c r="L611" i="8"/>
  <c r="L612" i="8"/>
  <c r="L613" i="8"/>
  <c r="L614" i="8"/>
  <c r="L615" i="8"/>
  <c r="L616" i="8"/>
  <c r="L617" i="8"/>
  <c r="L618" i="8"/>
  <c r="L619" i="8"/>
  <c r="L620" i="8"/>
  <c r="L621" i="8"/>
  <c r="L622" i="8"/>
  <c r="L623" i="8"/>
  <c r="L624" i="8"/>
  <c r="L625" i="8"/>
  <c r="L626" i="8"/>
  <c r="L627" i="8"/>
  <c r="L628" i="8"/>
  <c r="L629" i="8"/>
  <c r="L630" i="8"/>
  <c r="L631" i="8"/>
  <c r="L632" i="8"/>
  <c r="L633" i="8"/>
  <c r="L634" i="8"/>
  <c r="L635" i="8"/>
  <c r="L636" i="8"/>
  <c r="L637" i="8"/>
  <c r="L638" i="8"/>
  <c r="L639" i="8"/>
  <c r="L640" i="8"/>
  <c r="L641" i="8"/>
  <c r="L642" i="8"/>
  <c r="L643" i="8"/>
  <c r="L644" i="8"/>
  <c r="L645" i="8"/>
  <c r="L646" i="8"/>
  <c r="L647" i="8"/>
  <c r="L648" i="8"/>
  <c r="L649" i="8"/>
  <c r="L650" i="8"/>
  <c r="L651" i="8"/>
  <c r="L652" i="8"/>
  <c r="L653" i="8"/>
  <c r="L654" i="8"/>
  <c r="L655" i="8"/>
  <c r="L656" i="8"/>
  <c r="L657" i="8"/>
  <c r="L658" i="8"/>
  <c r="L659" i="8"/>
  <c r="L660" i="8"/>
  <c r="L661" i="8"/>
  <c r="L662" i="8"/>
  <c r="L663" i="8"/>
  <c r="L664" i="8"/>
  <c r="L665" i="8"/>
  <c r="L666" i="8"/>
  <c r="L667" i="8"/>
  <c r="L668" i="8"/>
  <c r="L669" i="8"/>
  <c r="L670" i="8"/>
  <c r="L671" i="8"/>
  <c r="L672" i="8"/>
  <c r="L673" i="8"/>
  <c r="L674" i="8"/>
  <c r="L675" i="8"/>
  <c r="L676" i="8"/>
  <c r="L677" i="8"/>
  <c r="L678" i="8"/>
  <c r="L679" i="8"/>
  <c r="L680" i="8"/>
  <c r="L681" i="8"/>
  <c r="L682" i="8"/>
  <c r="L683" i="8"/>
  <c r="L684" i="8"/>
  <c r="L685" i="8"/>
  <c r="L686" i="8"/>
  <c r="L687" i="8"/>
  <c r="L688" i="8"/>
  <c r="L689" i="8"/>
  <c r="L690" i="8"/>
  <c r="L691" i="8"/>
  <c r="L692" i="8"/>
  <c r="L693" i="8"/>
  <c r="L694" i="8"/>
  <c r="L695" i="8"/>
  <c r="L696" i="8"/>
  <c r="L697" i="8"/>
  <c r="L698" i="8"/>
  <c r="L699" i="8"/>
  <c r="L700" i="8"/>
  <c r="L701" i="8"/>
  <c r="L702" i="8"/>
  <c r="L703" i="8"/>
  <c r="L704" i="8"/>
  <c r="L705" i="8"/>
  <c r="L706" i="8"/>
  <c r="L707" i="8"/>
  <c r="L708" i="8"/>
  <c r="L709" i="8"/>
  <c r="L710" i="8"/>
  <c r="L711" i="8"/>
  <c r="L712" i="8"/>
  <c r="L713" i="8"/>
  <c r="L714" i="8"/>
  <c r="L715" i="8"/>
  <c r="L716" i="8"/>
  <c r="L717" i="8"/>
  <c r="L718" i="8"/>
  <c r="L719" i="8"/>
  <c r="L720" i="8"/>
  <c r="L721" i="8"/>
  <c r="L722" i="8"/>
  <c r="L723" i="8"/>
  <c r="L724" i="8"/>
  <c r="L725" i="8"/>
  <c r="L726" i="8"/>
  <c r="L727" i="8"/>
  <c r="L728" i="8"/>
  <c r="L729" i="8"/>
  <c r="L730" i="8"/>
  <c r="L731" i="8"/>
  <c r="L732" i="8"/>
  <c r="L733" i="8"/>
  <c r="L734" i="8"/>
  <c r="L735" i="8"/>
  <c r="L736" i="8"/>
  <c r="L737" i="8"/>
  <c r="L738" i="8"/>
  <c r="L739" i="8"/>
  <c r="L740" i="8"/>
  <c r="L741" i="8"/>
  <c r="L742" i="8"/>
  <c r="L743" i="8"/>
  <c r="L744" i="8"/>
  <c r="L745" i="8"/>
  <c r="L746" i="8"/>
  <c r="L747" i="8"/>
  <c r="L748" i="8"/>
  <c r="L749" i="8"/>
  <c r="L751" i="8"/>
  <c r="L752" i="8"/>
  <c r="L753" i="8"/>
  <c r="L754" i="8"/>
  <c r="L755" i="8"/>
  <c r="K12" i="8"/>
  <c r="K6" i="8"/>
  <c r="K11" i="8"/>
  <c r="K7" i="8"/>
  <c r="K4" i="8"/>
  <c r="K5" i="8"/>
  <c r="K8" i="8"/>
  <c r="K9" i="8"/>
  <c r="K10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177" i="8"/>
  <c r="K178" i="8"/>
  <c r="K179" i="8"/>
  <c r="K180" i="8"/>
  <c r="K181" i="8"/>
  <c r="K182" i="8"/>
  <c r="K183" i="8"/>
  <c r="K184" i="8"/>
  <c r="K185" i="8"/>
  <c r="K186" i="8"/>
  <c r="K187" i="8"/>
  <c r="K188" i="8"/>
  <c r="K189" i="8"/>
  <c r="K190" i="8"/>
  <c r="K191" i="8"/>
  <c r="K192" i="8"/>
  <c r="K193" i="8"/>
  <c r="K194" i="8"/>
  <c r="K195" i="8"/>
  <c r="K196" i="8"/>
  <c r="K197" i="8"/>
  <c r="K198" i="8"/>
  <c r="K199" i="8"/>
  <c r="K200" i="8"/>
  <c r="K201" i="8"/>
  <c r="K202" i="8"/>
  <c r="K203" i="8"/>
  <c r="K204" i="8"/>
  <c r="K205" i="8"/>
  <c r="K206" i="8"/>
  <c r="K207" i="8"/>
  <c r="K208" i="8"/>
  <c r="K209" i="8"/>
  <c r="K210" i="8"/>
  <c r="K211" i="8"/>
  <c r="K212" i="8"/>
  <c r="K213" i="8"/>
  <c r="K214" i="8"/>
  <c r="K215" i="8"/>
  <c r="K216" i="8"/>
  <c r="K217" i="8"/>
  <c r="K218" i="8"/>
  <c r="K219" i="8"/>
  <c r="K220" i="8"/>
  <c r="K221" i="8"/>
  <c r="K222" i="8"/>
  <c r="K223" i="8"/>
  <c r="K224" i="8"/>
  <c r="K225" i="8"/>
  <c r="K226" i="8"/>
  <c r="K227" i="8"/>
  <c r="K228" i="8"/>
  <c r="K229" i="8"/>
  <c r="K230" i="8"/>
  <c r="K231" i="8"/>
  <c r="K232" i="8"/>
  <c r="K233" i="8"/>
  <c r="K234" i="8"/>
  <c r="K235" i="8"/>
  <c r="K236" i="8"/>
  <c r="K237" i="8"/>
  <c r="K238" i="8"/>
  <c r="K239" i="8"/>
  <c r="K240" i="8"/>
  <c r="K241" i="8"/>
  <c r="K242" i="8"/>
  <c r="K243" i="8"/>
  <c r="K244" i="8"/>
  <c r="K245" i="8"/>
  <c r="K246" i="8"/>
  <c r="K247" i="8"/>
  <c r="K248" i="8"/>
  <c r="K249" i="8"/>
  <c r="K250" i="8"/>
  <c r="K251" i="8"/>
  <c r="K252" i="8"/>
  <c r="K253" i="8"/>
  <c r="K254" i="8"/>
  <c r="K255" i="8"/>
  <c r="K256" i="8"/>
  <c r="K257" i="8"/>
  <c r="K258" i="8"/>
  <c r="K259" i="8"/>
  <c r="K260" i="8"/>
  <c r="K261" i="8"/>
  <c r="K262" i="8"/>
  <c r="K263" i="8"/>
  <c r="K264" i="8"/>
  <c r="K265" i="8"/>
  <c r="K266" i="8"/>
  <c r="K267" i="8"/>
  <c r="K268" i="8"/>
  <c r="K269" i="8"/>
  <c r="K270" i="8"/>
  <c r="K271" i="8"/>
  <c r="K272" i="8"/>
  <c r="K273" i="8"/>
  <c r="K274" i="8"/>
  <c r="K275" i="8"/>
  <c r="K276" i="8"/>
  <c r="K277" i="8"/>
  <c r="K278" i="8"/>
  <c r="K279" i="8"/>
  <c r="K280" i="8"/>
  <c r="K281" i="8"/>
  <c r="K282" i="8"/>
  <c r="K283" i="8"/>
  <c r="K284" i="8"/>
  <c r="K285" i="8"/>
  <c r="K286" i="8"/>
  <c r="K287" i="8"/>
  <c r="K288" i="8"/>
  <c r="K289" i="8"/>
  <c r="K290" i="8"/>
  <c r="K291" i="8"/>
  <c r="K292" i="8"/>
  <c r="K293" i="8"/>
  <c r="K294" i="8"/>
  <c r="K295" i="8"/>
  <c r="K296" i="8"/>
  <c r="K297" i="8"/>
  <c r="K298" i="8"/>
  <c r="K299" i="8"/>
  <c r="K300" i="8"/>
  <c r="K301" i="8"/>
  <c r="K302" i="8"/>
  <c r="K303" i="8"/>
  <c r="K304" i="8"/>
  <c r="K305" i="8"/>
  <c r="K306" i="8"/>
  <c r="K307" i="8"/>
  <c r="K308" i="8"/>
  <c r="K309" i="8"/>
  <c r="K310" i="8"/>
  <c r="K311" i="8"/>
  <c r="K312" i="8"/>
  <c r="K313" i="8"/>
  <c r="K314" i="8"/>
  <c r="K315" i="8"/>
  <c r="K316" i="8"/>
  <c r="K317" i="8"/>
  <c r="K318" i="8"/>
  <c r="K319" i="8"/>
  <c r="K320" i="8"/>
  <c r="K321" i="8"/>
  <c r="K322" i="8"/>
  <c r="K323" i="8"/>
  <c r="K324" i="8"/>
  <c r="K325" i="8"/>
  <c r="K326" i="8"/>
  <c r="K327" i="8"/>
  <c r="K328" i="8"/>
  <c r="K329" i="8"/>
  <c r="K330" i="8"/>
  <c r="K331" i="8"/>
  <c r="K332" i="8"/>
  <c r="K333" i="8"/>
  <c r="K334" i="8"/>
  <c r="K335" i="8"/>
  <c r="K336" i="8"/>
  <c r="K337" i="8"/>
  <c r="K338" i="8"/>
  <c r="K339" i="8"/>
  <c r="K340" i="8"/>
  <c r="K341" i="8"/>
  <c r="K342" i="8"/>
  <c r="K343" i="8"/>
  <c r="K344" i="8"/>
  <c r="K345" i="8"/>
  <c r="K346" i="8"/>
  <c r="K347" i="8"/>
  <c r="K348" i="8"/>
  <c r="K349" i="8"/>
  <c r="K350" i="8"/>
  <c r="K351" i="8"/>
  <c r="K352" i="8"/>
  <c r="K353" i="8"/>
  <c r="K354" i="8"/>
  <c r="K355" i="8"/>
  <c r="K356" i="8"/>
  <c r="K357" i="8"/>
  <c r="K358" i="8"/>
  <c r="K359" i="8"/>
  <c r="K360" i="8"/>
  <c r="K361" i="8"/>
  <c r="K362" i="8"/>
  <c r="K363" i="8"/>
  <c r="K364" i="8"/>
  <c r="K365" i="8"/>
  <c r="K366" i="8"/>
  <c r="K367" i="8"/>
  <c r="K368" i="8"/>
  <c r="K369" i="8"/>
  <c r="K370" i="8"/>
  <c r="K371" i="8"/>
  <c r="K372" i="8"/>
  <c r="K373" i="8"/>
  <c r="K374" i="8"/>
  <c r="K375" i="8"/>
  <c r="K376" i="8"/>
  <c r="K377" i="8"/>
  <c r="K378" i="8"/>
  <c r="K379" i="8"/>
  <c r="K380" i="8"/>
  <c r="K381" i="8"/>
  <c r="K382" i="8"/>
  <c r="K383" i="8"/>
  <c r="K384" i="8"/>
  <c r="K385" i="8"/>
  <c r="K386" i="8"/>
  <c r="K387" i="8"/>
  <c r="K388" i="8"/>
  <c r="K389" i="8"/>
  <c r="K390" i="8"/>
  <c r="K391" i="8"/>
  <c r="K392" i="8"/>
  <c r="K393" i="8"/>
  <c r="K394" i="8"/>
  <c r="K395" i="8"/>
  <c r="K396" i="8"/>
  <c r="K397" i="8"/>
  <c r="K398" i="8"/>
  <c r="K399" i="8"/>
  <c r="K400" i="8"/>
  <c r="K401" i="8"/>
  <c r="K402" i="8"/>
  <c r="K403" i="8"/>
  <c r="K404" i="8"/>
  <c r="K405" i="8"/>
  <c r="K406" i="8"/>
  <c r="K407" i="8"/>
  <c r="K408" i="8"/>
  <c r="K409" i="8"/>
  <c r="K410" i="8"/>
  <c r="K411" i="8"/>
  <c r="K412" i="8"/>
  <c r="K413" i="8"/>
  <c r="K414" i="8"/>
  <c r="K415" i="8"/>
  <c r="K416" i="8"/>
  <c r="K417" i="8"/>
  <c r="K418" i="8"/>
  <c r="K419" i="8"/>
  <c r="K420" i="8"/>
  <c r="K421" i="8"/>
  <c r="K422" i="8"/>
  <c r="K423" i="8"/>
  <c r="K424" i="8"/>
  <c r="K425" i="8"/>
  <c r="K426" i="8"/>
  <c r="K427" i="8"/>
  <c r="K428" i="8"/>
  <c r="K429" i="8"/>
  <c r="K430" i="8"/>
  <c r="K431" i="8"/>
  <c r="K432" i="8"/>
  <c r="K433" i="8"/>
  <c r="K434" i="8"/>
  <c r="K435" i="8"/>
  <c r="K436" i="8"/>
  <c r="K437" i="8"/>
  <c r="K438" i="8"/>
  <c r="K439" i="8"/>
  <c r="K440" i="8"/>
  <c r="K441" i="8"/>
  <c r="K442" i="8"/>
  <c r="K443" i="8"/>
  <c r="K444" i="8"/>
  <c r="K445" i="8"/>
  <c r="K446" i="8"/>
  <c r="K447" i="8"/>
  <c r="K448" i="8"/>
  <c r="K449" i="8"/>
  <c r="K450" i="8"/>
  <c r="K451" i="8"/>
  <c r="K452" i="8"/>
  <c r="K453" i="8"/>
  <c r="K454" i="8"/>
  <c r="K455" i="8"/>
  <c r="K456" i="8"/>
  <c r="K457" i="8"/>
  <c r="K458" i="8"/>
  <c r="K459" i="8"/>
  <c r="K460" i="8"/>
  <c r="K461" i="8"/>
  <c r="K462" i="8"/>
  <c r="K463" i="8"/>
  <c r="K464" i="8"/>
  <c r="K465" i="8"/>
  <c r="K466" i="8"/>
  <c r="K467" i="8"/>
  <c r="K468" i="8"/>
  <c r="K469" i="8"/>
  <c r="K470" i="8"/>
  <c r="K471" i="8"/>
  <c r="K472" i="8"/>
  <c r="K473" i="8"/>
  <c r="K474" i="8"/>
  <c r="K475" i="8"/>
  <c r="K476" i="8"/>
  <c r="K477" i="8"/>
  <c r="K478" i="8"/>
  <c r="K479" i="8"/>
  <c r="K480" i="8"/>
  <c r="K481" i="8"/>
  <c r="K482" i="8"/>
  <c r="K483" i="8"/>
  <c r="K484" i="8"/>
  <c r="K485" i="8"/>
  <c r="K486" i="8"/>
  <c r="K487" i="8"/>
  <c r="K488" i="8"/>
  <c r="K489" i="8"/>
  <c r="K490" i="8"/>
  <c r="K491" i="8"/>
  <c r="K492" i="8"/>
  <c r="K493" i="8"/>
  <c r="K494" i="8"/>
  <c r="K495" i="8"/>
  <c r="K496" i="8"/>
  <c r="K497" i="8"/>
  <c r="K498" i="8"/>
  <c r="K499" i="8"/>
  <c r="K500" i="8"/>
  <c r="K501" i="8"/>
  <c r="K502" i="8"/>
  <c r="K503" i="8"/>
  <c r="K504" i="8"/>
  <c r="K505" i="8"/>
  <c r="K506" i="8"/>
  <c r="K507" i="8"/>
  <c r="K508" i="8"/>
  <c r="K509" i="8"/>
  <c r="K510" i="8"/>
  <c r="K511" i="8"/>
  <c r="K512" i="8"/>
  <c r="K513" i="8"/>
  <c r="K514" i="8"/>
  <c r="K515" i="8"/>
  <c r="K516" i="8"/>
  <c r="K517" i="8"/>
  <c r="K518" i="8"/>
  <c r="K519" i="8"/>
  <c r="K520" i="8"/>
  <c r="K521" i="8"/>
  <c r="K522" i="8"/>
  <c r="K523" i="8"/>
  <c r="K524" i="8"/>
  <c r="K525" i="8"/>
  <c r="K526" i="8"/>
  <c r="K527" i="8"/>
  <c r="K528" i="8"/>
  <c r="K529" i="8"/>
  <c r="K530" i="8"/>
  <c r="K531" i="8"/>
  <c r="K532" i="8"/>
  <c r="K533" i="8"/>
  <c r="K534" i="8"/>
  <c r="K535" i="8"/>
  <c r="K536" i="8"/>
  <c r="K537" i="8"/>
  <c r="K538" i="8"/>
  <c r="K539" i="8"/>
  <c r="K540" i="8"/>
  <c r="K541" i="8"/>
  <c r="K542" i="8"/>
  <c r="K543" i="8"/>
  <c r="K544" i="8"/>
  <c r="K545" i="8"/>
  <c r="K546" i="8"/>
  <c r="K547" i="8"/>
  <c r="K548" i="8"/>
  <c r="K549" i="8"/>
  <c r="K550" i="8"/>
  <c r="K551" i="8"/>
  <c r="K552" i="8"/>
  <c r="K553" i="8"/>
  <c r="K554" i="8"/>
  <c r="K555" i="8"/>
  <c r="K556" i="8"/>
  <c r="K557" i="8"/>
  <c r="K558" i="8"/>
  <c r="K559" i="8"/>
  <c r="K560" i="8"/>
  <c r="K561" i="8"/>
  <c r="K562" i="8"/>
  <c r="K563" i="8"/>
  <c r="K564" i="8"/>
  <c r="K565" i="8"/>
  <c r="K566" i="8"/>
  <c r="K567" i="8"/>
  <c r="K568" i="8"/>
  <c r="K569" i="8"/>
  <c r="K570" i="8"/>
  <c r="K571" i="8"/>
  <c r="K572" i="8"/>
  <c r="K573" i="8"/>
  <c r="K574" i="8"/>
  <c r="K575" i="8"/>
  <c r="K576" i="8"/>
  <c r="K577" i="8"/>
  <c r="K578" i="8"/>
  <c r="K579" i="8"/>
  <c r="K580" i="8"/>
  <c r="K581" i="8"/>
  <c r="K582" i="8"/>
  <c r="K583" i="8"/>
  <c r="K584" i="8"/>
  <c r="K585" i="8"/>
  <c r="K586" i="8"/>
  <c r="K587" i="8"/>
  <c r="K588" i="8"/>
  <c r="K589" i="8"/>
  <c r="K590" i="8"/>
  <c r="K591" i="8"/>
  <c r="K592" i="8"/>
  <c r="K593" i="8"/>
  <c r="K594" i="8"/>
  <c r="K595" i="8"/>
  <c r="K596" i="8"/>
  <c r="K597" i="8"/>
  <c r="K598" i="8"/>
  <c r="K599" i="8"/>
  <c r="K600" i="8"/>
  <c r="K601" i="8"/>
  <c r="K602" i="8"/>
  <c r="K603" i="8"/>
  <c r="K604" i="8"/>
  <c r="K605" i="8"/>
  <c r="K606" i="8"/>
  <c r="K607" i="8"/>
  <c r="K608" i="8"/>
  <c r="K609" i="8"/>
  <c r="K610" i="8"/>
  <c r="K611" i="8"/>
  <c r="K612" i="8"/>
  <c r="K613" i="8"/>
  <c r="K614" i="8"/>
  <c r="K615" i="8"/>
  <c r="K616" i="8"/>
  <c r="K617" i="8"/>
  <c r="K618" i="8"/>
  <c r="K619" i="8"/>
  <c r="K620" i="8"/>
  <c r="K621" i="8"/>
  <c r="K622" i="8"/>
  <c r="K623" i="8"/>
  <c r="K624" i="8"/>
  <c r="K625" i="8"/>
  <c r="K626" i="8"/>
  <c r="K627" i="8"/>
  <c r="K628" i="8"/>
  <c r="K629" i="8"/>
  <c r="K630" i="8"/>
  <c r="K631" i="8"/>
  <c r="K632" i="8"/>
  <c r="K633" i="8"/>
  <c r="K634" i="8"/>
  <c r="K635" i="8"/>
  <c r="K636" i="8"/>
  <c r="K637" i="8"/>
  <c r="K638" i="8"/>
  <c r="K639" i="8"/>
  <c r="K640" i="8"/>
  <c r="K641" i="8"/>
  <c r="K642" i="8"/>
  <c r="K643" i="8"/>
  <c r="K644" i="8"/>
  <c r="K645" i="8"/>
  <c r="K646" i="8"/>
  <c r="K647" i="8"/>
  <c r="K648" i="8"/>
  <c r="K649" i="8"/>
  <c r="K650" i="8"/>
  <c r="K651" i="8"/>
  <c r="K652" i="8"/>
  <c r="K653" i="8"/>
  <c r="K654" i="8"/>
  <c r="K655" i="8"/>
  <c r="K656" i="8"/>
  <c r="K657" i="8"/>
  <c r="K658" i="8"/>
  <c r="K659" i="8"/>
  <c r="K660" i="8"/>
  <c r="K661" i="8"/>
  <c r="K662" i="8"/>
  <c r="K663" i="8"/>
  <c r="K664" i="8"/>
  <c r="K665" i="8"/>
  <c r="K666" i="8"/>
  <c r="K667" i="8"/>
  <c r="K668" i="8"/>
  <c r="K669" i="8"/>
  <c r="K670" i="8"/>
  <c r="K671" i="8"/>
  <c r="K672" i="8"/>
  <c r="K673" i="8"/>
  <c r="K674" i="8"/>
  <c r="K675" i="8"/>
  <c r="K676" i="8"/>
  <c r="K677" i="8"/>
  <c r="K678" i="8"/>
  <c r="K679" i="8"/>
  <c r="K680" i="8"/>
  <c r="K681" i="8"/>
  <c r="K682" i="8"/>
  <c r="K683" i="8"/>
  <c r="K684" i="8"/>
  <c r="K685" i="8"/>
  <c r="K686" i="8"/>
  <c r="K687" i="8"/>
  <c r="K688" i="8"/>
  <c r="K689" i="8"/>
  <c r="K690" i="8"/>
  <c r="K691" i="8"/>
  <c r="K692" i="8"/>
  <c r="K693" i="8"/>
  <c r="K694" i="8"/>
  <c r="K695" i="8"/>
  <c r="K696" i="8"/>
  <c r="K697" i="8"/>
  <c r="K698" i="8"/>
  <c r="K699" i="8"/>
  <c r="K700" i="8"/>
  <c r="K701" i="8"/>
  <c r="K702" i="8"/>
  <c r="K703" i="8"/>
  <c r="K704" i="8"/>
  <c r="K705" i="8"/>
  <c r="K706" i="8"/>
  <c r="K707" i="8"/>
  <c r="K708" i="8"/>
  <c r="K709" i="8"/>
  <c r="K710" i="8"/>
  <c r="K711" i="8"/>
  <c r="K712" i="8"/>
  <c r="K713" i="8"/>
  <c r="K714" i="8"/>
  <c r="K715" i="8"/>
  <c r="K716" i="8"/>
  <c r="K717" i="8"/>
  <c r="K718" i="8"/>
  <c r="K719" i="8"/>
  <c r="K720" i="8"/>
  <c r="K721" i="8"/>
  <c r="K722" i="8"/>
  <c r="K723" i="8"/>
  <c r="K724" i="8"/>
  <c r="K725" i="8"/>
  <c r="K726" i="8"/>
  <c r="K727" i="8"/>
  <c r="K728" i="8"/>
  <c r="K729" i="8"/>
  <c r="K730" i="8"/>
  <c r="K731" i="8"/>
  <c r="K732" i="8"/>
  <c r="K733" i="8"/>
  <c r="K734" i="8"/>
  <c r="K735" i="8"/>
  <c r="K736" i="8"/>
  <c r="K737" i="8"/>
  <c r="K738" i="8"/>
  <c r="K739" i="8"/>
  <c r="K740" i="8"/>
  <c r="K741" i="8"/>
  <c r="K742" i="8"/>
  <c r="K743" i="8"/>
  <c r="K744" i="8"/>
  <c r="K745" i="8"/>
  <c r="K746" i="8"/>
  <c r="K747" i="8"/>
  <c r="K748" i="8"/>
  <c r="K749" i="8"/>
  <c r="K750" i="8"/>
  <c r="K751" i="8"/>
  <c r="K752" i="8"/>
  <c r="K753" i="8"/>
  <c r="K754" i="8"/>
  <c r="K755" i="8"/>
  <c r="O3" i="8"/>
  <c r="W14" i="8" s="1"/>
  <c r="N3" i="8"/>
  <c r="L3" i="8"/>
  <c r="B11" i="8"/>
  <c r="D4" i="22"/>
  <c r="D5" i="22"/>
  <c r="D6" i="22"/>
  <c r="D7" i="22"/>
  <c r="D8" i="22"/>
  <c r="D9" i="22"/>
  <c r="D10" i="22"/>
  <c r="D11" i="22"/>
  <c r="D12" i="22"/>
  <c r="D13" i="22"/>
  <c r="D14" i="22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30" i="22"/>
  <c r="D31" i="22"/>
  <c r="D32" i="22"/>
  <c r="D33" i="22"/>
  <c r="D34" i="22"/>
  <c r="D35" i="22"/>
  <c r="D36" i="22"/>
  <c r="D37" i="22"/>
  <c r="D3" i="22"/>
  <c r="B755" i="8"/>
  <c r="B754" i="8"/>
  <c r="B753" i="8"/>
  <c r="B752" i="8"/>
  <c r="B751" i="8"/>
  <c r="B750" i="8"/>
  <c r="B749" i="8"/>
  <c r="B748" i="8"/>
  <c r="B747" i="8"/>
  <c r="B746" i="8"/>
  <c r="B745" i="8"/>
  <c r="B744" i="8"/>
  <c r="B743" i="8"/>
  <c r="B742" i="8"/>
  <c r="B741" i="8"/>
  <c r="B740" i="8"/>
  <c r="B739" i="8"/>
  <c r="B738" i="8"/>
  <c r="B737" i="8"/>
  <c r="B736" i="8"/>
  <c r="B735" i="8"/>
  <c r="B734" i="8"/>
  <c r="B733" i="8"/>
  <c r="B732" i="8"/>
  <c r="B731" i="8"/>
  <c r="B730" i="8"/>
  <c r="B729" i="8"/>
  <c r="B728" i="8"/>
  <c r="B727" i="8"/>
  <c r="B726" i="8"/>
  <c r="B725" i="8"/>
  <c r="B724" i="8"/>
  <c r="B723" i="8"/>
  <c r="B722" i="8"/>
  <c r="B721" i="8"/>
  <c r="B720" i="8"/>
  <c r="B719" i="8"/>
  <c r="B718" i="8"/>
  <c r="B717" i="8"/>
  <c r="B716" i="8"/>
  <c r="B715" i="8"/>
  <c r="B714" i="8"/>
  <c r="B713" i="8"/>
  <c r="B712" i="8"/>
  <c r="B711" i="8"/>
  <c r="B710" i="8"/>
  <c r="B709" i="8"/>
  <c r="B708" i="8"/>
  <c r="B707" i="8"/>
  <c r="B706" i="8"/>
  <c r="B705" i="8"/>
  <c r="B704" i="8"/>
  <c r="B703" i="8"/>
  <c r="B702" i="8"/>
  <c r="B701" i="8"/>
  <c r="B700" i="8"/>
  <c r="B699" i="8"/>
  <c r="B698" i="8"/>
  <c r="B697" i="8"/>
  <c r="B696" i="8"/>
  <c r="B695" i="8"/>
  <c r="B694" i="8"/>
  <c r="B693" i="8"/>
  <c r="B692" i="8"/>
  <c r="B691" i="8"/>
  <c r="B690" i="8"/>
  <c r="B689" i="8"/>
  <c r="B688" i="8"/>
  <c r="B687" i="8"/>
  <c r="B686" i="8"/>
  <c r="B685" i="8"/>
  <c r="B684" i="8"/>
  <c r="B683" i="8"/>
  <c r="B682" i="8"/>
  <c r="B681" i="8"/>
  <c r="B680" i="8"/>
  <c r="B679" i="8"/>
  <c r="B678" i="8"/>
  <c r="B677" i="8"/>
  <c r="B676" i="8"/>
  <c r="B675" i="8"/>
  <c r="B674" i="8"/>
  <c r="B673" i="8"/>
  <c r="B672" i="8"/>
  <c r="B671" i="8"/>
  <c r="B670" i="8"/>
  <c r="B669" i="8"/>
  <c r="B668" i="8"/>
  <c r="B667" i="8"/>
  <c r="B666" i="8"/>
  <c r="B665" i="8"/>
  <c r="B664" i="8"/>
  <c r="B663" i="8"/>
  <c r="B662" i="8"/>
  <c r="B661" i="8"/>
  <c r="B660" i="8"/>
  <c r="B659" i="8"/>
  <c r="B658" i="8"/>
  <c r="B657" i="8"/>
  <c r="B656" i="8"/>
  <c r="B655" i="8"/>
  <c r="B654" i="8"/>
  <c r="B653" i="8"/>
  <c r="B652" i="8"/>
  <c r="B651" i="8"/>
  <c r="B650" i="8"/>
  <c r="B649" i="8"/>
  <c r="B648" i="8"/>
  <c r="B647" i="8"/>
  <c r="B646" i="8"/>
  <c r="B645" i="8"/>
  <c r="B644" i="8"/>
  <c r="B643" i="8"/>
  <c r="B642" i="8"/>
  <c r="B641" i="8"/>
  <c r="B640" i="8"/>
  <c r="B639" i="8"/>
  <c r="B638" i="8"/>
  <c r="B637" i="8"/>
  <c r="B636" i="8"/>
  <c r="B635" i="8"/>
  <c r="B634" i="8"/>
  <c r="B633" i="8"/>
  <c r="B632" i="8"/>
  <c r="B631" i="8"/>
  <c r="B630" i="8"/>
  <c r="B629" i="8"/>
  <c r="B628" i="8"/>
  <c r="B627" i="8"/>
  <c r="B626" i="8"/>
  <c r="B625" i="8"/>
  <c r="B624" i="8"/>
  <c r="B623" i="8"/>
  <c r="B622" i="8"/>
  <c r="B621" i="8"/>
  <c r="B620" i="8"/>
  <c r="B619" i="8"/>
  <c r="B618" i="8"/>
  <c r="B617" i="8"/>
  <c r="B616" i="8"/>
  <c r="B615" i="8"/>
  <c r="B614" i="8"/>
  <c r="B613" i="8"/>
  <c r="B612" i="8"/>
  <c r="B611" i="8"/>
  <c r="B610" i="8"/>
  <c r="B609" i="8"/>
  <c r="B608" i="8"/>
  <c r="B607" i="8"/>
  <c r="B606" i="8"/>
  <c r="B605" i="8"/>
  <c r="B604" i="8"/>
  <c r="B603" i="8"/>
  <c r="B602" i="8"/>
  <c r="B601" i="8"/>
  <c r="B600" i="8"/>
  <c r="B599" i="8"/>
  <c r="B598" i="8"/>
  <c r="B597" i="8"/>
  <c r="B596" i="8"/>
  <c r="B595" i="8"/>
  <c r="B594" i="8"/>
  <c r="B593" i="8"/>
  <c r="B592" i="8"/>
  <c r="B591" i="8"/>
  <c r="B590" i="8"/>
  <c r="B589" i="8"/>
  <c r="B588" i="8"/>
  <c r="B587" i="8"/>
  <c r="B586" i="8"/>
  <c r="B585" i="8"/>
  <c r="B584" i="8"/>
  <c r="B583" i="8"/>
  <c r="B582" i="8"/>
  <c r="B581" i="8"/>
  <c r="B580" i="8"/>
  <c r="B579" i="8"/>
  <c r="B578" i="8"/>
  <c r="B577" i="8"/>
  <c r="B576" i="8"/>
  <c r="B575" i="8"/>
  <c r="B574" i="8"/>
  <c r="B573" i="8"/>
  <c r="B572" i="8"/>
  <c r="B571" i="8"/>
  <c r="B570" i="8"/>
  <c r="B569" i="8"/>
  <c r="B568" i="8"/>
  <c r="B567" i="8"/>
  <c r="B566" i="8"/>
  <c r="B565" i="8"/>
  <c r="B564" i="8"/>
  <c r="B563" i="8"/>
  <c r="B562" i="8"/>
  <c r="B561" i="8"/>
  <c r="B560" i="8"/>
  <c r="B559" i="8"/>
  <c r="B558" i="8"/>
  <c r="B557" i="8"/>
  <c r="B556" i="8"/>
  <c r="B555" i="8"/>
  <c r="B554" i="8"/>
  <c r="B553" i="8"/>
  <c r="B552" i="8"/>
  <c r="B551" i="8"/>
  <c r="B550" i="8"/>
  <c r="B549" i="8"/>
  <c r="B548" i="8"/>
  <c r="B547" i="8"/>
  <c r="B546" i="8"/>
  <c r="B545" i="8"/>
  <c r="B544" i="8"/>
  <c r="B543" i="8"/>
  <c r="B542" i="8"/>
  <c r="B541" i="8"/>
  <c r="B540" i="8"/>
  <c r="B539" i="8"/>
  <c r="B538" i="8"/>
  <c r="B537" i="8"/>
  <c r="B536" i="8"/>
  <c r="B535" i="8"/>
  <c r="B534" i="8"/>
  <c r="B533" i="8"/>
  <c r="B532" i="8"/>
  <c r="B531" i="8"/>
  <c r="B530" i="8"/>
  <c r="B529" i="8"/>
  <c r="B528" i="8"/>
  <c r="B527" i="8"/>
  <c r="B526" i="8"/>
  <c r="B525" i="8"/>
  <c r="B524" i="8"/>
  <c r="B523" i="8"/>
  <c r="B522" i="8"/>
  <c r="B521" i="8"/>
  <c r="B520" i="8"/>
  <c r="B519" i="8"/>
  <c r="B518" i="8"/>
  <c r="B517" i="8"/>
  <c r="B516" i="8"/>
  <c r="B515" i="8"/>
  <c r="B514" i="8"/>
  <c r="B513" i="8"/>
  <c r="B512" i="8"/>
  <c r="B511" i="8"/>
  <c r="B510" i="8"/>
  <c r="B509" i="8"/>
  <c r="B508" i="8"/>
  <c r="B507" i="8"/>
  <c r="B506" i="8"/>
  <c r="B505" i="8"/>
  <c r="B504" i="8"/>
  <c r="B503" i="8"/>
  <c r="B502" i="8"/>
  <c r="B501" i="8"/>
  <c r="B500" i="8"/>
  <c r="B499" i="8"/>
  <c r="B498" i="8"/>
  <c r="B497" i="8"/>
  <c r="B496" i="8"/>
  <c r="B495" i="8"/>
  <c r="B494" i="8"/>
  <c r="B493" i="8"/>
  <c r="B492" i="8"/>
  <c r="B491" i="8"/>
  <c r="B490" i="8"/>
  <c r="B489" i="8"/>
  <c r="B488" i="8"/>
  <c r="B487" i="8"/>
  <c r="B486" i="8"/>
  <c r="B485" i="8"/>
  <c r="B484" i="8"/>
  <c r="B483" i="8"/>
  <c r="B482" i="8"/>
  <c r="B481" i="8"/>
  <c r="B480" i="8"/>
  <c r="B479" i="8"/>
  <c r="B478" i="8"/>
  <c r="B477" i="8"/>
  <c r="B476" i="8"/>
  <c r="B475" i="8"/>
  <c r="B474" i="8"/>
  <c r="B473" i="8"/>
  <c r="B472" i="8"/>
  <c r="B471" i="8"/>
  <c r="B470" i="8"/>
  <c r="B469" i="8"/>
  <c r="B468" i="8"/>
  <c r="B467" i="8"/>
  <c r="B466" i="8"/>
  <c r="B465" i="8"/>
  <c r="B464" i="8"/>
  <c r="B463" i="8"/>
  <c r="B462" i="8"/>
  <c r="B461" i="8"/>
  <c r="B460" i="8"/>
  <c r="B459" i="8"/>
  <c r="B458" i="8"/>
  <c r="B457" i="8"/>
  <c r="B456" i="8"/>
  <c r="B455" i="8"/>
  <c r="B454" i="8"/>
  <c r="B453" i="8"/>
  <c r="B452" i="8"/>
  <c r="B451" i="8"/>
  <c r="B450" i="8"/>
  <c r="B449" i="8"/>
  <c r="B448" i="8"/>
  <c r="B447" i="8"/>
  <c r="B446" i="8"/>
  <c r="B445" i="8"/>
  <c r="B444" i="8"/>
  <c r="B443" i="8"/>
  <c r="B442" i="8"/>
  <c r="B441" i="8"/>
  <c r="B440" i="8"/>
  <c r="B439" i="8"/>
  <c r="B438" i="8"/>
  <c r="B437" i="8"/>
  <c r="B436" i="8"/>
  <c r="B435" i="8"/>
  <c r="B434" i="8"/>
  <c r="B433" i="8"/>
  <c r="B432" i="8"/>
  <c r="B431" i="8"/>
  <c r="B430" i="8"/>
  <c r="B429" i="8"/>
  <c r="B428" i="8"/>
  <c r="B427" i="8"/>
  <c r="B426" i="8"/>
  <c r="B425" i="8"/>
  <c r="B424" i="8"/>
  <c r="B423" i="8"/>
  <c r="B422" i="8"/>
  <c r="B421" i="8"/>
  <c r="B420" i="8"/>
  <c r="B419" i="8"/>
  <c r="B418" i="8"/>
  <c r="B417" i="8"/>
  <c r="B416" i="8"/>
  <c r="B415" i="8"/>
  <c r="B414" i="8"/>
  <c r="B413" i="8"/>
  <c r="B412" i="8"/>
  <c r="B411" i="8"/>
  <c r="B410" i="8"/>
  <c r="B409" i="8"/>
  <c r="B408" i="8"/>
  <c r="B407" i="8"/>
  <c r="B406" i="8"/>
  <c r="B405" i="8"/>
  <c r="B404" i="8"/>
  <c r="B403" i="8"/>
  <c r="B402" i="8"/>
  <c r="B401" i="8"/>
  <c r="B400" i="8"/>
  <c r="B399" i="8"/>
  <c r="B398" i="8"/>
  <c r="B397" i="8"/>
  <c r="B396" i="8"/>
  <c r="B395" i="8"/>
  <c r="B394" i="8"/>
  <c r="B393" i="8"/>
  <c r="B392" i="8"/>
  <c r="B391" i="8"/>
  <c r="B390" i="8"/>
  <c r="B389" i="8"/>
  <c r="B388" i="8"/>
  <c r="B387" i="8"/>
  <c r="B386" i="8"/>
  <c r="B385" i="8"/>
  <c r="B384" i="8"/>
  <c r="B383" i="8"/>
  <c r="B382" i="8"/>
  <c r="B381" i="8"/>
  <c r="B380" i="8"/>
  <c r="B379" i="8"/>
  <c r="B378" i="8"/>
  <c r="B377" i="8"/>
  <c r="B376" i="8"/>
  <c r="B375" i="8"/>
  <c r="B374" i="8"/>
  <c r="B373" i="8"/>
  <c r="B372" i="8"/>
  <c r="B371" i="8"/>
  <c r="B370" i="8"/>
  <c r="B369" i="8"/>
  <c r="B368" i="8"/>
  <c r="B367" i="8"/>
  <c r="B366" i="8"/>
  <c r="B365" i="8"/>
  <c r="B364" i="8"/>
  <c r="B363" i="8"/>
  <c r="B362" i="8"/>
  <c r="B361" i="8"/>
  <c r="B360" i="8"/>
  <c r="B359" i="8"/>
  <c r="B358" i="8"/>
  <c r="B357" i="8"/>
  <c r="B356" i="8"/>
  <c r="B355" i="8"/>
  <c r="B354" i="8"/>
  <c r="B353" i="8"/>
  <c r="B352" i="8"/>
  <c r="B351" i="8"/>
  <c r="B350" i="8"/>
  <c r="B349" i="8"/>
  <c r="B348" i="8"/>
  <c r="B347" i="8"/>
  <c r="B346" i="8"/>
  <c r="B345" i="8"/>
  <c r="B344" i="8"/>
  <c r="B343" i="8"/>
  <c r="B342" i="8"/>
  <c r="B341" i="8"/>
  <c r="B340" i="8"/>
  <c r="B339" i="8"/>
  <c r="B338" i="8"/>
  <c r="B337" i="8"/>
  <c r="B336" i="8"/>
  <c r="B335" i="8"/>
  <c r="B334" i="8"/>
  <c r="B333" i="8"/>
  <c r="B332" i="8"/>
  <c r="B331" i="8"/>
  <c r="B330" i="8"/>
  <c r="B329" i="8"/>
  <c r="B328" i="8"/>
  <c r="B327" i="8"/>
  <c r="B326" i="8"/>
  <c r="B325" i="8"/>
  <c r="B324" i="8"/>
  <c r="B323" i="8"/>
  <c r="B322" i="8"/>
  <c r="B321" i="8"/>
  <c r="B320" i="8"/>
  <c r="B319" i="8"/>
  <c r="B318" i="8"/>
  <c r="B317" i="8"/>
  <c r="B316" i="8"/>
  <c r="B315" i="8"/>
  <c r="B314" i="8"/>
  <c r="B313" i="8"/>
  <c r="B312" i="8"/>
  <c r="B311" i="8"/>
  <c r="B310" i="8"/>
  <c r="B309" i="8"/>
  <c r="B308" i="8"/>
  <c r="B307" i="8"/>
  <c r="B306" i="8"/>
  <c r="B305" i="8"/>
  <c r="B304" i="8"/>
  <c r="B303" i="8"/>
  <c r="B302" i="8"/>
  <c r="B301" i="8"/>
  <c r="B300" i="8"/>
  <c r="B299" i="8"/>
  <c r="B298" i="8"/>
  <c r="B297" i="8"/>
  <c r="B296" i="8"/>
  <c r="B295" i="8"/>
  <c r="B294" i="8"/>
  <c r="B293" i="8"/>
  <c r="B292" i="8"/>
  <c r="B291" i="8"/>
  <c r="B290" i="8"/>
  <c r="B289" i="8"/>
  <c r="B288" i="8"/>
  <c r="B287" i="8"/>
  <c r="B286" i="8"/>
  <c r="B285" i="8"/>
  <c r="B284" i="8"/>
  <c r="B283" i="8"/>
  <c r="B282" i="8"/>
  <c r="B281" i="8"/>
  <c r="B280" i="8"/>
  <c r="B279" i="8"/>
  <c r="B278" i="8"/>
  <c r="B277" i="8"/>
  <c r="B276" i="8"/>
  <c r="B275" i="8"/>
  <c r="B274" i="8"/>
  <c r="B273" i="8"/>
  <c r="B272" i="8"/>
  <c r="B271" i="8"/>
  <c r="B270" i="8"/>
  <c r="B269" i="8"/>
  <c r="B268" i="8"/>
  <c r="B267" i="8"/>
  <c r="B266" i="8"/>
  <c r="B265" i="8"/>
  <c r="B264" i="8"/>
  <c r="B263" i="8"/>
  <c r="B262" i="8"/>
  <c r="B261" i="8"/>
  <c r="B260" i="8"/>
  <c r="B259" i="8"/>
  <c r="B258" i="8"/>
  <c r="B257" i="8"/>
  <c r="B256" i="8"/>
  <c r="B255" i="8"/>
  <c r="B254" i="8"/>
  <c r="B253" i="8"/>
  <c r="B252" i="8"/>
  <c r="B251" i="8"/>
  <c r="B250" i="8"/>
  <c r="B249" i="8"/>
  <c r="B248" i="8"/>
  <c r="B247" i="8"/>
  <c r="B246" i="8"/>
  <c r="B245" i="8"/>
  <c r="B244" i="8"/>
  <c r="B243" i="8"/>
  <c r="B242" i="8"/>
  <c r="B241" i="8"/>
  <c r="B240" i="8"/>
  <c r="B239" i="8"/>
  <c r="B238" i="8"/>
  <c r="B237" i="8"/>
  <c r="B236" i="8"/>
  <c r="B235" i="8"/>
  <c r="B234" i="8"/>
  <c r="B233" i="8"/>
  <c r="B232" i="8"/>
  <c r="B231" i="8"/>
  <c r="B230" i="8"/>
  <c r="B229" i="8"/>
  <c r="B228" i="8"/>
  <c r="B227" i="8"/>
  <c r="B226" i="8"/>
  <c r="B225" i="8"/>
  <c r="B224" i="8"/>
  <c r="B223" i="8"/>
  <c r="B222" i="8"/>
  <c r="B221" i="8"/>
  <c r="B220" i="8"/>
  <c r="B219" i="8"/>
  <c r="B218" i="8"/>
  <c r="B217" i="8"/>
  <c r="B216" i="8"/>
  <c r="B215" i="8"/>
  <c r="B214" i="8"/>
  <c r="B213" i="8"/>
  <c r="B212" i="8"/>
  <c r="B211" i="8"/>
  <c r="B210" i="8"/>
  <c r="B209" i="8"/>
  <c r="B208" i="8"/>
  <c r="B207" i="8"/>
  <c r="B206" i="8"/>
  <c r="B205" i="8"/>
  <c r="B204" i="8"/>
  <c r="B203" i="8"/>
  <c r="B202" i="8"/>
  <c r="B201" i="8"/>
  <c r="B200" i="8"/>
  <c r="B199" i="8"/>
  <c r="B198" i="8"/>
  <c r="B197" i="8"/>
  <c r="B196" i="8"/>
  <c r="B195" i="8"/>
  <c r="B194" i="8"/>
  <c r="B193" i="8"/>
  <c r="B192" i="8"/>
  <c r="B191" i="8"/>
  <c r="B190" i="8"/>
  <c r="B189" i="8"/>
  <c r="B188" i="8"/>
  <c r="B187" i="8"/>
  <c r="B186" i="8"/>
  <c r="B185" i="8"/>
  <c r="B184" i="8"/>
  <c r="B183" i="8"/>
  <c r="B182" i="8"/>
  <c r="B181" i="8"/>
  <c r="B180" i="8"/>
  <c r="B179" i="8"/>
  <c r="B178" i="8"/>
  <c r="B177" i="8"/>
  <c r="B176" i="8"/>
  <c r="B175" i="8"/>
  <c r="B174" i="8"/>
  <c r="B173" i="8"/>
  <c r="B172" i="8"/>
  <c r="B171" i="8"/>
  <c r="B170" i="8"/>
  <c r="B169" i="8"/>
  <c r="B168" i="8"/>
  <c r="B167" i="8"/>
  <c r="B166" i="8"/>
  <c r="B165" i="8"/>
  <c r="B164" i="8"/>
  <c r="B163" i="8"/>
  <c r="B162" i="8"/>
  <c r="B161" i="8"/>
  <c r="B160" i="8"/>
  <c r="B159" i="8"/>
  <c r="B158" i="8"/>
  <c r="B157" i="8"/>
  <c r="B156" i="8"/>
  <c r="B155" i="8"/>
  <c r="B154" i="8"/>
  <c r="B153" i="8"/>
  <c r="B152" i="8"/>
  <c r="B151" i="8"/>
  <c r="B150" i="8"/>
  <c r="B149" i="8"/>
  <c r="B148" i="8"/>
  <c r="B147" i="8"/>
  <c r="B146" i="8"/>
  <c r="B145" i="8"/>
  <c r="B144" i="8"/>
  <c r="B143" i="8"/>
  <c r="B142" i="8"/>
  <c r="B141" i="8"/>
  <c r="B140" i="8"/>
  <c r="B139" i="8"/>
  <c r="B138" i="8"/>
  <c r="B137" i="8"/>
  <c r="B136" i="8"/>
  <c r="B135" i="8"/>
  <c r="B134" i="8"/>
  <c r="B133" i="8"/>
  <c r="B132" i="8"/>
  <c r="B131" i="8"/>
  <c r="B130" i="8"/>
  <c r="B129" i="8"/>
  <c r="B128" i="8"/>
  <c r="B127" i="8"/>
  <c r="B126" i="8"/>
  <c r="B125" i="8"/>
  <c r="B124" i="8"/>
  <c r="B123" i="8"/>
  <c r="B122" i="8"/>
  <c r="B121" i="8"/>
  <c r="B120" i="8"/>
  <c r="B119" i="8"/>
  <c r="B118" i="8"/>
  <c r="B117" i="8"/>
  <c r="B116" i="8"/>
  <c r="B115" i="8"/>
  <c r="B114" i="8"/>
  <c r="B113" i="8"/>
  <c r="B112" i="8"/>
  <c r="B111" i="8"/>
  <c r="B110" i="8"/>
  <c r="B109" i="8"/>
  <c r="B108" i="8"/>
  <c r="B107" i="8"/>
  <c r="B106" i="8"/>
  <c r="B105" i="8"/>
  <c r="B104" i="8"/>
  <c r="B103" i="8"/>
  <c r="B102" i="8"/>
  <c r="B101" i="8"/>
  <c r="B100" i="8"/>
  <c r="B99" i="8"/>
  <c r="B98" i="8"/>
  <c r="B97" i="8"/>
  <c r="B96" i="8"/>
  <c r="B95" i="8"/>
  <c r="B94" i="8"/>
  <c r="B93" i="8"/>
  <c r="B92" i="8"/>
  <c r="B91" i="8"/>
  <c r="B90" i="8"/>
  <c r="B89" i="8"/>
  <c r="B88" i="8"/>
  <c r="B87" i="8"/>
  <c r="B86" i="8"/>
  <c r="B85" i="8"/>
  <c r="B84" i="8"/>
  <c r="B83" i="8"/>
  <c r="B82" i="8"/>
  <c r="B81" i="8"/>
  <c r="B80" i="8"/>
  <c r="B79" i="8"/>
  <c r="B78" i="8"/>
  <c r="B77" i="8"/>
  <c r="B76" i="8"/>
  <c r="B75" i="8"/>
  <c r="B74" i="8"/>
  <c r="B73" i="8"/>
  <c r="B72" i="8"/>
  <c r="B71" i="8"/>
  <c r="B70" i="8"/>
  <c r="B69" i="8"/>
  <c r="B68" i="8"/>
  <c r="B67" i="8"/>
  <c r="B66" i="8"/>
  <c r="B65" i="8"/>
  <c r="B64" i="8"/>
  <c r="B63" i="8"/>
  <c r="B62" i="8"/>
  <c r="B61" i="8"/>
  <c r="B60" i="8"/>
  <c r="B59" i="8"/>
  <c r="B58" i="8"/>
  <c r="B57" i="8"/>
  <c r="B56" i="8"/>
  <c r="B55" i="8"/>
  <c r="B54" i="8"/>
  <c r="B53" i="8"/>
  <c r="B52" i="8"/>
  <c r="B51" i="8"/>
  <c r="B50" i="8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0" i="8"/>
  <c r="B9" i="8"/>
  <c r="B8" i="8"/>
  <c r="B7" i="8"/>
  <c r="B6" i="8"/>
  <c r="B5" i="8"/>
  <c r="B4" i="8"/>
  <c r="B3" i="8"/>
  <c r="B2" i="8"/>
  <c r="C1096" i="6"/>
  <c r="C1095" i="6"/>
  <c r="C1091" i="6"/>
  <c r="C1090" i="6"/>
  <c r="C1089" i="6"/>
  <c r="C1088" i="6"/>
  <c r="C1082" i="6"/>
  <c r="C1081" i="6"/>
  <c r="C1075" i="6"/>
  <c r="C1074" i="6"/>
  <c r="C1068" i="6"/>
  <c r="C1067" i="6"/>
  <c r="C1061" i="6"/>
  <c r="C1060" i="6"/>
  <c r="C1054" i="6"/>
  <c r="C1053" i="6"/>
  <c r="C1047" i="6"/>
  <c r="C1046" i="6"/>
  <c r="C1040" i="6"/>
  <c r="C1039" i="6"/>
  <c r="C1033" i="6"/>
  <c r="C1032" i="6"/>
  <c r="C1026" i="6"/>
  <c r="C1025" i="6"/>
  <c r="C1019" i="6"/>
  <c r="C1018" i="6"/>
  <c r="C1012" i="6"/>
  <c r="C1011" i="6"/>
  <c r="C1005" i="6"/>
  <c r="C1004" i="6"/>
  <c r="C998" i="6"/>
  <c r="C997" i="6"/>
  <c r="C991" i="6"/>
  <c r="C990" i="6"/>
  <c r="C984" i="6"/>
  <c r="C983" i="6"/>
  <c r="C977" i="6"/>
  <c r="C976" i="6"/>
  <c r="C971" i="6"/>
  <c r="C970" i="6"/>
  <c r="C969" i="6"/>
  <c r="C963" i="6"/>
  <c r="C962" i="6"/>
  <c r="C956" i="6"/>
  <c r="C955" i="6"/>
  <c r="C949" i="6"/>
  <c r="C948" i="6"/>
  <c r="C942" i="6"/>
  <c r="C941" i="6"/>
  <c r="C935" i="6"/>
  <c r="C934" i="6"/>
  <c r="C928" i="6"/>
  <c r="C927" i="6"/>
  <c r="C921" i="6"/>
  <c r="C920" i="6"/>
  <c r="C914" i="6"/>
  <c r="C913" i="6"/>
  <c r="C907" i="6"/>
  <c r="C906" i="6"/>
  <c r="C900" i="6"/>
  <c r="C899" i="6"/>
  <c r="C893" i="6"/>
  <c r="C892" i="6"/>
  <c r="C886" i="6"/>
  <c r="C885" i="6"/>
  <c r="C880" i="6"/>
  <c r="C879" i="6"/>
  <c r="C878" i="6"/>
  <c r="C872" i="6"/>
  <c r="C871" i="6"/>
  <c r="C865" i="6"/>
  <c r="C864" i="6"/>
  <c r="C859" i="6"/>
  <c r="C858" i="6"/>
  <c r="C857" i="6"/>
  <c r="C852" i="6"/>
  <c r="C851" i="6"/>
  <c r="C850" i="6"/>
  <c r="C844" i="6"/>
  <c r="C843" i="6"/>
  <c r="C837" i="6"/>
  <c r="C836" i="6"/>
  <c r="C831" i="6"/>
  <c r="C830" i="6"/>
  <c r="C829" i="6"/>
  <c r="C828" i="6"/>
  <c r="C823" i="6"/>
  <c r="C822" i="6"/>
  <c r="C816" i="6"/>
  <c r="C815" i="6"/>
  <c r="C809" i="6"/>
  <c r="C808" i="6"/>
  <c r="C802" i="6"/>
  <c r="C801" i="6"/>
  <c r="C795" i="6"/>
  <c r="C794" i="6"/>
  <c r="C788" i="6"/>
  <c r="C787" i="6"/>
  <c r="C781" i="6"/>
  <c r="C780" i="6"/>
  <c r="C774" i="6"/>
  <c r="C773" i="6"/>
  <c r="C767" i="6"/>
  <c r="C766" i="6"/>
  <c r="C760" i="6"/>
  <c r="C759" i="6"/>
  <c r="C753" i="6"/>
  <c r="C752" i="6"/>
  <c r="C746" i="6"/>
  <c r="C745" i="6"/>
  <c r="C739" i="6"/>
  <c r="C738" i="6"/>
  <c r="C733" i="6"/>
  <c r="C732" i="6"/>
  <c r="C731" i="6"/>
  <c r="C727" i="6"/>
  <c r="C726" i="6"/>
  <c r="C725" i="6"/>
  <c r="C724" i="6"/>
  <c r="C718" i="6"/>
  <c r="C717" i="6"/>
  <c r="C711" i="6"/>
  <c r="C710" i="6"/>
  <c r="C704" i="6"/>
  <c r="C703" i="6"/>
  <c r="C697" i="6"/>
  <c r="C696" i="6"/>
  <c r="C690" i="6"/>
  <c r="C689" i="6"/>
  <c r="C683" i="6"/>
  <c r="C682" i="6"/>
  <c r="C676" i="6"/>
  <c r="C675" i="6"/>
  <c r="C669" i="6"/>
  <c r="C668" i="6"/>
  <c r="C662" i="6"/>
  <c r="C661" i="6"/>
  <c r="C655" i="6"/>
  <c r="C654" i="6"/>
  <c r="C648" i="6"/>
  <c r="C647" i="6"/>
  <c r="C641" i="6"/>
  <c r="C640" i="6"/>
  <c r="C634" i="6"/>
  <c r="C633" i="6"/>
  <c r="C628" i="6"/>
  <c r="C627" i="6"/>
  <c r="C626" i="6"/>
  <c r="C620" i="6"/>
  <c r="C619" i="6"/>
  <c r="C613" i="6"/>
  <c r="C612" i="6"/>
  <c r="C607" i="6"/>
  <c r="C606" i="6"/>
  <c r="C605" i="6"/>
  <c r="C599" i="6"/>
  <c r="C598" i="6"/>
  <c r="C592" i="6"/>
  <c r="C591" i="6"/>
  <c r="C585" i="6"/>
  <c r="C584" i="6"/>
  <c r="C578" i="6"/>
  <c r="C577" i="6"/>
  <c r="C571" i="6"/>
  <c r="C570" i="6"/>
  <c r="C564" i="6"/>
  <c r="C563" i="6"/>
  <c r="C557" i="6"/>
  <c r="C556" i="6"/>
  <c r="C550" i="6"/>
  <c r="C549" i="6"/>
  <c r="C543" i="6"/>
  <c r="C542" i="6"/>
  <c r="C536" i="6"/>
  <c r="C535" i="6"/>
  <c r="C529" i="6"/>
  <c r="C528" i="6"/>
  <c r="C522" i="6"/>
  <c r="C521" i="6"/>
  <c r="C520" i="6"/>
  <c r="C519" i="6"/>
  <c r="C515" i="6"/>
  <c r="C514" i="6"/>
  <c r="C508" i="6"/>
  <c r="C507" i="6"/>
  <c r="C501" i="6"/>
  <c r="C500" i="6"/>
  <c r="C494" i="6"/>
  <c r="C493" i="6"/>
  <c r="C488" i="6"/>
  <c r="C487" i="6"/>
  <c r="C486" i="6"/>
  <c r="C480" i="6"/>
  <c r="C479" i="6"/>
  <c r="C474" i="6"/>
  <c r="C473" i="6"/>
  <c r="C472" i="6"/>
  <c r="C471" i="6"/>
  <c r="C466" i="6"/>
  <c r="C465" i="6"/>
  <c r="C459" i="6"/>
  <c r="C458" i="6"/>
  <c r="C452" i="6"/>
  <c r="C451" i="6"/>
  <c r="C445" i="6"/>
  <c r="C444" i="6"/>
  <c r="C438" i="6"/>
  <c r="C437" i="6"/>
  <c r="C431" i="6"/>
  <c r="C430" i="6"/>
  <c r="C424" i="6"/>
  <c r="C423" i="6"/>
  <c r="C417" i="6"/>
  <c r="C416" i="6"/>
  <c r="C410" i="6"/>
  <c r="C409" i="6"/>
  <c r="C403" i="6"/>
  <c r="C402" i="6"/>
  <c r="C396" i="6"/>
  <c r="C395" i="6"/>
  <c r="C389" i="6"/>
  <c r="C388" i="6"/>
  <c r="C382" i="6"/>
  <c r="C381" i="6"/>
  <c r="C375" i="6"/>
  <c r="C374" i="6"/>
  <c r="C369" i="6"/>
  <c r="C368" i="6"/>
  <c r="C367" i="6"/>
  <c r="C363" i="6"/>
  <c r="C362" i="6"/>
  <c r="C361" i="6"/>
  <c r="C360" i="6"/>
  <c r="C354" i="6"/>
  <c r="C353" i="6"/>
  <c r="C347" i="6"/>
  <c r="C346" i="6"/>
  <c r="C340" i="6"/>
  <c r="C339" i="6"/>
  <c r="C333" i="6"/>
  <c r="C332" i="6"/>
  <c r="C326" i="6"/>
  <c r="C325" i="6"/>
  <c r="C319" i="6"/>
  <c r="C318" i="6"/>
  <c r="C312" i="6"/>
  <c r="C311" i="6"/>
  <c r="C305" i="6"/>
  <c r="C304" i="6"/>
  <c r="C298" i="6"/>
  <c r="C297" i="6"/>
  <c r="C291" i="6"/>
  <c r="C290" i="6"/>
  <c r="C284" i="6"/>
  <c r="C283" i="6"/>
  <c r="C277" i="6"/>
  <c r="C276" i="6"/>
  <c r="C270" i="6"/>
  <c r="C269" i="6"/>
  <c r="C263" i="6"/>
  <c r="C262" i="6"/>
  <c r="C256" i="6"/>
  <c r="C255" i="6"/>
  <c r="C249" i="6"/>
  <c r="C248" i="6"/>
  <c r="C243" i="6"/>
  <c r="C242" i="6"/>
  <c r="C241" i="6"/>
  <c r="C235" i="6"/>
  <c r="C234" i="6"/>
  <c r="C228" i="6"/>
  <c r="C227" i="6"/>
  <c r="C221" i="6"/>
  <c r="C220" i="6"/>
  <c r="C214" i="6"/>
  <c r="C213" i="6"/>
  <c r="C207" i="6"/>
  <c r="C206" i="6"/>
  <c r="C200" i="6"/>
  <c r="C199" i="6"/>
  <c r="C193" i="6"/>
  <c r="C192" i="6"/>
  <c r="C186" i="6"/>
  <c r="C185" i="6"/>
  <c r="C179" i="6"/>
  <c r="C178" i="6"/>
  <c r="C172" i="6"/>
  <c r="C171" i="6"/>
  <c r="C165" i="6"/>
  <c r="C164" i="6"/>
  <c r="C158" i="6"/>
  <c r="C157" i="6"/>
  <c r="C152" i="6"/>
  <c r="C151" i="6"/>
  <c r="C150" i="6"/>
  <c r="C144" i="6"/>
  <c r="C143" i="6"/>
  <c r="C137" i="6"/>
  <c r="C136" i="6"/>
  <c r="C130" i="6"/>
  <c r="C129" i="6"/>
  <c r="C124" i="6"/>
  <c r="C123" i="6"/>
  <c r="C122" i="6"/>
  <c r="C116" i="6"/>
  <c r="C115" i="6"/>
  <c r="C109" i="6"/>
  <c r="C108" i="6"/>
  <c r="C102" i="6"/>
  <c r="C101" i="6"/>
  <c r="C96" i="6"/>
  <c r="C95" i="6"/>
  <c r="C94" i="6"/>
  <c r="C93" i="6"/>
  <c r="C88" i="6"/>
  <c r="C87" i="6"/>
  <c r="C81" i="6"/>
  <c r="C80" i="6"/>
  <c r="C74" i="6"/>
  <c r="C73" i="6"/>
  <c r="C67" i="6"/>
  <c r="C66" i="6"/>
  <c r="C60" i="6"/>
  <c r="C59" i="6"/>
  <c r="C53" i="6"/>
  <c r="C52" i="6"/>
  <c r="C46" i="6"/>
  <c r="C45" i="6"/>
  <c r="C39" i="6"/>
  <c r="C38" i="6"/>
  <c r="C32" i="6"/>
  <c r="C31" i="6"/>
  <c r="C25" i="6"/>
  <c r="C24" i="6"/>
  <c r="C18" i="6"/>
  <c r="C17" i="6"/>
  <c r="C11" i="6"/>
  <c r="C10" i="6"/>
  <c r="D1096" i="3"/>
  <c r="C1096" i="3"/>
  <c r="D1095" i="3"/>
  <c r="C1095" i="3"/>
  <c r="C1091" i="3"/>
  <c r="D1090" i="3"/>
  <c r="C1090" i="3"/>
  <c r="D1089" i="3"/>
  <c r="C1089" i="3"/>
  <c r="D1088" i="3"/>
  <c r="C1088" i="3"/>
  <c r="D1082" i="3"/>
  <c r="C1082" i="3"/>
  <c r="D1081" i="3"/>
  <c r="C1081" i="3"/>
  <c r="D1075" i="3"/>
  <c r="C1075" i="3"/>
  <c r="D1074" i="3"/>
  <c r="C1074" i="3"/>
  <c r="D1068" i="3"/>
  <c r="C1068" i="3"/>
  <c r="D1067" i="3"/>
  <c r="C1067" i="3"/>
  <c r="D1061" i="3"/>
  <c r="C1061" i="3"/>
  <c r="D1060" i="3"/>
  <c r="C1060" i="3"/>
  <c r="D1058" i="3"/>
  <c r="D1054" i="3"/>
  <c r="C1054" i="3"/>
  <c r="D1053" i="3"/>
  <c r="C1053" i="3"/>
  <c r="D1047" i="3"/>
  <c r="C1047" i="3"/>
  <c r="D1046" i="3"/>
  <c r="C1046" i="3"/>
  <c r="D1045" i="3"/>
  <c r="D1040" i="3"/>
  <c r="D1039" i="3"/>
  <c r="C1039" i="3"/>
  <c r="C1040" i="3" s="1"/>
  <c r="D1033" i="3"/>
  <c r="C1033" i="3"/>
  <c r="D1032" i="3"/>
  <c r="C1032" i="3"/>
  <c r="D1026" i="3"/>
  <c r="C1026" i="3"/>
  <c r="D1025" i="3"/>
  <c r="C1025" i="3"/>
  <c r="D1019" i="3"/>
  <c r="C1019" i="3"/>
  <c r="D1018" i="3"/>
  <c r="C1018" i="3"/>
  <c r="D1013" i="3"/>
  <c r="D1012" i="3"/>
  <c r="C1012" i="3"/>
  <c r="D1011" i="3"/>
  <c r="C1011" i="3"/>
  <c r="D1005" i="3"/>
  <c r="C1005" i="3"/>
  <c r="D1004" i="3"/>
  <c r="C1004" i="3"/>
  <c r="D998" i="3"/>
  <c r="C998" i="3"/>
  <c r="D997" i="3"/>
  <c r="C997" i="3"/>
  <c r="D991" i="3"/>
  <c r="C991" i="3"/>
  <c r="D990" i="3"/>
  <c r="C990" i="3"/>
  <c r="D984" i="3"/>
  <c r="C984" i="3"/>
  <c r="D983" i="3"/>
  <c r="C983" i="3"/>
  <c r="D978" i="3"/>
  <c r="D977" i="3"/>
  <c r="C977" i="3"/>
  <c r="D976" i="3"/>
  <c r="C976" i="3"/>
  <c r="C971" i="3"/>
  <c r="D970" i="3"/>
  <c r="C970" i="3"/>
  <c r="D969" i="3"/>
  <c r="C969" i="3"/>
  <c r="D963" i="3"/>
  <c r="C963" i="3"/>
  <c r="D962" i="3"/>
  <c r="C962" i="3"/>
  <c r="D956" i="3"/>
  <c r="C956" i="3"/>
  <c r="D955" i="3"/>
  <c r="C955" i="3"/>
  <c r="D949" i="3"/>
  <c r="C949" i="3"/>
  <c r="D948" i="3"/>
  <c r="C948" i="3"/>
  <c r="D942" i="3"/>
  <c r="C942" i="3"/>
  <c r="D941" i="3"/>
  <c r="C941" i="3"/>
  <c r="D935" i="3"/>
  <c r="C935" i="3"/>
  <c r="D934" i="3"/>
  <c r="C934" i="3"/>
  <c r="D928" i="3"/>
  <c r="C928" i="3"/>
  <c r="D927" i="3"/>
  <c r="C927" i="3"/>
  <c r="D921" i="3"/>
  <c r="C921" i="3"/>
  <c r="D920" i="3"/>
  <c r="C920" i="3"/>
  <c r="D916" i="3"/>
  <c r="D914" i="3"/>
  <c r="C914" i="3"/>
  <c r="D913" i="3"/>
  <c r="C913" i="3"/>
  <c r="D907" i="3"/>
  <c r="C907" i="3"/>
  <c r="D906" i="3"/>
  <c r="C906" i="3"/>
  <c r="D901" i="3"/>
  <c r="D900" i="3"/>
  <c r="C900" i="3"/>
  <c r="D899" i="3"/>
  <c r="C899" i="3"/>
  <c r="D893" i="3"/>
  <c r="C893" i="3"/>
  <c r="D892" i="3"/>
  <c r="C892" i="3"/>
  <c r="D886" i="3"/>
  <c r="C886" i="3"/>
  <c r="D885" i="3"/>
  <c r="C885" i="3"/>
  <c r="D880" i="3"/>
  <c r="C880" i="3"/>
  <c r="D879" i="3"/>
  <c r="C879" i="3"/>
  <c r="D878" i="3"/>
  <c r="C878" i="3"/>
  <c r="D872" i="3"/>
  <c r="C872" i="3"/>
  <c r="D871" i="3"/>
  <c r="C871" i="3"/>
  <c r="D865" i="3"/>
  <c r="C865" i="3"/>
  <c r="D864" i="3"/>
  <c r="C864" i="3"/>
  <c r="C859" i="3"/>
  <c r="C858" i="3"/>
  <c r="D857" i="3"/>
  <c r="D858" i="3" s="1"/>
  <c r="C857" i="3"/>
  <c r="C852" i="3"/>
  <c r="D851" i="3"/>
  <c r="C851" i="3"/>
  <c r="D850" i="3"/>
  <c r="C850" i="3"/>
  <c r="D844" i="3"/>
  <c r="C844" i="3"/>
  <c r="D843" i="3"/>
  <c r="C843" i="3"/>
  <c r="D837" i="3"/>
  <c r="C837" i="3"/>
  <c r="D836" i="3"/>
  <c r="C836" i="3"/>
  <c r="C831" i="3"/>
  <c r="D830" i="3"/>
  <c r="C830" i="3"/>
  <c r="D829" i="3"/>
  <c r="C829" i="3"/>
  <c r="C828" i="3"/>
  <c r="D823" i="3"/>
  <c r="C823" i="3"/>
  <c r="D822" i="3"/>
  <c r="C822" i="3"/>
  <c r="D816" i="3"/>
  <c r="C816" i="3"/>
  <c r="D815" i="3"/>
  <c r="C815" i="3"/>
  <c r="D809" i="3"/>
  <c r="C809" i="3"/>
  <c r="D808" i="3"/>
  <c r="C808" i="3"/>
  <c r="D802" i="3"/>
  <c r="C802" i="3"/>
  <c r="D801" i="3"/>
  <c r="C801" i="3"/>
  <c r="D795" i="3"/>
  <c r="C795" i="3"/>
  <c r="D794" i="3"/>
  <c r="C794" i="3"/>
  <c r="D788" i="3"/>
  <c r="C788" i="3"/>
  <c r="D787" i="3"/>
  <c r="C787" i="3"/>
  <c r="D782" i="3"/>
  <c r="D781" i="3"/>
  <c r="C781" i="3"/>
  <c r="D780" i="3"/>
  <c r="C780" i="3"/>
  <c r="D774" i="3"/>
  <c r="C774" i="3"/>
  <c r="D773" i="3"/>
  <c r="C773" i="3"/>
  <c r="D767" i="3"/>
  <c r="C767" i="3"/>
  <c r="D766" i="3"/>
  <c r="C766" i="3"/>
  <c r="D760" i="3"/>
  <c r="C760" i="3"/>
  <c r="D759" i="3"/>
  <c r="C759" i="3"/>
  <c r="D753" i="3"/>
  <c r="C753" i="3"/>
  <c r="D752" i="3"/>
  <c r="C752" i="3"/>
  <c r="D747" i="3"/>
  <c r="D746" i="3"/>
  <c r="C746" i="3"/>
  <c r="D745" i="3"/>
  <c r="C745" i="3"/>
  <c r="D739" i="3"/>
  <c r="C739" i="3"/>
  <c r="D738" i="3"/>
  <c r="C738" i="3"/>
  <c r="D733" i="3"/>
  <c r="C733" i="3"/>
  <c r="D732" i="3"/>
  <c r="C732" i="3"/>
  <c r="D731" i="3"/>
  <c r="C731" i="3"/>
  <c r="C727" i="3"/>
  <c r="D726" i="3"/>
  <c r="C726" i="3"/>
  <c r="D725" i="3"/>
  <c r="C725" i="3"/>
  <c r="D724" i="3"/>
  <c r="C724" i="3"/>
  <c r="D718" i="3"/>
  <c r="C718" i="3"/>
  <c r="D717" i="3"/>
  <c r="C717" i="3"/>
  <c r="D711" i="3"/>
  <c r="C711" i="3"/>
  <c r="D710" i="3"/>
  <c r="C710" i="3"/>
  <c r="D704" i="3"/>
  <c r="C704" i="3"/>
  <c r="D703" i="3"/>
  <c r="C703" i="3"/>
  <c r="D697" i="3"/>
  <c r="C697" i="3"/>
  <c r="D696" i="3"/>
  <c r="C696" i="3"/>
  <c r="D694" i="3"/>
  <c r="D690" i="3"/>
  <c r="C690" i="3"/>
  <c r="D689" i="3"/>
  <c r="C689" i="3"/>
  <c r="D683" i="3"/>
  <c r="C683" i="3"/>
  <c r="D682" i="3"/>
  <c r="C682" i="3"/>
  <c r="D681" i="3"/>
  <c r="D676" i="3"/>
  <c r="C676" i="3"/>
  <c r="D675" i="3"/>
  <c r="C675" i="3"/>
  <c r="D669" i="3"/>
  <c r="C669" i="3"/>
  <c r="D668" i="3"/>
  <c r="C668" i="3"/>
  <c r="D662" i="3"/>
  <c r="C662" i="3"/>
  <c r="D661" i="3"/>
  <c r="C661" i="3"/>
  <c r="D655" i="3"/>
  <c r="C655" i="3"/>
  <c r="D654" i="3"/>
  <c r="C654" i="3"/>
  <c r="D649" i="3"/>
  <c r="D648" i="3"/>
  <c r="C648" i="3"/>
  <c r="D647" i="3"/>
  <c r="C647" i="3"/>
  <c r="D641" i="3"/>
  <c r="C641" i="3"/>
  <c r="D640" i="3"/>
  <c r="C640" i="3"/>
  <c r="D634" i="3"/>
  <c r="C634" i="3"/>
  <c r="D633" i="3"/>
  <c r="C633" i="3"/>
  <c r="C628" i="3"/>
  <c r="D627" i="3"/>
  <c r="C627" i="3"/>
  <c r="D626" i="3"/>
  <c r="C626" i="3"/>
  <c r="D620" i="3"/>
  <c r="C620" i="3"/>
  <c r="D619" i="3"/>
  <c r="C619" i="3"/>
  <c r="D614" i="3"/>
  <c r="D613" i="3"/>
  <c r="C613" i="3"/>
  <c r="D612" i="3"/>
  <c r="C612" i="3"/>
  <c r="C607" i="3"/>
  <c r="D606" i="3"/>
  <c r="C606" i="3"/>
  <c r="D605" i="3"/>
  <c r="C605" i="3"/>
  <c r="D599" i="3"/>
  <c r="C599" i="3"/>
  <c r="D598" i="3"/>
  <c r="C598" i="3"/>
  <c r="D592" i="3"/>
  <c r="C592" i="3"/>
  <c r="D591" i="3"/>
  <c r="C591" i="3"/>
  <c r="D585" i="3"/>
  <c r="C585" i="3"/>
  <c r="D584" i="3"/>
  <c r="C584" i="3"/>
  <c r="D578" i="3"/>
  <c r="C578" i="3"/>
  <c r="D577" i="3"/>
  <c r="C577" i="3"/>
  <c r="D571" i="3"/>
  <c r="C571" i="3"/>
  <c r="D570" i="3"/>
  <c r="C570" i="3"/>
  <c r="D564" i="3"/>
  <c r="C564" i="3"/>
  <c r="D563" i="3"/>
  <c r="C563" i="3"/>
  <c r="D557" i="3"/>
  <c r="C557" i="3"/>
  <c r="D556" i="3"/>
  <c r="C556" i="3"/>
  <c r="D551" i="3"/>
  <c r="D550" i="3"/>
  <c r="C550" i="3"/>
  <c r="D549" i="3"/>
  <c r="C549" i="3"/>
  <c r="D543" i="3"/>
  <c r="C543" i="3"/>
  <c r="D542" i="3"/>
  <c r="C542" i="3"/>
  <c r="D537" i="3"/>
  <c r="D536" i="3"/>
  <c r="C536" i="3"/>
  <c r="D535" i="3"/>
  <c r="C535" i="3"/>
  <c r="D529" i="3"/>
  <c r="C529" i="3"/>
  <c r="D528" i="3"/>
  <c r="C528" i="3"/>
  <c r="D522" i="3"/>
  <c r="C522" i="3"/>
  <c r="D521" i="3"/>
  <c r="C521" i="3"/>
  <c r="C519" i="3"/>
  <c r="D516" i="3"/>
  <c r="D515" i="3"/>
  <c r="C515" i="3"/>
  <c r="D514" i="3"/>
  <c r="C514" i="3"/>
  <c r="D508" i="3"/>
  <c r="C508" i="3"/>
  <c r="D507" i="3"/>
  <c r="C507" i="3"/>
  <c r="D501" i="3"/>
  <c r="C501" i="3"/>
  <c r="D500" i="3"/>
  <c r="C500" i="3"/>
  <c r="D494" i="3"/>
  <c r="C494" i="3"/>
  <c r="D493" i="3"/>
  <c r="C493" i="3"/>
  <c r="C488" i="3"/>
  <c r="D487" i="3"/>
  <c r="C487" i="3"/>
  <c r="D486" i="3"/>
  <c r="C486" i="3"/>
  <c r="D480" i="3"/>
  <c r="C480" i="3"/>
  <c r="D479" i="3"/>
  <c r="C479" i="3"/>
  <c r="C474" i="3"/>
  <c r="D473" i="3"/>
  <c r="C473" i="3"/>
  <c r="D472" i="3"/>
  <c r="C472" i="3"/>
  <c r="C471" i="3"/>
  <c r="D466" i="3"/>
  <c r="C466" i="3"/>
  <c r="D465" i="3"/>
  <c r="C465" i="3"/>
  <c r="D459" i="3"/>
  <c r="C459" i="3"/>
  <c r="D458" i="3"/>
  <c r="C458" i="3"/>
  <c r="D452" i="3"/>
  <c r="C452" i="3"/>
  <c r="D451" i="3"/>
  <c r="C451" i="3"/>
  <c r="D445" i="3"/>
  <c r="C445" i="3"/>
  <c r="D444" i="3"/>
  <c r="C444" i="3"/>
  <c r="D438" i="3"/>
  <c r="C438" i="3"/>
  <c r="D437" i="3"/>
  <c r="C437" i="3"/>
  <c r="D431" i="3"/>
  <c r="C431" i="3"/>
  <c r="D430" i="3"/>
  <c r="C430" i="3"/>
  <c r="D424" i="3"/>
  <c r="C424" i="3"/>
  <c r="D423" i="3"/>
  <c r="C423" i="3"/>
  <c r="D418" i="3"/>
  <c r="D417" i="3"/>
  <c r="C417" i="3"/>
  <c r="D416" i="3"/>
  <c r="C416" i="3"/>
  <c r="D410" i="3"/>
  <c r="C410" i="3"/>
  <c r="D409" i="3"/>
  <c r="C409" i="3"/>
  <c r="D403" i="3"/>
  <c r="C403" i="3"/>
  <c r="D402" i="3"/>
  <c r="C402" i="3"/>
  <c r="D396" i="3"/>
  <c r="C396" i="3"/>
  <c r="D395" i="3"/>
  <c r="C395" i="3"/>
  <c r="D389" i="3"/>
  <c r="C389" i="3"/>
  <c r="D388" i="3"/>
  <c r="C388" i="3"/>
  <c r="D383" i="3"/>
  <c r="D382" i="3"/>
  <c r="C382" i="3"/>
  <c r="D381" i="3"/>
  <c r="C381" i="3"/>
  <c r="D375" i="3"/>
  <c r="C375" i="3"/>
  <c r="D374" i="3"/>
  <c r="C374" i="3"/>
  <c r="D368" i="3"/>
  <c r="C368" i="3"/>
  <c r="D367" i="3"/>
  <c r="C367" i="3"/>
  <c r="D366" i="3"/>
  <c r="C363" i="3"/>
  <c r="C362" i="3"/>
  <c r="D361" i="3"/>
  <c r="C361" i="3"/>
  <c r="D360" i="3"/>
  <c r="C360" i="3"/>
  <c r="D359" i="3"/>
  <c r="D354" i="3"/>
  <c r="C354" i="3"/>
  <c r="D353" i="3"/>
  <c r="C353" i="3"/>
  <c r="D347" i="3"/>
  <c r="C347" i="3"/>
  <c r="D346" i="3"/>
  <c r="C346" i="3"/>
  <c r="D340" i="3"/>
  <c r="C340" i="3"/>
  <c r="D339" i="3"/>
  <c r="C339" i="3"/>
  <c r="C333" i="3"/>
  <c r="D332" i="3"/>
  <c r="D333" i="3" s="1"/>
  <c r="C332" i="3"/>
  <c r="D330" i="3"/>
  <c r="D326" i="3"/>
  <c r="C326" i="3"/>
  <c r="D325" i="3"/>
  <c r="C325" i="3"/>
  <c r="D319" i="3"/>
  <c r="C319" i="3"/>
  <c r="D318" i="3"/>
  <c r="C318" i="3"/>
  <c r="D316" i="3"/>
  <c r="D312" i="3"/>
  <c r="C312" i="3"/>
  <c r="D311" i="3"/>
  <c r="C311" i="3"/>
  <c r="D305" i="3"/>
  <c r="C305" i="3"/>
  <c r="D304" i="3"/>
  <c r="C304" i="3"/>
  <c r="D298" i="3"/>
  <c r="C298" i="3"/>
  <c r="D297" i="3"/>
  <c r="C297" i="3"/>
  <c r="D291" i="3"/>
  <c r="C291" i="3"/>
  <c r="D290" i="3"/>
  <c r="C290" i="3"/>
  <c r="D285" i="3"/>
  <c r="D284" i="3"/>
  <c r="C284" i="3"/>
  <c r="D283" i="3"/>
  <c r="C283" i="3"/>
  <c r="D277" i="3"/>
  <c r="C277" i="3"/>
  <c r="D276" i="3"/>
  <c r="C276" i="3"/>
  <c r="D270" i="3"/>
  <c r="C270" i="3"/>
  <c r="D269" i="3"/>
  <c r="C269" i="3"/>
  <c r="D263" i="3"/>
  <c r="C263" i="3"/>
  <c r="D262" i="3"/>
  <c r="C262" i="3"/>
  <c r="D256" i="3"/>
  <c r="C256" i="3"/>
  <c r="D255" i="3"/>
  <c r="C255" i="3"/>
  <c r="D250" i="3"/>
  <c r="D249" i="3"/>
  <c r="C249" i="3"/>
  <c r="D248" i="3"/>
  <c r="C248" i="3"/>
  <c r="C243" i="3"/>
  <c r="D242" i="3"/>
  <c r="C242" i="3"/>
  <c r="D241" i="3"/>
  <c r="C241" i="3"/>
  <c r="D235" i="3"/>
  <c r="C235" i="3"/>
  <c r="D234" i="3"/>
  <c r="C234" i="3"/>
  <c r="D228" i="3"/>
  <c r="C228" i="3"/>
  <c r="D227" i="3"/>
  <c r="C227" i="3"/>
  <c r="D221" i="3"/>
  <c r="C221" i="3"/>
  <c r="D220" i="3"/>
  <c r="C220" i="3"/>
  <c r="D214" i="3"/>
  <c r="C214" i="3"/>
  <c r="D213" i="3"/>
  <c r="C213" i="3"/>
  <c r="D207" i="3"/>
  <c r="C207" i="3"/>
  <c r="D206" i="3"/>
  <c r="C206" i="3"/>
  <c r="D200" i="3"/>
  <c r="C200" i="3"/>
  <c r="D199" i="3"/>
  <c r="C199" i="3"/>
  <c r="D193" i="3"/>
  <c r="C193" i="3"/>
  <c r="D192" i="3"/>
  <c r="C192" i="3"/>
  <c r="D187" i="3"/>
  <c r="D186" i="3"/>
  <c r="C186" i="3"/>
  <c r="D185" i="3"/>
  <c r="C185" i="3"/>
  <c r="D179" i="3"/>
  <c r="C179" i="3"/>
  <c r="D178" i="3"/>
  <c r="C178" i="3"/>
  <c r="D172" i="3"/>
  <c r="C172" i="3"/>
  <c r="D171" i="3"/>
  <c r="C171" i="3"/>
  <c r="D165" i="3"/>
  <c r="C165" i="3"/>
  <c r="D164" i="3"/>
  <c r="C164" i="3"/>
  <c r="D158" i="3"/>
  <c r="C158" i="3"/>
  <c r="D157" i="3"/>
  <c r="C157" i="3"/>
  <c r="D152" i="3"/>
  <c r="C152" i="3"/>
  <c r="D151" i="3"/>
  <c r="C151" i="3"/>
  <c r="D150" i="3"/>
  <c r="C150" i="3"/>
  <c r="D144" i="3"/>
  <c r="C144" i="3"/>
  <c r="D143" i="3"/>
  <c r="C143" i="3"/>
  <c r="D137" i="3"/>
  <c r="C137" i="3"/>
  <c r="D136" i="3"/>
  <c r="C136" i="3"/>
  <c r="D130" i="3"/>
  <c r="C130" i="3"/>
  <c r="D129" i="3"/>
  <c r="C129" i="3"/>
  <c r="C124" i="3"/>
  <c r="D123" i="3"/>
  <c r="C123" i="3"/>
  <c r="D122" i="3"/>
  <c r="C122" i="3"/>
  <c r="D116" i="3"/>
  <c r="C116" i="3"/>
  <c r="D115" i="3"/>
  <c r="C115" i="3"/>
  <c r="D109" i="3"/>
  <c r="C109" i="3"/>
  <c r="D108" i="3"/>
  <c r="C108" i="3"/>
  <c r="D102" i="3"/>
  <c r="C102" i="3"/>
  <c r="D101" i="3"/>
  <c r="C101" i="3"/>
  <c r="C96" i="3"/>
  <c r="D95" i="3"/>
  <c r="C95" i="3"/>
  <c r="D94" i="3"/>
  <c r="C94" i="3"/>
  <c r="C93" i="3"/>
  <c r="D88" i="3"/>
  <c r="C88" i="3"/>
  <c r="D87" i="3"/>
  <c r="C87" i="3"/>
  <c r="D81" i="3"/>
  <c r="C81" i="3"/>
  <c r="D80" i="3"/>
  <c r="C80" i="3"/>
  <c r="D74" i="3"/>
  <c r="C74" i="3"/>
  <c r="D73" i="3"/>
  <c r="C73" i="3"/>
  <c r="D67" i="3"/>
  <c r="C67" i="3"/>
  <c r="D66" i="3"/>
  <c r="C66" i="3"/>
  <c r="D60" i="3"/>
  <c r="C60" i="3"/>
  <c r="D59" i="3"/>
  <c r="C59" i="3"/>
  <c r="D53" i="3"/>
  <c r="C53" i="3"/>
  <c r="D52" i="3"/>
  <c r="C52" i="3"/>
  <c r="D47" i="3"/>
  <c r="D46" i="3"/>
  <c r="C46" i="3"/>
  <c r="D45" i="3"/>
  <c r="C45" i="3"/>
  <c r="D39" i="3"/>
  <c r="C39" i="3"/>
  <c r="D38" i="3"/>
  <c r="C38" i="3"/>
  <c r="D32" i="3"/>
  <c r="C32" i="3"/>
  <c r="D31" i="3"/>
  <c r="C31" i="3"/>
  <c r="D25" i="3"/>
  <c r="C25" i="3"/>
  <c r="D24" i="3"/>
  <c r="C24" i="3"/>
  <c r="D21" i="3"/>
  <c r="D19" i="3"/>
  <c r="D18" i="3"/>
  <c r="D17" i="3"/>
  <c r="C17" i="3"/>
  <c r="C18" i="3" s="1"/>
  <c r="D11" i="3"/>
  <c r="C11" i="3"/>
  <c r="D10" i="3"/>
  <c r="C10" i="3"/>
  <c r="D4" i="3"/>
  <c r="D3" i="3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O3" i="31" l="1"/>
  <c r="V3" i="31" s="1" a="1"/>
  <c r="K9" i="30"/>
  <c r="K10" i="30" s="1"/>
  <c r="L9" i="30"/>
  <c r="L10" i="30" s="1"/>
  <c r="M9" i="30"/>
  <c r="M10" i="30" s="1"/>
  <c r="N9" i="30"/>
  <c r="N10" i="30" s="1"/>
  <c r="N9" i="26"/>
  <c r="N10" i="26" s="1"/>
  <c r="M9" i="26"/>
  <c r="M10" i="26" s="1"/>
  <c r="L9" i="26"/>
  <c r="L10" i="26" s="1"/>
  <c r="K9" i="26"/>
  <c r="K10" i="26" s="1"/>
  <c r="N9" i="28"/>
  <c r="N10" i="28" s="1"/>
  <c r="M9" i="28"/>
  <c r="M10" i="28" s="1"/>
  <c r="L9" i="28"/>
  <c r="L10" i="28" s="1"/>
  <c r="K9" i="28"/>
  <c r="K10" i="28" s="1"/>
  <c r="J9" i="28"/>
  <c r="H9" i="25"/>
  <c r="H10" i="25" s="1"/>
  <c r="W11" i="8"/>
  <c r="V11" i="8"/>
  <c r="U11" i="8"/>
  <c r="S11" i="8"/>
  <c r="T11" i="8"/>
  <c r="W13" i="8"/>
  <c r="V13" i="8"/>
  <c r="U13" i="8"/>
  <c r="T13" i="8"/>
  <c r="S13" i="8"/>
  <c r="V14" i="8"/>
  <c r="U14" i="8"/>
  <c r="T14" i="8"/>
  <c r="S14" i="8"/>
  <c r="W12" i="8"/>
  <c r="V12" i="8"/>
  <c r="U12" i="8"/>
  <c r="S12" i="8"/>
  <c r="T12" i="8"/>
  <c r="W10" i="8"/>
  <c r="V10" i="8"/>
  <c r="U10" i="8"/>
  <c r="T10" i="8"/>
  <c r="I2" i="22"/>
  <c r="V3" i="31" l="1"/>
  <c r="V9" i="31" s="1"/>
  <c r="V10" i="31" s="1"/>
  <c r="AE9" i="31"/>
  <c r="AE10" i="31" s="1"/>
  <c r="AD9" i="31"/>
  <c r="AD10" i="31" s="1"/>
  <c r="AC9" i="31"/>
  <c r="AC10" i="31" s="1"/>
  <c r="AB9" i="31"/>
  <c r="AB10" i="31" s="1"/>
  <c r="AA9" i="31"/>
  <c r="AA10" i="31" s="1"/>
  <c r="Z9" i="31"/>
  <c r="Z10" i="31" s="1"/>
  <c r="Y9" i="31"/>
  <c r="Y10" i="31" s="1"/>
  <c r="X9" i="31"/>
  <c r="X10" i="31" s="1"/>
  <c r="W9" i="31"/>
  <c r="W10" i="31" s="1"/>
  <c r="AF9" i="31"/>
  <c r="AF10" i="3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<sst xmlns="http://schemas.openxmlformats.org/spreadsheetml/2006/main" count="1422" uniqueCount="895">
  <si>
    <t>Date</t>
  </si>
  <si>
    <t>Daily average</t>
  </si>
  <si>
    <t>7-day average</t>
  </si>
  <si>
    <t>SAP actual day (p/kWh)</t>
  </si>
  <si>
    <t>SAP actual day (£/MWh)</t>
  </si>
  <si>
    <t>SAP seven-day rolling average (p/kWh)</t>
  </si>
  <si>
    <t>Europe Brent Spot Price FOB (Dollars per Barrel)</t>
  </si>
  <si>
    <t>DEXUSUK</t>
  </si>
  <si>
    <t>Europe Brent Spot Price FOB (GBP per Barrel)</t>
  </si>
  <si>
    <t>GPR</t>
  </si>
  <si>
    <t>day</t>
  </si>
  <si>
    <t>month</t>
  </si>
  <si>
    <t>year</t>
  </si>
  <si>
    <t>UK EPU Daily</t>
  </si>
  <si>
    <t>FTSE All-Share Price in £</t>
  </si>
  <si>
    <t>Open</t>
  </si>
  <si>
    <t>High</t>
  </si>
  <si>
    <t>Low</t>
  </si>
  <si>
    <t>Vol.</t>
  </si>
  <si>
    <t>Change %</t>
  </si>
  <si>
    <t>147.40M</t>
  </si>
  <si>
    <t>121.00M</t>
  </si>
  <si>
    <t>176.58M</t>
  </si>
  <si>
    <t>137.89M</t>
  </si>
  <si>
    <t>140.03M</t>
  </si>
  <si>
    <t>122.91M</t>
  </si>
  <si>
    <t>113.96M</t>
  </si>
  <si>
    <t>102.60M</t>
  </si>
  <si>
    <t>112.46M</t>
  </si>
  <si>
    <t>128.54M</t>
  </si>
  <si>
    <t>68.25M</t>
  </si>
  <si>
    <t>102.17M</t>
  </si>
  <si>
    <t>116.70M</t>
  </si>
  <si>
    <t>105.23M</t>
  </si>
  <si>
    <t>121.20M</t>
  </si>
  <si>
    <t>125.88M</t>
  </si>
  <si>
    <t>118.81M</t>
  </si>
  <si>
    <t>164.14M</t>
  </si>
  <si>
    <t>147.77M</t>
  </si>
  <si>
    <t>143.32M</t>
  </si>
  <si>
    <t>119.09M</t>
  </si>
  <si>
    <t>118.44M</t>
  </si>
  <si>
    <t>116.59M</t>
  </si>
  <si>
    <t>146.38M</t>
  </si>
  <si>
    <t>150.30M</t>
  </si>
  <si>
    <t>123.79M</t>
  </si>
  <si>
    <t>93.25M</t>
  </si>
  <si>
    <t>122.44M</t>
  </si>
  <si>
    <t>103.78M</t>
  </si>
  <si>
    <t>86.72M</t>
  </si>
  <si>
    <t>134.00M</t>
  </si>
  <si>
    <t>129.05M</t>
  </si>
  <si>
    <t>122.76M</t>
  </si>
  <si>
    <t>132.86M</t>
  </si>
  <si>
    <t>143.52M</t>
  </si>
  <si>
    <t>144.12M</t>
  </si>
  <si>
    <t>190.61M</t>
  </si>
  <si>
    <t>179.41M</t>
  </si>
  <si>
    <t>155.00M</t>
  </si>
  <si>
    <t>204.96M</t>
  </si>
  <si>
    <t>128.45M</t>
  </si>
  <si>
    <t>123.53M</t>
  </si>
  <si>
    <t>152.19M</t>
  </si>
  <si>
    <t>151.18M</t>
  </si>
  <si>
    <t>169.01M</t>
  </si>
  <si>
    <t>155.21M</t>
  </si>
  <si>
    <t>160.05M</t>
  </si>
  <si>
    <t>132.15M</t>
  </si>
  <si>
    <t>129.26M</t>
  </si>
  <si>
    <t>117.05M</t>
  </si>
  <si>
    <t>116.91M</t>
  </si>
  <si>
    <t>150.14M</t>
  </si>
  <si>
    <t>137.44M</t>
  </si>
  <si>
    <t>137.03M</t>
  </si>
  <si>
    <t>293.37M</t>
  </si>
  <si>
    <t>131.91M</t>
  </si>
  <si>
    <t>153.30M</t>
  </si>
  <si>
    <t>150.38M</t>
  </si>
  <si>
    <t>128.43M</t>
  </si>
  <si>
    <t>123.80M</t>
  </si>
  <si>
    <t>101.71M</t>
  </si>
  <si>
    <t>110.28M</t>
  </si>
  <si>
    <t>148.22M</t>
  </si>
  <si>
    <t>111.01M</t>
  </si>
  <si>
    <t>130.95M</t>
  </si>
  <si>
    <t>120.73M</t>
  </si>
  <si>
    <t>134.09M</t>
  </si>
  <si>
    <t>117.04M</t>
  </si>
  <si>
    <t>109.16M</t>
  </si>
  <si>
    <t>102.10M</t>
  </si>
  <si>
    <t>105.72M</t>
  </si>
  <si>
    <t>106.19M</t>
  </si>
  <si>
    <t>115.37M</t>
  </si>
  <si>
    <t>95.51M</t>
  </si>
  <si>
    <t>133.30M</t>
  </si>
  <si>
    <t>110.66M</t>
  </si>
  <si>
    <t>106.76M</t>
  </si>
  <si>
    <t>95.74M</t>
  </si>
  <si>
    <t>86.84M</t>
  </si>
  <si>
    <t>103.42M</t>
  </si>
  <si>
    <t>143.54M</t>
  </si>
  <si>
    <t>118.47M</t>
  </si>
  <si>
    <t>133.19M</t>
  </si>
  <si>
    <t>145.95M</t>
  </si>
  <si>
    <t>117.68M</t>
  </si>
  <si>
    <t>123.75M</t>
  </si>
  <si>
    <t>109.85M</t>
  </si>
  <si>
    <t>116.88M</t>
  </si>
  <si>
    <t>154.66M</t>
  </si>
  <si>
    <t>125.09M</t>
  </si>
  <si>
    <t>109.72M</t>
  </si>
  <si>
    <t>123.76M</t>
  </si>
  <si>
    <t>92.11M</t>
  </si>
  <si>
    <t>114.90M</t>
  </si>
  <si>
    <t>116.92M</t>
  </si>
  <si>
    <t>110.17M</t>
  </si>
  <si>
    <t>133.51M</t>
  </si>
  <si>
    <t>78.41M</t>
  </si>
  <si>
    <t>122.04M</t>
  </si>
  <si>
    <t>110.81M</t>
  </si>
  <si>
    <t>238.74M</t>
  </si>
  <si>
    <t>126.19M</t>
  </si>
  <si>
    <t>123.10M</t>
  </si>
  <si>
    <t>105.71M</t>
  </si>
  <si>
    <t>100.90M</t>
  </si>
  <si>
    <t>77.57M</t>
  </si>
  <si>
    <t>130.92M</t>
  </si>
  <si>
    <t>94.36M</t>
  </si>
  <si>
    <t>99.68M</t>
  </si>
  <si>
    <t>99.90M</t>
  </si>
  <si>
    <t>83.94M</t>
  </si>
  <si>
    <t>93.63M</t>
  </si>
  <si>
    <t>130.20M</t>
  </si>
  <si>
    <t>122.99M</t>
  </si>
  <si>
    <t>120.28M</t>
  </si>
  <si>
    <t>290.33M</t>
  </si>
  <si>
    <t>132.88M</t>
  </si>
  <si>
    <t>92.39M</t>
  </si>
  <si>
    <t>95.91M</t>
  </si>
  <si>
    <t>115.71M</t>
  </si>
  <si>
    <t>93.15M</t>
  </si>
  <si>
    <t>101.73M</t>
  </si>
  <si>
    <t>93.96M</t>
  </si>
  <si>
    <t>105.22M</t>
  </si>
  <si>
    <t>84.80M</t>
  </si>
  <si>
    <t>76.98M</t>
  </si>
  <si>
    <t>100.30M</t>
  </si>
  <si>
    <t>95.73M</t>
  </si>
  <si>
    <t>112.33M</t>
  </si>
  <si>
    <t>98.50M</t>
  </si>
  <si>
    <t>80.29M</t>
  </si>
  <si>
    <t>92.95M</t>
  </si>
  <si>
    <t>89.21M</t>
  </si>
  <si>
    <t>101.50M</t>
  </si>
  <si>
    <t>95.96M</t>
  </si>
  <si>
    <t>127.43M</t>
  </si>
  <si>
    <t>139.62M</t>
  </si>
  <si>
    <t>115.52M</t>
  </si>
  <si>
    <t>87.73M</t>
  </si>
  <si>
    <t>76.21M</t>
  </si>
  <si>
    <t>83.32M</t>
  </si>
  <si>
    <t>85.99M</t>
  </si>
  <si>
    <t>95.99M</t>
  </si>
  <si>
    <t>117.41M</t>
  </si>
  <si>
    <t>103.90M</t>
  </si>
  <si>
    <t>87.25M</t>
  </si>
  <si>
    <t>91.25M</t>
  </si>
  <si>
    <t>98.74M</t>
  </si>
  <si>
    <t>119.03M</t>
  </si>
  <si>
    <t>100.66M</t>
  </si>
  <si>
    <t>88.74M</t>
  </si>
  <si>
    <t>87.63M</t>
  </si>
  <si>
    <t>88.28M</t>
  </si>
  <si>
    <t>92.93M</t>
  </si>
  <si>
    <t>81.37M</t>
  </si>
  <si>
    <t>88.60M</t>
  </si>
  <si>
    <t>99.93M</t>
  </si>
  <si>
    <t>115.15M</t>
  </si>
  <si>
    <t>91.37M</t>
  </si>
  <si>
    <t>84.38M</t>
  </si>
  <si>
    <t>77.35M</t>
  </si>
  <si>
    <t>89.33M</t>
  </si>
  <si>
    <t>82.12M</t>
  </si>
  <si>
    <t>67.52M</t>
  </si>
  <si>
    <t>72.66M</t>
  </si>
  <si>
    <t>138.19M</t>
  </si>
  <si>
    <t>87.47M</t>
  </si>
  <si>
    <t>87.33M</t>
  </si>
  <si>
    <t>85.15M</t>
  </si>
  <si>
    <t>58.70M</t>
  </si>
  <si>
    <t>81.12M</t>
  </si>
  <si>
    <t>91.64M</t>
  </si>
  <si>
    <t>106.91M</t>
  </si>
  <si>
    <t>81.73M</t>
  </si>
  <si>
    <t>86.79M</t>
  </si>
  <si>
    <t>105.59M</t>
  </si>
  <si>
    <t>115.41M</t>
  </si>
  <si>
    <t>103.70M</t>
  </si>
  <si>
    <t>259.10M</t>
  </si>
  <si>
    <t>137.81M</t>
  </si>
  <si>
    <t>121.02M</t>
  </si>
  <si>
    <t>98.05M</t>
  </si>
  <si>
    <t>109.63M</t>
  </si>
  <si>
    <t>120.19M</t>
  </si>
  <si>
    <t>132.20M</t>
  </si>
  <si>
    <t>131.09M</t>
  </si>
  <si>
    <t>120.45M</t>
  </si>
  <si>
    <t>138.44M</t>
  </si>
  <si>
    <t>125.47M</t>
  </si>
  <si>
    <t>118.37M</t>
  </si>
  <si>
    <t>123.58M</t>
  </si>
  <si>
    <t>139.04M</t>
  </si>
  <si>
    <t>115.17M</t>
  </si>
  <si>
    <t>107.25M</t>
  </si>
  <si>
    <t>151.93M</t>
  </si>
  <si>
    <t>119.84M</t>
  </si>
  <si>
    <t>122.66M</t>
  </si>
  <si>
    <t>91.70M</t>
  </si>
  <si>
    <t>104.05M</t>
  </si>
  <si>
    <t>105.55M</t>
  </si>
  <si>
    <t>99.24M</t>
  </si>
  <si>
    <t>85.19M</t>
  </si>
  <si>
    <t>98.23M</t>
  </si>
  <si>
    <t>110.93M</t>
  </si>
  <si>
    <t>100.29M</t>
  </si>
  <si>
    <t>100.91M</t>
  </si>
  <si>
    <t>128.53M</t>
  </si>
  <si>
    <t>97.32M</t>
  </si>
  <si>
    <t>116.61M</t>
  </si>
  <si>
    <t>112.05M</t>
  </si>
  <si>
    <t>147.65M</t>
  </si>
  <si>
    <t>124.44M</t>
  </si>
  <si>
    <t>95.41M</t>
  </si>
  <si>
    <t>119.64M</t>
  </si>
  <si>
    <t>139.10M</t>
  </si>
  <si>
    <t>109.70M</t>
  </si>
  <si>
    <t>116.53M</t>
  </si>
  <si>
    <t>94.29M</t>
  </si>
  <si>
    <t>127.13M</t>
  </si>
  <si>
    <t>143.45M</t>
  </si>
  <si>
    <t>93.44M</t>
  </si>
  <si>
    <t>168.15M</t>
  </si>
  <si>
    <t>100.77M</t>
  </si>
  <si>
    <t>100.71M</t>
  </si>
  <si>
    <t>100.65M</t>
  </si>
  <si>
    <t>82.89M</t>
  </si>
  <si>
    <t>228.50M</t>
  </si>
  <si>
    <t>140.18M</t>
  </si>
  <si>
    <t>229.20M</t>
  </si>
  <si>
    <t>130.21M</t>
  </si>
  <si>
    <t>204.28M</t>
  </si>
  <si>
    <t>121.13M</t>
  </si>
  <si>
    <t>95.62M</t>
  </si>
  <si>
    <t>117.60M</t>
  </si>
  <si>
    <t>99.92M</t>
  </si>
  <si>
    <t>88.65M</t>
  </si>
  <si>
    <t>154.73M</t>
  </si>
  <si>
    <t>115.75M</t>
  </si>
  <si>
    <t>143.60M</t>
  </si>
  <si>
    <t>158.19M</t>
  </si>
  <si>
    <t>230.36M</t>
  </si>
  <si>
    <t>123.43M</t>
  </si>
  <si>
    <t>100.75M</t>
  </si>
  <si>
    <t>81.33M</t>
  </si>
  <si>
    <t>66.84M</t>
  </si>
  <si>
    <t>23.57M</t>
  </si>
  <si>
    <t>73.85M</t>
  </si>
  <si>
    <t>44.94M</t>
  </si>
  <si>
    <t>28.15M</t>
  </si>
  <si>
    <t>140.02M</t>
  </si>
  <si>
    <t>107.04M</t>
  </si>
  <si>
    <t>123.69M</t>
  </si>
  <si>
    <t>99.94M</t>
  </si>
  <si>
    <t>141.71M</t>
  </si>
  <si>
    <t>111.45M</t>
  </si>
  <si>
    <t>120.41M</t>
  </si>
  <si>
    <t>119.96M</t>
  </si>
  <si>
    <t>115.29M</t>
  </si>
  <si>
    <t>116.16M</t>
  </si>
  <si>
    <t>144.80M</t>
  </si>
  <si>
    <t>134.64M</t>
  </si>
  <si>
    <t>118.56M</t>
  </si>
  <si>
    <t>123.84M</t>
  </si>
  <si>
    <t>195.62M</t>
  </si>
  <si>
    <t>129.85M</t>
  </si>
  <si>
    <t>116.65M</t>
  </si>
  <si>
    <t>142.59M</t>
  </si>
  <si>
    <t>208.78M</t>
  </si>
  <si>
    <t>118.52M</t>
  </si>
  <si>
    <t>117.35M</t>
  </si>
  <si>
    <t>109.55M</t>
  </si>
  <si>
    <t>126.09M</t>
  </si>
  <si>
    <t>120.64M</t>
  </si>
  <si>
    <t>117.07M</t>
  </si>
  <si>
    <t>140.63M</t>
  </si>
  <si>
    <t>125.92M</t>
  </si>
  <si>
    <t>124.49M</t>
  </si>
  <si>
    <t>139.50M</t>
  </si>
  <si>
    <t>122.24M</t>
  </si>
  <si>
    <t>156.37M</t>
  </si>
  <si>
    <t>112.78M</t>
  </si>
  <si>
    <t>114.42M</t>
  </si>
  <si>
    <t>105.90M</t>
  </si>
  <si>
    <t>147.68M</t>
  </si>
  <si>
    <t>123.96M</t>
  </si>
  <si>
    <t>257.47M</t>
  </si>
  <si>
    <t>201.64M</t>
  </si>
  <si>
    <t>220.99M</t>
  </si>
  <si>
    <t>185.11M</t>
  </si>
  <si>
    <t>193.89M</t>
  </si>
  <si>
    <t>195.16M</t>
  </si>
  <si>
    <t>267.42M</t>
  </si>
  <si>
    <t>294.09M</t>
  </si>
  <si>
    <t>222.33M</t>
  </si>
  <si>
    <t>209.52M</t>
  </si>
  <si>
    <t>178.44M</t>
  </si>
  <si>
    <t>152.06M</t>
  </si>
  <si>
    <t>139.90M</t>
  </si>
  <si>
    <t>137.05M</t>
  </si>
  <si>
    <t>278.60M</t>
  </si>
  <si>
    <t>173.83M</t>
  </si>
  <si>
    <t>363.39M</t>
  </si>
  <si>
    <t>127.49M</t>
  </si>
  <si>
    <t>152.50M</t>
  </si>
  <si>
    <t>132.29M</t>
  </si>
  <si>
    <t>128.50M</t>
  </si>
  <si>
    <t>127.48M</t>
  </si>
  <si>
    <t>178.13M</t>
  </si>
  <si>
    <t>151.00M</t>
  </si>
  <si>
    <t>141.27M</t>
  </si>
  <si>
    <t>124.34M</t>
  </si>
  <si>
    <t>121.71M</t>
  </si>
  <si>
    <t>166.42M</t>
  </si>
  <si>
    <t>159.18M</t>
  </si>
  <si>
    <t>155.22M</t>
  </si>
  <si>
    <t>134.16M</t>
  </si>
  <si>
    <t>122.25M</t>
  </si>
  <si>
    <t>127.80M</t>
  </si>
  <si>
    <t>111.26M</t>
  </si>
  <si>
    <t>141.52M</t>
  </si>
  <si>
    <t>120.32M</t>
  </si>
  <si>
    <t>162.47M</t>
  </si>
  <si>
    <t>116.23M</t>
  </si>
  <si>
    <t>107.40M</t>
  </si>
  <si>
    <t>125.21M</t>
  </si>
  <si>
    <t>127.30M</t>
  </si>
  <si>
    <t>139.92M</t>
  </si>
  <si>
    <t>127.85M</t>
  </si>
  <si>
    <t>139.61M</t>
  </si>
  <si>
    <t>185.15M</t>
  </si>
  <si>
    <t>112.56M</t>
  </si>
  <si>
    <t>145.91M</t>
  </si>
  <si>
    <t>160.93M</t>
  </si>
  <si>
    <t>123.23M</t>
  </si>
  <si>
    <t>133.65M</t>
  </si>
  <si>
    <t>176.20M</t>
  </si>
  <si>
    <t>122.63M</t>
  </si>
  <si>
    <t>136.79M</t>
  </si>
  <si>
    <t>128.58M</t>
  </si>
  <si>
    <t>149.15M</t>
  </si>
  <si>
    <t>119.68M</t>
  </si>
  <si>
    <t>124.11M</t>
  </si>
  <si>
    <t>173.84M</t>
  </si>
  <si>
    <t>129.92M</t>
  </si>
  <si>
    <t>114.48M</t>
  </si>
  <si>
    <t>114.18M</t>
  </si>
  <si>
    <t>137.68M</t>
  </si>
  <si>
    <t>231.99M</t>
  </si>
  <si>
    <t>114.56M</t>
  </si>
  <si>
    <t>107.41M</t>
  </si>
  <si>
    <t>126.56M</t>
  </si>
  <si>
    <t>117.44M</t>
  </si>
  <si>
    <t>117.20M</t>
  </si>
  <si>
    <t>132.73M</t>
  </si>
  <si>
    <t>139.29M</t>
  </si>
  <si>
    <t>136.08M</t>
  </si>
  <si>
    <t>159.72M</t>
  </si>
  <si>
    <t>184.16M</t>
  </si>
  <si>
    <t>287.93M</t>
  </si>
  <si>
    <t>101.61M</t>
  </si>
  <si>
    <t>92.85M</t>
  </si>
  <si>
    <t>169.34M</t>
  </si>
  <si>
    <t>112.19M</t>
  </si>
  <si>
    <t>125.49M</t>
  </si>
  <si>
    <t>120.16M</t>
  </si>
  <si>
    <t>124.64M</t>
  </si>
  <si>
    <t>107.09M</t>
  </si>
  <si>
    <t>137.91M</t>
  </si>
  <si>
    <t>103.60M</t>
  </si>
  <si>
    <t>72.59M</t>
  </si>
  <si>
    <t>150.10M</t>
  </si>
  <si>
    <t>137.82M</t>
  </si>
  <si>
    <t>150.09M</t>
  </si>
  <si>
    <t>101.95M</t>
  </si>
  <si>
    <t>104.92M</t>
  </si>
  <si>
    <t>126.75M</t>
  </si>
  <si>
    <t>114.01M</t>
  </si>
  <si>
    <t>121.74M</t>
  </si>
  <si>
    <t>113.23M</t>
  </si>
  <si>
    <t>98.91M</t>
  </si>
  <si>
    <t>102.61M</t>
  </si>
  <si>
    <t>141.61M</t>
  </si>
  <si>
    <t>120.40M</t>
  </si>
  <si>
    <t>109.58M</t>
  </si>
  <si>
    <t>106.87M</t>
  </si>
  <si>
    <t>111.31M</t>
  </si>
  <si>
    <t>157.66M</t>
  </si>
  <si>
    <t>120.82M</t>
  </si>
  <si>
    <t>129.56M</t>
  </si>
  <si>
    <t>87.91M</t>
  </si>
  <si>
    <t>100.84M</t>
  </si>
  <si>
    <t>143.28M</t>
  </si>
  <si>
    <t>129.97M</t>
  </si>
  <si>
    <t>93.76M</t>
  </si>
  <si>
    <t>91.65M</t>
  </si>
  <si>
    <t>101.09M</t>
  </si>
  <si>
    <t>111.06M</t>
  </si>
  <si>
    <t>95.86M</t>
  </si>
  <si>
    <t>78.28M</t>
  </si>
  <si>
    <t>75.69M</t>
  </si>
  <si>
    <t>87.52M</t>
  </si>
  <si>
    <t>107.81M</t>
  </si>
  <si>
    <t>107.86M</t>
  </si>
  <si>
    <t>141.40M</t>
  </si>
  <si>
    <t>119.12M</t>
  </si>
  <si>
    <t>121.09M</t>
  </si>
  <si>
    <t>102.53M</t>
  </si>
  <si>
    <t>91.11M</t>
  </si>
  <si>
    <t>105.87M</t>
  </si>
  <si>
    <t>160.30M</t>
  </si>
  <si>
    <t>174.38M</t>
  </si>
  <si>
    <t>140.80M</t>
  </si>
  <si>
    <t>153.29M</t>
  </si>
  <si>
    <t>114.99M</t>
  </si>
  <si>
    <t>147.60M</t>
  </si>
  <si>
    <t>176.46M</t>
  </si>
  <si>
    <t>119.08M</t>
  </si>
  <si>
    <t>148.91M</t>
  </si>
  <si>
    <t>124.65M</t>
  </si>
  <si>
    <t>150.73M</t>
  </si>
  <si>
    <t>125.76M</t>
  </si>
  <si>
    <t>331.68M</t>
  </si>
  <si>
    <t>146.01M</t>
  </si>
  <si>
    <t>196.75M</t>
  </si>
  <si>
    <t>127.57M</t>
  </si>
  <si>
    <t>151.11M</t>
  </si>
  <si>
    <t>164.70M</t>
  </si>
  <si>
    <t>179.44M</t>
  </si>
  <si>
    <t>227.05M</t>
  </si>
  <si>
    <t>177.80M</t>
  </si>
  <si>
    <t>180.81M</t>
  </si>
  <si>
    <t>165.61M</t>
  </si>
  <si>
    <t>162.33M</t>
  </si>
  <si>
    <t>131.66M</t>
  </si>
  <si>
    <t>139.54M</t>
  </si>
  <si>
    <t>115.68M</t>
  </si>
  <si>
    <t>127.75M</t>
  </si>
  <si>
    <t>117.18M</t>
  </si>
  <si>
    <t>145.55M</t>
  </si>
  <si>
    <t>171.40M</t>
  </si>
  <si>
    <t>139.71M</t>
  </si>
  <si>
    <t>144.09M</t>
  </si>
  <si>
    <t>107.48M</t>
  </si>
  <si>
    <t>148.01M</t>
  </si>
  <si>
    <t>103.72M</t>
  </si>
  <si>
    <t>97.52M</t>
  </si>
  <si>
    <t>106.64M</t>
  </si>
  <si>
    <t>157.56M</t>
  </si>
  <si>
    <t>128.27M</t>
  </si>
  <si>
    <t>101.32M</t>
  </si>
  <si>
    <t>119.41M</t>
  </si>
  <si>
    <t>134.36M</t>
  </si>
  <si>
    <t>112.44M</t>
  </si>
  <si>
    <t>105.46M</t>
  </si>
  <si>
    <t>135.23M</t>
  </si>
  <si>
    <t>137.69M</t>
  </si>
  <si>
    <t>84.61M</t>
  </si>
  <si>
    <t>123.57M</t>
  </si>
  <si>
    <t>145.41M</t>
  </si>
  <si>
    <t>110.78M</t>
  </si>
  <si>
    <t>132.56M</t>
  </si>
  <si>
    <t>119.05M</t>
  </si>
  <si>
    <t>107.75M</t>
  </si>
  <si>
    <t>123.29M</t>
  </si>
  <si>
    <t>99.05M</t>
  </si>
  <si>
    <t>94.34M</t>
  </si>
  <si>
    <t>123.50M</t>
  </si>
  <si>
    <t>75.07M</t>
  </si>
  <si>
    <t>88.23M</t>
  </si>
  <si>
    <t>101.91M</t>
  </si>
  <si>
    <t>109.21M</t>
  </si>
  <si>
    <t>215.24M</t>
  </si>
  <si>
    <t>109.71M</t>
  </si>
  <si>
    <t>93.97M</t>
  </si>
  <si>
    <t>79.71M</t>
  </si>
  <si>
    <t>114.75M</t>
  </si>
  <si>
    <t>115.96M</t>
  </si>
  <si>
    <t>93.21M</t>
  </si>
  <si>
    <t>106.01M</t>
  </si>
  <si>
    <t>90.72M</t>
  </si>
  <si>
    <t>120.69M</t>
  </si>
  <si>
    <t>112.52M</t>
  </si>
  <si>
    <t>96.00M</t>
  </si>
  <si>
    <t>283.39M</t>
  </si>
  <si>
    <t>77.48M</t>
  </si>
  <si>
    <t>119.43M</t>
  </si>
  <si>
    <t>90.87M</t>
  </si>
  <si>
    <t>65.45M</t>
  </si>
  <si>
    <t>31.93M</t>
  </si>
  <si>
    <t>61.13M</t>
  </si>
  <si>
    <t>58.66M</t>
  </si>
  <si>
    <t>35.48M</t>
  </si>
  <si>
    <t>132.81M</t>
  </si>
  <si>
    <t>116.34M</t>
  </si>
  <si>
    <t>123.51M</t>
  </si>
  <si>
    <t>113.62M</t>
  </si>
  <si>
    <t>120.33M</t>
  </si>
  <si>
    <t>127.39M</t>
  </si>
  <si>
    <t>147.14M</t>
  </si>
  <si>
    <t>114.43M</t>
  </si>
  <si>
    <t>112.79M</t>
  </si>
  <si>
    <t>99.36M</t>
  </si>
  <si>
    <t>144.87M</t>
  </si>
  <si>
    <t>133.75M</t>
  </si>
  <si>
    <t>119.29M</t>
  </si>
  <si>
    <t>114.93M</t>
  </si>
  <si>
    <t>94.61M</t>
  </si>
  <si>
    <t>114.60M</t>
  </si>
  <si>
    <t>108.27M</t>
  </si>
  <si>
    <t>128.69M</t>
  </si>
  <si>
    <t>107.80M</t>
  </si>
  <si>
    <t>149.09M</t>
  </si>
  <si>
    <t>130.53M</t>
  </si>
  <si>
    <t>130.17M</t>
  </si>
  <si>
    <t>123.09M</t>
  </si>
  <si>
    <t>107.91M</t>
  </si>
  <si>
    <t>97.55M</t>
  </si>
  <si>
    <t>119.34M</t>
  </si>
  <si>
    <t>99.13M</t>
  </si>
  <si>
    <t>144.77M</t>
  </si>
  <si>
    <t>133.79M</t>
  </si>
  <si>
    <t>84.94M</t>
  </si>
  <si>
    <t>101.89M</t>
  </si>
  <si>
    <t>117.47M</t>
  </si>
  <si>
    <t>106.00M</t>
  </si>
  <si>
    <t>162.81M</t>
  </si>
  <si>
    <t>102.49M</t>
  </si>
  <si>
    <t>100.98M</t>
  </si>
  <si>
    <t>132.06M</t>
  </si>
  <si>
    <t>125.55M</t>
  </si>
  <si>
    <t>110.50M</t>
  </si>
  <si>
    <t>175.51M</t>
  </si>
  <si>
    <t>159.35M</t>
  </si>
  <si>
    <t>133.28M</t>
  </si>
  <si>
    <t>111.40M</t>
  </si>
  <si>
    <t>95.47M</t>
  </si>
  <si>
    <t>135.16M</t>
  </si>
  <si>
    <t>119.37M</t>
  </si>
  <si>
    <t>136.38M</t>
  </si>
  <si>
    <t>140.73M</t>
  </si>
  <si>
    <t>180.06M</t>
  </si>
  <si>
    <t>126.36M</t>
  </si>
  <si>
    <t>201.38M</t>
  </si>
  <si>
    <t>168.48M</t>
  </si>
  <si>
    <t>297.29M</t>
  </si>
  <si>
    <t>146.26M</t>
  </si>
  <si>
    <t>116.02M</t>
  </si>
  <si>
    <t>128.14M</t>
  </si>
  <si>
    <t>156.84M</t>
  </si>
  <si>
    <t>131.11M</t>
  </si>
  <si>
    <t>110.11M</t>
  </si>
  <si>
    <t>152.16M</t>
  </si>
  <si>
    <t>119.66M</t>
  </si>
  <si>
    <t>124.87M</t>
  </si>
  <si>
    <t>131.51M</t>
  </si>
  <si>
    <t>117.67M</t>
  </si>
  <si>
    <t>103.05M</t>
  </si>
  <si>
    <t>93.51M</t>
  </si>
  <si>
    <t>131.16M</t>
  </si>
  <si>
    <t>119.44M</t>
  </si>
  <si>
    <t>112.59M</t>
  </si>
  <si>
    <t>120.21M</t>
  </si>
  <si>
    <t>103.63M</t>
  </si>
  <si>
    <t>85.23M</t>
  </si>
  <si>
    <t>83.67M</t>
  </si>
  <si>
    <t>125.35M</t>
  </si>
  <si>
    <t>104.15M</t>
  </si>
  <si>
    <t>104.26M</t>
  </si>
  <si>
    <t>100.34M</t>
  </si>
  <si>
    <t>125.01M</t>
  </si>
  <si>
    <t>99.78M</t>
  </si>
  <si>
    <t>137.11M</t>
  </si>
  <si>
    <t>135.88M</t>
  </si>
  <si>
    <t>135.65M</t>
  </si>
  <si>
    <t>116.52M</t>
  </si>
  <si>
    <t>91.38M</t>
  </si>
  <si>
    <t>151.92M</t>
  </si>
  <si>
    <t>118.51M</t>
  </si>
  <si>
    <t>127.64M</t>
  </si>
  <si>
    <t>103.37M</t>
  </si>
  <si>
    <t>105.45M</t>
  </si>
  <si>
    <t>141.94M</t>
  </si>
  <si>
    <t>108.48M</t>
  </si>
  <si>
    <t>108.87M</t>
  </si>
  <si>
    <t>96.93M</t>
  </si>
  <si>
    <t>166.56M</t>
  </si>
  <si>
    <t>103.03M</t>
  </si>
  <si>
    <t>139.52M</t>
  </si>
  <si>
    <t>102.77M</t>
  </si>
  <si>
    <t>116.30M</t>
  </si>
  <si>
    <t>125.06M</t>
  </si>
  <si>
    <t>288.96M</t>
  </si>
  <si>
    <t>127.77M</t>
  </si>
  <si>
    <t>97.39M</t>
  </si>
  <si>
    <t>82.40M</t>
  </si>
  <si>
    <t>94.62M</t>
  </si>
  <si>
    <t>93.65M</t>
  </si>
  <si>
    <t>82.35M</t>
  </si>
  <si>
    <t>88.27M</t>
  </si>
  <si>
    <t>90.95M</t>
  </si>
  <si>
    <t>139.56M</t>
  </si>
  <si>
    <t>118.94M</t>
  </si>
  <si>
    <t>128.88M</t>
  </si>
  <si>
    <t>282.14M</t>
  </si>
  <si>
    <t>83.83M</t>
  </si>
  <si>
    <t>96.51M</t>
  </si>
  <si>
    <t>104.21M</t>
  </si>
  <si>
    <t>104.64M</t>
  </si>
  <si>
    <t>94.55M</t>
  </si>
  <si>
    <t>111.44M</t>
  </si>
  <si>
    <t>101.92M</t>
  </si>
  <si>
    <t>99.57M</t>
  </si>
  <si>
    <t>110.10M</t>
  </si>
  <si>
    <t>86.65M</t>
  </si>
  <si>
    <t>107.79M</t>
  </si>
  <si>
    <t>109.08M</t>
  </si>
  <si>
    <t>108.75M</t>
  </si>
  <si>
    <t>76.88M</t>
  </si>
  <si>
    <t>72.07M</t>
  </si>
  <si>
    <t>113.78M</t>
  </si>
  <si>
    <t>142.42M</t>
  </si>
  <si>
    <t>91.84M</t>
  </si>
  <si>
    <t>90.34M</t>
  </si>
  <si>
    <t>75.88M</t>
  </si>
  <si>
    <t>81.54M</t>
  </si>
  <si>
    <t>142.43M</t>
  </si>
  <si>
    <t>98.93M</t>
  </si>
  <si>
    <t>81.75M</t>
  </si>
  <si>
    <t>84.93M</t>
  </si>
  <si>
    <t>77.17M</t>
  </si>
  <si>
    <t>114.96M</t>
  </si>
  <si>
    <t>144.17M</t>
  </si>
  <si>
    <t>105.79M</t>
  </si>
  <si>
    <t>93.32M</t>
  </si>
  <si>
    <t>89.32M</t>
  </si>
  <si>
    <t>108.97M</t>
  </si>
  <si>
    <t>152.11M</t>
  </si>
  <si>
    <t>86.80M</t>
  </si>
  <si>
    <t>76.89M</t>
  </si>
  <si>
    <t>115.35M</t>
  </si>
  <si>
    <t>139.22M</t>
  </si>
  <si>
    <t>91.12M</t>
  </si>
  <si>
    <t>76.07M</t>
  </si>
  <si>
    <t>142.66M</t>
  </si>
  <si>
    <t>73.47M</t>
  </si>
  <si>
    <t>95.10M</t>
  </si>
  <si>
    <t>72.12M</t>
  </si>
  <si>
    <t>89.84M</t>
  </si>
  <si>
    <t>75.19M</t>
  </si>
  <si>
    <t>100.37M</t>
  </si>
  <si>
    <t>120.01M</t>
  </si>
  <si>
    <t>64.12M</t>
  </si>
  <si>
    <t>62.84M</t>
  </si>
  <si>
    <t>159.79M</t>
  </si>
  <si>
    <t>90.21M</t>
  </si>
  <si>
    <t>166.55M</t>
  </si>
  <si>
    <t>95.20M</t>
  </si>
  <si>
    <t>61.16M</t>
  </si>
  <si>
    <t>76.30M</t>
  </si>
  <si>
    <t>75.52M</t>
  </si>
  <si>
    <t>88.31M</t>
  </si>
  <si>
    <t>90.32M</t>
  </si>
  <si>
    <t>83.15M</t>
  </si>
  <si>
    <t>99.58M</t>
  </si>
  <si>
    <t>102.21M</t>
  </si>
  <si>
    <t>118.24M</t>
  </si>
  <si>
    <t>257.25M</t>
  </si>
  <si>
    <t>80.63M</t>
  </si>
  <si>
    <t>93.91M</t>
  </si>
  <si>
    <t>119.59M</t>
  </si>
  <si>
    <t>131.96M</t>
  </si>
  <si>
    <t>141.63M</t>
  </si>
  <si>
    <t>88.66M</t>
  </si>
  <si>
    <t>84.32M</t>
  </si>
  <si>
    <t>111.29M</t>
  </si>
  <si>
    <t>101.14M</t>
  </si>
  <si>
    <t>93.86M</t>
  </si>
  <si>
    <t>150.63M</t>
  </si>
  <si>
    <t>99.54M</t>
  </si>
  <si>
    <t>95.43M</t>
  </si>
  <si>
    <t>104.79M</t>
  </si>
  <si>
    <t>106.68M</t>
  </si>
  <si>
    <t>97.19M</t>
  </si>
  <si>
    <t>116.01M</t>
  </si>
  <si>
    <t>97.29M</t>
  </si>
  <si>
    <t>90.53M</t>
  </si>
  <si>
    <t>103.79M</t>
  </si>
  <si>
    <t>101.10M</t>
  </si>
  <si>
    <t>105.56M</t>
  </si>
  <si>
    <t>79.79M</t>
  </si>
  <si>
    <t>105.83M</t>
  </si>
  <si>
    <t>105.91M</t>
  </si>
  <si>
    <t>121.34M</t>
  </si>
  <si>
    <t>90.01M</t>
  </si>
  <si>
    <t>136.74M</t>
  </si>
  <si>
    <t>121.57M</t>
  </si>
  <si>
    <t>108.62M</t>
  </si>
  <si>
    <t>146.24M</t>
  </si>
  <si>
    <t>106.03M</t>
  </si>
  <si>
    <t>111.71M</t>
  </si>
  <si>
    <t>91.15M</t>
  </si>
  <si>
    <t>111.93M</t>
  </si>
  <si>
    <t>109.46M</t>
  </si>
  <si>
    <t>116.54M</t>
  </si>
  <si>
    <t>100.24M</t>
  </si>
  <si>
    <t>128.74M</t>
  </si>
  <si>
    <t>114.12M</t>
  </si>
  <si>
    <t>120.15M</t>
  </si>
  <si>
    <t>77.25M</t>
  </si>
  <si>
    <t>83.57M</t>
  </si>
  <si>
    <t>89.09M</t>
  </si>
  <si>
    <t>75.71M</t>
  </si>
  <si>
    <t>67.27M</t>
  </si>
  <si>
    <t>98.85M</t>
  </si>
  <si>
    <t>202.38M</t>
  </si>
  <si>
    <t>112.13M</t>
  </si>
  <si>
    <t>131.97M</t>
  </si>
  <si>
    <t>112.92M</t>
  </si>
  <si>
    <t>210.09M</t>
  </si>
  <si>
    <t>120.68M</t>
  </si>
  <si>
    <t>130.74M</t>
  </si>
  <si>
    <t>133.07M</t>
  </si>
  <si>
    <t>124.05M</t>
  </si>
  <si>
    <t>144.52M</t>
  </si>
  <si>
    <t>215.73M</t>
  </si>
  <si>
    <t>251.79M</t>
  </si>
  <si>
    <t>144.90M</t>
  </si>
  <si>
    <t>155.45M</t>
  </si>
  <si>
    <t>95.60M</t>
  </si>
  <si>
    <t>60.32M</t>
  </si>
  <si>
    <t>59.92M</t>
  </si>
  <si>
    <t>39.04M</t>
  </si>
  <si>
    <t>Month and Year</t>
  </si>
  <si>
    <t>Electricity
Prices
(£/MWh)</t>
  </si>
  <si>
    <t>Natural Gas Prices
(p/kWh)</t>
  </si>
  <si>
    <t>Brent Oil Prices (Dollars per Barrel)</t>
  </si>
  <si>
    <t>UK EPU</t>
  </si>
  <si>
    <t>FTSE All-Share (FTAS)
Price in £</t>
  </si>
  <si>
    <t>Natural Gas Prices
(£/MWh)</t>
  </si>
  <si>
    <t>Brent Oil Price (£ per Barrel)</t>
  </si>
  <si>
    <t>Electricity Prices Log Return</t>
  </si>
  <si>
    <t>Natural Gas Log Return</t>
  </si>
  <si>
    <t>Brent Oil Log Return</t>
  </si>
  <si>
    <t>UK EPU Log Return</t>
  </si>
  <si>
    <t>FTAS Log Return</t>
  </si>
  <si>
    <t>Descriptive Statistics</t>
  </si>
  <si>
    <t>Variable</t>
  </si>
  <si>
    <t>Mean</t>
  </si>
  <si>
    <t>Median</t>
  </si>
  <si>
    <t>Min</t>
  </si>
  <si>
    <t>Max</t>
  </si>
  <si>
    <t>Std Dev</t>
  </si>
  <si>
    <t>Electricity Prices</t>
  </si>
  <si>
    <t>Natural Gas Prices</t>
  </si>
  <si>
    <t>Brent Spot Price</t>
  </si>
  <si>
    <t>GPR Index</t>
  </si>
  <si>
    <t>FTSE All-Share</t>
  </si>
  <si>
    <t>Daily Correlation Matrix</t>
  </si>
  <si>
    <t>Electricity</t>
  </si>
  <si>
    <t>Natural Gas</t>
  </si>
  <si>
    <t>Brent Oil</t>
  </si>
  <si>
    <t>Brent Spot</t>
  </si>
  <si>
    <t>Monthly Correlation Matrix</t>
  </si>
  <si>
    <t>Average of Electricity Prices</t>
  </si>
  <si>
    <t>Average of Natural Gas Prices</t>
  </si>
  <si>
    <t>Average of Brent Oil Price</t>
  </si>
  <si>
    <t>Average of GPR</t>
  </si>
  <si>
    <t>Average of UK EPU</t>
  </si>
  <si>
    <t>Average of FTSE All-Share</t>
  </si>
  <si>
    <t>FTAS</t>
  </si>
  <si>
    <t>Monthly Electricity Prices Log Returns</t>
  </si>
  <si>
    <t>Monthly Natural Gas Log Returns</t>
  </si>
  <si>
    <t>Monthly Brent Oil Log Returns</t>
  </si>
  <si>
    <t>GPR Log Returns</t>
  </si>
  <si>
    <t>Monthly UK EPU Returns</t>
  </si>
  <si>
    <t>Monthly FTSE All-Share Returns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</si>
  <si>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</si>
  <si>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</si>
  <si>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</si>
  <si>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</si>
  <si>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</si>
  <si>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</si>
  <si>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</si>
  <si>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</si>
  <si>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</si>
  <si>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</si>
  <si>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</si>
  <si>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</si>
  <si>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</si>
  <si>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</si>
  <si>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</si>
  <si>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</si>
  <si>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</si>
  <si>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</si>
  <si>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</si>
  <si>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</si>
  <si>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</si>
  <si>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</si>
  <si>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</si>
  <si>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</si>
  <si>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</si>
  <si>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</si>
  <si>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</si>
  <si>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</si>
  <si>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</si>
  <si>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</si>
  <si>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</si>
  <si>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</si>
  <si>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</si>
  <si>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</si>
  <si>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</si>
  <si>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</si>
  <si>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(blank)</t>
  </si>
  <si>
    <t>Grand Total</t>
  </si>
  <si>
    <t>Monthly Average of Electricity Prices</t>
  </si>
  <si>
    <t>GPR Log Return</t>
  </si>
  <si>
    <t>Monthly Log Return of Electricity Price</t>
  </si>
  <si>
    <t>Regression Output</t>
  </si>
  <si>
    <t>Brent Oil Log Return Coefficient</t>
  </si>
  <si>
    <t>Natural Gas Log Return Coefficient</t>
  </si>
  <si>
    <t>Intercept</t>
  </si>
  <si>
    <t>Regression Coefficients</t>
  </si>
  <si>
    <t>Standard Error</t>
  </si>
  <si>
    <t xml:space="preserve">Model Fit (R² Value) and Residual Standard Error </t>
  </si>
  <si>
    <t>F-Statistic and Degrees of Freedom</t>
  </si>
  <si>
    <t>Regression sum of squares and Residual sum of squares</t>
  </si>
  <si>
    <t>N (Sample Size) and k (Number of independent variables)</t>
  </si>
  <si>
    <t>t-statistic</t>
  </si>
  <si>
    <t>p-value</t>
  </si>
  <si>
    <t>`</t>
  </si>
  <si>
    <t>Monthly Electricity Prices</t>
  </si>
  <si>
    <t>Monthly Natural Gas Prices</t>
  </si>
  <si>
    <t>Monthly Brent Oil Prices</t>
  </si>
  <si>
    <t>Monthly UK EPU</t>
  </si>
  <si>
    <t>Monthly FTAS</t>
  </si>
  <si>
    <t>Dummy_PostCrises</t>
  </si>
  <si>
    <t>NaturalGas_PostCrises</t>
  </si>
  <si>
    <t>BrentOil_PostCrises</t>
  </si>
  <si>
    <t>GPR_PostCrises</t>
  </si>
  <si>
    <t>UKEPU_PostCrises</t>
  </si>
  <si>
    <t>FTAS_PostCrises</t>
  </si>
  <si>
    <t>FTSE All-Share Log Return (Post Crises)</t>
  </si>
  <si>
    <t>UK EPU Log Return (Post Crises)</t>
  </si>
  <si>
    <t>GPR Log Return (Post Crises)</t>
  </si>
  <si>
    <t>Brent Oil Log Return (Post Crises)</t>
  </si>
  <si>
    <t>Natural Gas Log Return (Post Crises)</t>
  </si>
  <si>
    <t>Dummy (Post Crises)</t>
  </si>
  <si>
    <t>FTSE All-Share Log Return (Pre Crises)</t>
  </si>
  <si>
    <t>UK EPU Log Return (Pre Crises)</t>
  </si>
  <si>
    <t>GPR Log Return (Pre Crises)</t>
  </si>
  <si>
    <t>Brent Oil Log Return (Pre Crises)</t>
  </si>
  <si>
    <t>Natural Gas Log Return (Pre Crises)</t>
  </si>
  <si>
    <t>FTSE All-Share Log Return Coefficient</t>
  </si>
  <si>
    <t>UK EPU Log Return Coefficient</t>
  </si>
  <si>
    <t>GPR Log Return Coefficient</t>
  </si>
  <si>
    <t>Coefficient</t>
  </si>
  <si>
    <t>Statistical Significance</t>
  </si>
  <si>
    <t>Significant</t>
  </si>
  <si>
    <t>Insignificant</t>
  </si>
  <si>
    <t xml:space="preserve">FTAS Log Return </t>
  </si>
  <si>
    <t>Policy Measure</t>
  </si>
  <si>
    <t>2008 Crisis</t>
  </si>
  <si>
    <t>2022 Crisis</t>
  </si>
  <si>
    <t>Energy Price Cap</t>
  </si>
  <si>
    <t>No</t>
  </si>
  <si>
    <t>Yes</t>
  </si>
  <si>
    <t>Windfall Tax on Energy Companies</t>
  </si>
  <si>
    <t>Government Subsidies for Consumers</t>
  </si>
  <si>
    <t>Increase in Renewable Energy Investments</t>
  </si>
  <si>
    <t>Strategic Oil &amp; Gas Reserves Release</t>
  </si>
  <si>
    <t>Demand Reduction Measures</t>
  </si>
  <si>
    <t>Expansion of Domestic Gas Production</t>
  </si>
  <si>
    <t>Electricity Market Reform</t>
  </si>
  <si>
    <t>Short-Term Financial Support for Businesses</t>
  </si>
  <si>
    <t>Energy Efficiency Programs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</si>
</sst>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d\ mmm\ yy"/>
    <numFmt numFmtId="165" formatCode="0.000"/>
    <numFmt numFmtId="166" formatCode="d\ mmm\ yyyy"/>
    <numFmt numFmtId="167" formatCode="mmm\ dd\,\ yyyy"/>
    <numFmt numFmtId="168" formatCode="0.0000"/>
    <numFmt numFmtId="169" formatCode="mm/dd/yyyy"/>
  </numFmts>
  <fonts count="15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sz val="12"/>
      <color rgb="FF000000"/>
      <name val="Times New Roman"/>
    </font>
    <font>
      <b/>
      <sz val="11"/>
      <color rgb="FF000000"/>
      <name val="Times New Roman"/>
    </font>
    <font>
      <sz val="11"/>
      <color rgb="FF000000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166" fontId="2" fillId="0" borderId="1" xfId="0" applyNumberFormat="1" applyFont="1" applyBorder="1" applyAlignment="1">
      <alignment horizontal="center" wrapText="1"/>
    </xf>
    <xf numFmtId="165" fontId="2" fillId="0" borderId="1" xfId="0" applyNumberFormat="1" applyFont="1" applyBorder="1" applyAlignment="1">
      <alignment horizontal="center" wrapText="1"/>
    </xf>
    <xf numFmtId="167" fontId="2" fillId="0" borderId="1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8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169" fontId="2" fillId="0" borderId="1" xfId="0" applyNumberFormat="1" applyFont="1" applyBorder="1" applyAlignment="1">
      <alignment horizontal="center"/>
    </xf>
    <xf numFmtId="4" fontId="2" fillId="2" borderId="1" xfId="0" applyNumberFormat="1" applyFont="1" applyFill="1" applyBorder="1" applyAlignment="1">
      <alignment horizontal="center"/>
    </xf>
    <xf numFmtId="4" fontId="4" fillId="2" borderId="1" xfId="0" applyNumberFormat="1" applyFont="1" applyFill="1" applyBorder="1"/>
    <xf numFmtId="10" fontId="2" fillId="0" borderId="1" xfId="0" applyNumberFormat="1" applyFont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5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165" fontId="2" fillId="0" borderId="2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9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1" fillId="3" borderId="3" xfId="0" applyFont="1" applyFill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/>
    </xf>
    <xf numFmtId="165" fontId="2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4" fillId="0" borderId="0" xfId="0" applyFont="1"/>
    <xf numFmtId="0" fontId="8" fillId="0" borderId="0" xfId="0" applyFont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5" borderId="0" xfId="0" applyFill="1" applyAlignment="1">
      <alignment wrapText="1"/>
    </xf>
    <xf numFmtId="164" fontId="2" fillId="0" borderId="3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6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" fillId="4" borderId="4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wrapText="1"/>
    </xf>
    <xf numFmtId="0" fontId="10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/>
    </xf>
    <xf numFmtId="0" fontId="8" fillId="0" borderId="1" xfId="0" pivotButton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5" borderId="0" xfId="0" applyFill="1" applyAlignment="1">
      <alignment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3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0" fillId="0" borderId="4" xfId="0" applyFont="1" applyBorder="1" applyAlignment="1">
      <alignment horizont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0" fillId="0" borderId="6" xfId="0" applyBorder="1"/>
    <xf numFmtId="0" fontId="1" fillId="4" borderId="13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10" fillId="0" borderId="1" xfId="0" applyFont="1" applyBorder="1"/>
    <xf numFmtId="0" fontId="10" fillId="0" borderId="12" xfId="0" applyFont="1" applyBorder="1"/>
    <xf numFmtId="0" fontId="0" fillId="0" borderId="12" xfId="0" applyBorder="1"/>
    <xf numFmtId="0" fontId="10" fillId="0" borderId="12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9" fillId="6" borderId="3" xfId="0" applyFont="1" applyFill="1" applyBorder="1" applyAlignment="1">
      <alignment horizontal="center" wrapText="1"/>
    </xf>
    <xf numFmtId="0" fontId="12" fillId="0" borderId="0" xfId="0" applyFont="1" applyAlignment="1">
      <alignment readingOrder="1"/>
    </xf>
    <xf numFmtId="0" fontId="12" fillId="0" borderId="0" xfId="0" applyFont="1" applyAlignment="1">
      <alignment horizontal="center" readingOrder="1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1" xfId="0" applyFont="1" applyBorder="1" applyAlignment="1">
      <alignment horizontal="center" readingOrder="1"/>
    </xf>
    <xf numFmtId="0" fontId="14" fillId="0" borderId="1" xfId="0" applyFont="1" applyBorder="1" applyAlignment="1">
      <alignment readingOrder="1"/>
    </xf>
    <xf numFmtId="0" fontId="14" fillId="0" borderId="1" xfId="0" applyFont="1" applyBorder="1" applyAlignment="1">
      <alignment horizontal="center" readingOrder="1"/>
    </xf>
    <xf numFmtId="0" fontId="14" fillId="0" borderId="0" xfId="0" applyFont="1" applyAlignment="1">
      <alignment readingOrder="1"/>
    </xf>
    <xf numFmtId="0" fontId="14" fillId="0" borderId="0" xfId="0" applyFont="1" applyAlignment="1">
      <alignment horizontal="center" readingOrder="1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32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sz val="11"/>
      </font>
    </dxf>
    <dxf>
      <font>
        <name val="Calibri"/>
      </font>
    </dxf>
    <dxf>
      <font>
        <name val="Calibri"/>
      </font>
    </dxf>
    <dxf>
      <font>
        <name val="Calibri"/>
      </font>
    </dxf>
    <dxf>
      <font>
        <name val="Calibri"/>
      </font>
    </dxf>
    <dxf>
      <font>
        <name val="Calibri"/>
      </font>
    </dxf>
    <dxf>
      <font>
        <name val="Calibri"/>
      </font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vertical="center"/>
    </dxf>
    <dxf>
      <alignment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Average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'Monthly Dataset'!$J$1</c:f>
              <c:strCache>
                <c:ptCount val="1"/>
                <c:pt idx="0">
                  <c:v>Electricity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'Monthly Dataset'!$I$2:$I$40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Dataset'!$J$2:$J$40</c:f>
              <c:numCache>
                <c:formatCode>General</c:formatCode>
                <c:ptCount val="39"/>
                <c:pt idx="0">
                  <c:v>8.551149999999998</c:v>
                </c:pt>
                <c:pt idx="1">
                  <c:v>5.3869999999999996</c:v>
                </c:pt>
                <c:pt idx="2">
                  <c:v>5.4001739130434778</c:v>
                </c:pt>
                <c:pt idx="3">
                  <c:v>8.0455499999999986</c:v>
                </c:pt>
                <c:pt idx="4">
                  <c:v>7.5345263157894751</c:v>
                </c:pt>
                <c:pt idx="5">
                  <c:v>7.8681818181818191</c:v>
                </c:pt>
                <c:pt idx="6">
                  <c:v>9.6739545454545475</c:v>
                </c:pt>
                <c:pt idx="7">
                  <c:v>11.012857142857143</c:v>
                </c:pt>
                <c:pt idx="8">
                  <c:v>18.266363636363636</c:v>
                </c:pt>
                <c:pt idx="9">
                  <c:v>16.597619047619045</c:v>
                </c:pt>
                <c:pt idx="10">
                  <c:v>18.919363636363631</c:v>
                </c:pt>
                <c:pt idx="11">
                  <c:v>23.151285714285709</c:v>
                </c:pt>
                <c:pt idx="12">
                  <c:v>22.620750000000001</c:v>
                </c:pt>
                <c:pt idx="13">
                  <c:v>16.0578</c:v>
                </c:pt>
                <c:pt idx="14">
                  <c:v>24.731913043478258</c:v>
                </c:pt>
                <c:pt idx="15">
                  <c:v>18.094315789473686</c:v>
                </c:pt>
                <c:pt idx="16">
                  <c:v>11.568523809523809</c:v>
                </c:pt>
                <c:pt idx="17">
                  <c:v>17.282649999999997</c:v>
                </c:pt>
                <c:pt idx="18">
                  <c:v>24.93357142857143</c:v>
                </c:pt>
                <c:pt idx="19">
                  <c:v>35.098909090909089</c:v>
                </c:pt>
                <c:pt idx="20">
                  <c:v>26.717809523809517</c:v>
                </c:pt>
                <c:pt idx="21">
                  <c:v>12.577619047619045</c:v>
                </c:pt>
                <c:pt idx="22">
                  <c:v>13.321636363636365</c:v>
                </c:pt>
                <c:pt idx="23">
                  <c:v>28.562900000000003</c:v>
                </c:pt>
                <c:pt idx="24">
                  <c:v>14.143809523809526</c:v>
                </c:pt>
                <c:pt idx="25">
                  <c:v>13.915650000000003</c:v>
                </c:pt>
                <c:pt idx="26">
                  <c:v>12.887217391304343</c:v>
                </c:pt>
                <c:pt idx="27">
                  <c:v>10.141666666666667</c:v>
                </c:pt>
                <c:pt idx="28">
                  <c:v>7.6917500000000016</c:v>
                </c:pt>
                <c:pt idx="29">
                  <c:v>8.8641818181818177</c:v>
                </c:pt>
                <c:pt idx="30">
                  <c:v>7.8193809523809517</c:v>
                </c:pt>
                <c:pt idx="31">
                  <c:v>8.1041818181818197</c:v>
                </c:pt>
                <c:pt idx="32">
                  <c:v>8.1393809523809537</c:v>
                </c:pt>
                <c:pt idx="33">
                  <c:v>9.3606818181818188</c:v>
                </c:pt>
                <c:pt idx="34">
                  <c:v>9.1044090909090887</c:v>
                </c:pt>
                <c:pt idx="35">
                  <c:v>7.4261052631578961</c:v>
                </c:pt>
                <c:pt idx="37">
                  <c:v>14.192363395225463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C88-43D8-8259-E7610A6104DC}"/>
            </c:ext>
          </c:extLst>
        </c:ser>
        <c:ser>
          <c:idx val="2"/>
          <c:order val="1"/>
          <c:tx>
            <c:strRef>
              <c:f>'Monthly Dataset'!$K$1</c:f>
              <c:strCache>
                <c:ptCount val="1"/>
                <c:pt idx="0">
                  <c:v>Natural Gas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'Monthly Dataset'!$I$2:$I$40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Dataset'!$K$2:$K$40</c:f>
              <c:numCache>
                <c:formatCode>General</c:formatCode>
                <c:ptCount val="39"/>
                <c:pt idx="0">
                  <c:v>20.130500000000001</c:v>
                </c:pt>
                <c:pt idx="1">
                  <c:v>15.815950000000001</c:v>
                </c:pt>
                <c:pt idx="2">
                  <c:v>15.401173913043477</c:v>
                </c:pt>
                <c:pt idx="3">
                  <c:v>19.083199999999998</c:v>
                </c:pt>
                <c:pt idx="4">
                  <c:v>22.636473684210522</c:v>
                </c:pt>
                <c:pt idx="5">
                  <c:v>24.823181818181819</c:v>
                </c:pt>
                <c:pt idx="6">
                  <c:v>30.934954545454545</c:v>
                </c:pt>
                <c:pt idx="7">
                  <c:v>37.440952380952389</c:v>
                </c:pt>
                <c:pt idx="8">
                  <c:v>52.631999999999998</c:v>
                </c:pt>
                <c:pt idx="9">
                  <c:v>72.314904761904771</c:v>
                </c:pt>
                <c:pt idx="10">
                  <c:v>67.401363636363627</c:v>
                </c:pt>
                <c:pt idx="11">
                  <c:v>94.206000000000003</c:v>
                </c:pt>
                <c:pt idx="12">
                  <c:v>69.341849999999994</c:v>
                </c:pt>
                <c:pt idx="13">
                  <c:v>63.975699999999996</c:v>
                </c:pt>
                <c:pt idx="14">
                  <c:v>103.10508695652172</c:v>
                </c:pt>
                <c:pt idx="15">
                  <c:v>62.857421052631572</c:v>
                </c:pt>
                <c:pt idx="16">
                  <c:v>32.408523809523807</c:v>
                </c:pt>
                <c:pt idx="17">
                  <c:v>49.032150000000001</c:v>
                </c:pt>
                <c:pt idx="18">
                  <c:v>81.422809523809519</c:v>
                </c:pt>
                <c:pt idx="19">
                  <c:v>125.38186363636365</c:v>
                </c:pt>
                <c:pt idx="20">
                  <c:v>91.165238095238081</c:v>
                </c:pt>
                <c:pt idx="21">
                  <c:v>35.817238095238089</c:v>
                </c:pt>
                <c:pt idx="22">
                  <c:v>45.278681818181809</c:v>
                </c:pt>
                <c:pt idx="23">
                  <c:v>98.112850000000009</c:v>
                </c:pt>
                <c:pt idx="24">
                  <c:v>53.272999999999996</c:v>
                </c:pt>
                <c:pt idx="25">
                  <c:v>46.134050000000016</c:v>
                </c:pt>
                <c:pt idx="26">
                  <c:v>38.091782608695645</c:v>
                </c:pt>
                <c:pt idx="27">
                  <c:v>34.185666666666677</c:v>
                </c:pt>
                <c:pt idx="28">
                  <c:v>24.985450000000004</c:v>
                </c:pt>
                <c:pt idx="29">
                  <c:v>27.665954545454543</c:v>
                </c:pt>
                <c:pt idx="30">
                  <c:v>24.662571428571429</c:v>
                </c:pt>
                <c:pt idx="31">
                  <c:v>28.649727272727276</c:v>
                </c:pt>
                <c:pt idx="32">
                  <c:v>31.439761904761905</c:v>
                </c:pt>
                <c:pt idx="33">
                  <c:v>36.527545454545461</c:v>
                </c:pt>
                <c:pt idx="34">
                  <c:v>36.478909090909099</c:v>
                </c:pt>
                <c:pt idx="35">
                  <c:v>29.348526315789478</c:v>
                </c:pt>
                <c:pt idx="37">
                  <c:v>48.588249336870092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C88-43D8-8259-E7610A6104DC}"/>
            </c:ext>
          </c:extLst>
        </c:ser>
        <c:ser>
          <c:idx val="3"/>
          <c:order val="2"/>
          <c:tx>
            <c:strRef>
              <c:f>'Monthly Dataset'!$L$1</c:f>
              <c:strCache>
                <c:ptCount val="1"/>
                <c:pt idx="0">
                  <c:v>Brent Oil</c:v>
                </c:pt>
              </c:strCache>
            </c:strRef>
          </c:tx>
          <c:spPr>
            <a:ln w="28575" cap="rnd">
              <a:solidFill>
                <a:srgbClr val="4285F4"/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rgbClr val="4285F4"/>
              </a:solidFill>
              <a:ln w="9525">
                <a:solidFill>
                  <a:srgbClr val="4285F4"/>
                </a:solidFill>
                <a:prstDash val="solid"/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FF00"/>
                </a:solidFill>
                <a:ln w="9525">
                  <a:solidFill>
                    <a:srgbClr val="4285F4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DB4B-4475-9809-7DB153F82869}"/>
              </c:ext>
            </c:extLst>
          </c:dPt>
          <c:dPt>
            <c:idx val="15"/>
            <c:marker>
              <c:symbol val="circle"/>
              <c:size val="5"/>
              <c:spPr>
                <a:solidFill>
                  <a:srgbClr val="FFFF00"/>
                </a:solidFill>
                <a:ln w="9525">
                  <a:solidFill>
                    <a:srgbClr val="4285F4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EA0E-4F28-BC43-8ABB1095EACF}"/>
              </c:ext>
            </c:extLst>
          </c:dPt>
          <c:errBars>
            <c:errDir val="y"/>
            <c:errBarType val="both"/>
            <c:errValType val="stdErr"/>
            <c:noEndCap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'Monthly Dataset'!$I$2:$I$40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Dataset'!$L$2:$L$40</c:f>
              <c:numCache>
                <c:formatCode>General</c:formatCode>
                <c:ptCount val="39"/>
                <c:pt idx="0">
                  <c:v>40.159893207779128</c:v>
                </c:pt>
                <c:pt idx="1">
                  <c:v>44.895391254197172</c:v>
                </c:pt>
                <c:pt idx="2">
                  <c:v>47.179263264031185</c:v>
                </c:pt>
                <c:pt idx="3">
                  <c:v>46.81207677194579</c:v>
                </c:pt>
                <c:pt idx="4">
                  <c:v>48.635722236335802</c:v>
                </c:pt>
                <c:pt idx="5">
                  <c:v>52.183845301863201</c:v>
                </c:pt>
                <c:pt idx="6">
                  <c:v>54.434933471578915</c:v>
                </c:pt>
                <c:pt idx="7">
                  <c:v>51.267299328480576</c:v>
                </c:pt>
                <c:pt idx="8">
                  <c:v>54.236463669586826</c:v>
                </c:pt>
                <c:pt idx="9">
                  <c:v>60.984451619385112</c:v>
                </c:pt>
                <c:pt idx="10">
                  <c:v>60.218059954581776</c:v>
                </c:pt>
                <c:pt idx="11">
                  <c:v>55.741421456396999</c:v>
                </c:pt>
                <c:pt idx="12">
                  <c:v>64.083023856693856</c:v>
                </c:pt>
                <c:pt idx="13">
                  <c:v>71.729279342089768</c:v>
                </c:pt>
                <c:pt idx="14">
                  <c:v>89.03400589624863</c:v>
                </c:pt>
                <c:pt idx="15">
                  <c:v>80.948911198226085</c:v>
                </c:pt>
                <c:pt idx="16">
                  <c:v>91.065720479319083</c:v>
                </c:pt>
                <c:pt idx="17">
                  <c:v>99.696307702214995</c:v>
                </c:pt>
                <c:pt idx="18">
                  <c:v>93.351553091270148</c:v>
                </c:pt>
                <c:pt idx="19">
                  <c:v>83.730095084464807</c:v>
                </c:pt>
                <c:pt idx="20">
                  <c:v>79.241446479680249</c:v>
                </c:pt>
                <c:pt idx="21">
                  <c:v>82.458114599580568</c:v>
                </c:pt>
                <c:pt idx="22">
                  <c:v>77.993081257667725</c:v>
                </c:pt>
                <c:pt idx="23">
                  <c:v>66.403940811857765</c:v>
                </c:pt>
                <c:pt idx="24">
                  <c:v>67.40915899261104</c:v>
                </c:pt>
                <c:pt idx="25">
                  <c:v>68.366186818611737</c:v>
                </c:pt>
                <c:pt idx="26">
                  <c:v>64.657090746038691</c:v>
                </c:pt>
                <c:pt idx="27">
                  <c:v>67.975327279382086</c:v>
                </c:pt>
                <c:pt idx="28">
                  <c:v>60.493396783968308</c:v>
                </c:pt>
                <c:pt idx="29">
                  <c:v>59.235375875428993</c:v>
                </c:pt>
                <c:pt idx="30">
                  <c:v>62.174864992858339</c:v>
                </c:pt>
                <c:pt idx="31">
                  <c:v>67.772691967963908</c:v>
                </c:pt>
                <c:pt idx="32">
                  <c:v>75.658505076470874</c:v>
                </c:pt>
                <c:pt idx="33">
                  <c:v>74.392216489664833</c:v>
                </c:pt>
                <c:pt idx="34">
                  <c:v>66.742660479103691</c:v>
                </c:pt>
                <c:pt idx="35">
                  <c:v>61.341768646348541</c:v>
                </c:pt>
                <c:pt idx="37">
                  <c:v>66.513310763896257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C88-43D8-8259-E7610A6104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1514376"/>
        <c:axId val="1371516424"/>
      </c:lineChart>
      <c:catAx>
        <c:axId val="1371514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Month-Year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1516424"/>
        <c:crosses val="autoZero"/>
        <c:auto val="1"/>
        <c:lblAlgn val="ctr"/>
        <c:lblOffset val="100"/>
        <c:noMultiLvlLbl val="0"/>
      </c:catAx>
      <c:valAx>
        <c:axId val="1371516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Monthly Average Prices (GBP)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1514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Trends in Economic Indicators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'Monthly Dataset'!$O$1</c:f>
              <c:strCache>
                <c:ptCount val="1"/>
                <c:pt idx="0">
                  <c:v>GPR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'Monthly Dataset'!$N$2:$N$40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Dataset'!$O$2:$O$40</c:f>
              <c:numCache>
                <c:formatCode>General</c:formatCode>
                <c:ptCount val="39"/>
                <c:pt idx="0">
                  <c:v>77.418701171875</c:v>
                </c:pt>
                <c:pt idx="1">
                  <c:v>73.956802368164063</c:v>
                </c:pt>
                <c:pt idx="2">
                  <c:v>78.618766784667969</c:v>
                </c:pt>
                <c:pt idx="3">
                  <c:v>88.166221618652344</c:v>
                </c:pt>
                <c:pt idx="4">
                  <c:v>93.007133483886719</c:v>
                </c:pt>
                <c:pt idx="5">
                  <c:v>74.127120971679688</c:v>
                </c:pt>
                <c:pt idx="6">
                  <c:v>58.420768737792969</c:v>
                </c:pt>
                <c:pt idx="7">
                  <c:v>89.486549377441406</c:v>
                </c:pt>
                <c:pt idx="8">
                  <c:v>80.696968078613281</c:v>
                </c:pt>
                <c:pt idx="9">
                  <c:v>79.02923583984375</c:v>
                </c:pt>
                <c:pt idx="10">
                  <c:v>86.569145202636719</c:v>
                </c:pt>
                <c:pt idx="11">
                  <c:v>105.34542083740234</c:v>
                </c:pt>
                <c:pt idx="12">
                  <c:v>138.67498779296875</c:v>
                </c:pt>
                <c:pt idx="13">
                  <c:v>216.15901184082031</c:v>
                </c:pt>
                <c:pt idx="14">
                  <c:v>318.95492553710938</c:v>
                </c:pt>
                <c:pt idx="15">
                  <c:v>191.14309692382813</c:v>
                </c:pt>
                <c:pt idx="16">
                  <c:v>142.25848388671875</c:v>
                </c:pt>
                <c:pt idx="17">
                  <c:v>130.70732116699219</c:v>
                </c:pt>
                <c:pt idx="18">
                  <c:v>117.17676544189453</c:v>
                </c:pt>
                <c:pt idx="19">
                  <c:v>132.86322021484375</c:v>
                </c:pt>
                <c:pt idx="20">
                  <c:v>131.98587036132813</c:v>
                </c:pt>
                <c:pt idx="21">
                  <c:v>143.16241455078125</c:v>
                </c:pt>
                <c:pt idx="22">
                  <c:v>116.71628570556641</c:v>
                </c:pt>
                <c:pt idx="23">
                  <c:v>111.19593811035156</c:v>
                </c:pt>
                <c:pt idx="24">
                  <c:v>104.26704406738281</c:v>
                </c:pt>
                <c:pt idx="25">
                  <c:v>120.99437713623047</c:v>
                </c:pt>
                <c:pt idx="26">
                  <c:v>105.37997436523438</c:v>
                </c:pt>
                <c:pt idx="27">
                  <c:v>106.80965423583984</c:v>
                </c:pt>
                <c:pt idx="28">
                  <c:v>108.46768188476563</c:v>
                </c:pt>
                <c:pt idx="29">
                  <c:v>110.52894592285156</c:v>
                </c:pt>
                <c:pt idx="30">
                  <c:v>107.44878387451172</c:v>
                </c:pt>
                <c:pt idx="31">
                  <c:v>101.14118194580078</c:v>
                </c:pt>
                <c:pt idx="32">
                  <c:v>98.836517333984375</c:v>
                </c:pt>
                <c:pt idx="33">
                  <c:v>197.88700866699219</c:v>
                </c:pt>
                <c:pt idx="34">
                  <c:v>156.69613647460938</c:v>
                </c:pt>
                <c:pt idx="35">
                  <c:v>142.06488037109375</c:v>
                </c:pt>
                <c:pt idx="37">
                  <c:v>120.61881177178745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A9A-4F79-8052-B8E882F6EB3D}"/>
            </c:ext>
          </c:extLst>
        </c:ser>
        <c:ser>
          <c:idx val="2"/>
          <c:order val="1"/>
          <c:tx>
            <c:strRef>
              <c:f>'Monthly Dataset'!$P$1</c:f>
              <c:strCache>
                <c:ptCount val="1"/>
                <c:pt idx="0">
                  <c:v>UK EPU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'Monthly Dataset'!$N$2:$N$40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Dataset'!$P$2:$P$40</c:f>
              <c:numCache>
                <c:formatCode>General</c:formatCode>
                <c:ptCount val="39"/>
                <c:pt idx="0">
                  <c:v>371.67350000000005</c:v>
                </c:pt>
                <c:pt idx="1">
                  <c:v>256.3415</c:v>
                </c:pt>
                <c:pt idx="2">
                  <c:v>419.26608695652163</c:v>
                </c:pt>
                <c:pt idx="3">
                  <c:v>199.34549999999996</c:v>
                </c:pt>
                <c:pt idx="4">
                  <c:v>226.72526315789472</c:v>
                </c:pt>
                <c:pt idx="5">
                  <c:v>207.93636363636358</c:v>
                </c:pt>
                <c:pt idx="6">
                  <c:v>214.70136363636365</c:v>
                </c:pt>
                <c:pt idx="7">
                  <c:v>197.90047619047618</c:v>
                </c:pt>
                <c:pt idx="8">
                  <c:v>204.4513636363636</c:v>
                </c:pt>
                <c:pt idx="9">
                  <c:v>171.34809523809525</c:v>
                </c:pt>
                <c:pt idx="10">
                  <c:v>210.63954545454547</c:v>
                </c:pt>
                <c:pt idx="11">
                  <c:v>221.61809523809521</c:v>
                </c:pt>
                <c:pt idx="12">
                  <c:v>295.48400000000004</c:v>
                </c:pt>
                <c:pt idx="13">
                  <c:v>225.91000000000003</c:v>
                </c:pt>
                <c:pt idx="14">
                  <c:v>302.53695652173911</c:v>
                </c:pt>
                <c:pt idx="15">
                  <c:v>170.53789473684211</c:v>
                </c:pt>
                <c:pt idx="16">
                  <c:v>185.5595238095238</c:v>
                </c:pt>
                <c:pt idx="17">
                  <c:v>190.21949999999998</c:v>
                </c:pt>
                <c:pt idx="18">
                  <c:v>260.3142857142858</c:v>
                </c:pt>
                <c:pt idx="19">
                  <c:v>187.20090909090911</c:v>
                </c:pt>
                <c:pt idx="20">
                  <c:v>360.0052380952381</c:v>
                </c:pt>
                <c:pt idx="21">
                  <c:v>628.49619047619046</c:v>
                </c:pt>
                <c:pt idx="22">
                  <c:v>328.20999999999992</c:v>
                </c:pt>
                <c:pt idx="23">
                  <c:v>286.59750000000003</c:v>
                </c:pt>
                <c:pt idx="24">
                  <c:v>242.6828571428571</c:v>
                </c:pt>
                <c:pt idx="25">
                  <c:v>220.68699999999998</c:v>
                </c:pt>
                <c:pt idx="26">
                  <c:v>217.89434782608694</c:v>
                </c:pt>
                <c:pt idx="27">
                  <c:v>212.69888888888892</c:v>
                </c:pt>
                <c:pt idx="28">
                  <c:v>187.18449999999999</c:v>
                </c:pt>
                <c:pt idx="29">
                  <c:v>182.93363636363637</c:v>
                </c:pt>
                <c:pt idx="30">
                  <c:v>144.19476190476189</c:v>
                </c:pt>
                <c:pt idx="31">
                  <c:v>204.98954545454538</c:v>
                </c:pt>
                <c:pt idx="32">
                  <c:v>178.61238095238093</c:v>
                </c:pt>
                <c:pt idx="33">
                  <c:v>252.7713636363637</c:v>
                </c:pt>
                <c:pt idx="34">
                  <c:v>158.93681818181821</c:v>
                </c:pt>
                <c:pt idx="35">
                  <c:v>215.01578947368421</c:v>
                </c:pt>
                <c:pt idx="37">
                  <c:v>243.38210875331535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A9A-4F79-8052-B8E882F6EB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9573639"/>
        <c:axId val="2069575687"/>
      </c:lineChart>
      <c:lineChart>
        <c:grouping val="standard"/>
        <c:varyColors val="0"/>
        <c:ser>
          <c:idx val="3"/>
          <c:order val="2"/>
          <c:tx>
            <c:strRef>
              <c:f>'Monthly Dataset'!$Q$1</c:f>
              <c:strCache>
                <c:ptCount val="1"/>
                <c:pt idx="0">
                  <c:v>FTAS</c:v>
                </c:pt>
              </c:strCache>
            </c:strRef>
          </c:tx>
          <c:spPr>
            <a:ln w="28575" cap="rnd">
              <a:solidFill>
                <a:srgbClr val="4285F4"/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rgbClr val="4285F4"/>
              </a:solidFill>
              <a:ln w="9525">
                <a:solidFill>
                  <a:srgbClr val="4285F4"/>
                </a:solidFill>
                <a:prstDash val="solid"/>
              </a:ln>
              <a:effectLst/>
            </c:spPr>
          </c:marker>
          <c:cat>
            <c:strRef>
              <c:f>'Monthly Dataset'!$N$2:$N$40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Dataset'!$Q$2:$Q$40</c:f>
              <c:numCache>
                <c:formatCode>General</c:formatCode>
                <c:ptCount val="39"/>
                <c:pt idx="0">
                  <c:v>3787.9929999999995</c:v>
                </c:pt>
                <c:pt idx="1">
                  <c:v>3750.872499999999</c:v>
                </c:pt>
                <c:pt idx="2">
                  <c:v>3826.1478260869567</c:v>
                </c:pt>
                <c:pt idx="3">
                  <c:v>3954.9660000000003</c:v>
                </c:pt>
                <c:pt idx="4">
                  <c:v>4006.0052631578951</c:v>
                </c:pt>
                <c:pt idx="5">
                  <c:v>4050.0936363636361</c:v>
                </c:pt>
                <c:pt idx="6">
                  <c:v>4030.1068181818191</c:v>
                </c:pt>
                <c:pt idx="7">
                  <c:v>4103.8895238095238</c:v>
                </c:pt>
                <c:pt idx="8">
                  <c:v>4071.5236363636373</c:v>
                </c:pt>
                <c:pt idx="9">
                  <c:v>4087.0104761904754</c:v>
                </c:pt>
                <c:pt idx="10">
                  <c:v>4147.8300000000008</c:v>
                </c:pt>
                <c:pt idx="11">
                  <c:v>4142.1690476190488</c:v>
                </c:pt>
                <c:pt idx="12">
                  <c:v>4232.9369999999999</c:v>
                </c:pt>
                <c:pt idx="13">
                  <c:v>4211.9604999999992</c:v>
                </c:pt>
                <c:pt idx="14">
                  <c:v>4074.4817391304355</c:v>
                </c:pt>
                <c:pt idx="15">
                  <c:v>4198.6152631578952</c:v>
                </c:pt>
                <c:pt idx="16">
                  <c:v>4114.700952380952</c:v>
                </c:pt>
                <c:pt idx="17">
                  <c:v>4015.3219999999992</c:v>
                </c:pt>
                <c:pt idx="18">
                  <c:v>3982.3152380952379</c:v>
                </c:pt>
                <c:pt idx="19">
                  <c:v>4117.9059090909104</c:v>
                </c:pt>
                <c:pt idx="20">
                  <c:v>3940.3138095238101</c:v>
                </c:pt>
                <c:pt idx="21">
                  <c:v>3806.5142857142851</c:v>
                </c:pt>
                <c:pt idx="22">
                  <c:v>4041.454545454546</c:v>
                </c:pt>
                <c:pt idx="23">
                  <c:v>4087.0225000000005</c:v>
                </c:pt>
                <c:pt idx="24">
                  <c:v>4239.5166666666673</c:v>
                </c:pt>
                <c:pt idx="25">
                  <c:v>4329.2745000000004</c:v>
                </c:pt>
                <c:pt idx="26">
                  <c:v>4166.9460869565219</c:v>
                </c:pt>
                <c:pt idx="27">
                  <c:v>4253.5677777777782</c:v>
                </c:pt>
                <c:pt idx="28">
                  <c:v>4200.3879999999999</c:v>
                </c:pt>
                <c:pt idx="29">
                  <c:v>4120.1890909090907</c:v>
                </c:pt>
                <c:pt idx="30">
                  <c:v>4097.8585714285718</c:v>
                </c:pt>
                <c:pt idx="31">
                  <c:v>4063.3618181818183</c:v>
                </c:pt>
                <c:pt idx="32">
                  <c:v>4118.9838095238101</c:v>
                </c:pt>
                <c:pt idx="33">
                  <c:v>4038.7872727272725</c:v>
                </c:pt>
                <c:pt idx="34">
                  <c:v>4046.838181818182</c:v>
                </c:pt>
                <c:pt idx="35">
                  <c:v>4151.8931578947368</c:v>
                </c:pt>
                <c:pt idx="37">
                  <c:v>4071.1190000000001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A9A-4F79-8052-B8E882F6EB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6417904"/>
        <c:axId val="930935152"/>
      </c:lineChart>
      <c:catAx>
        <c:axId val="206957363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Month-Year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9575687"/>
        <c:crosses val="autoZero"/>
        <c:auto val="1"/>
        <c:lblAlgn val="ctr"/>
        <c:lblOffset val="100"/>
        <c:noMultiLvlLbl val="0"/>
      </c:catAx>
      <c:valAx>
        <c:axId val="2069575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GPR</a:t>
                </a:r>
                <a:r>
                  <a:rPr lang="en-US" baseline="0"/>
                  <a:t> and</a:t>
                </a:r>
                <a:r>
                  <a:rPr lang="en-US"/>
                  <a:t> EPU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9573639"/>
        <c:crosses val="autoZero"/>
        <c:crossBetween val="between"/>
      </c:valAx>
      <c:valAx>
        <c:axId val="93093515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6417904"/>
        <c:crosses val="max"/>
        <c:crossBetween val="between"/>
      </c:valAx>
      <c:catAx>
        <c:axId val="2764179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309351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GPR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'GPR Correlations'!$E$1</c:f>
              <c:strCache>
                <c:ptCount val="1"/>
                <c:pt idx="0">
                  <c:v>Monthly Log Return of Electricity Price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'GPR Correlations'!$D$2:$D$37</c:f>
              <c:numCache>
                <c:formatCode>General</c:formatCode>
                <c:ptCount val="36"/>
                <c:pt idx="1">
                  <c:v>-4.574719764543702E-2</c:v>
                </c:pt>
                <c:pt idx="2">
                  <c:v>6.1129263126292493E-2</c:v>
                </c:pt>
                <c:pt idx="3">
                  <c:v>0.11461348071445143</c:v>
                </c:pt>
                <c:pt idx="4">
                  <c:v>5.3452279525519862E-2</c:v>
                </c:pt>
                <c:pt idx="5">
                  <c:v>-0.22689472398499461</c:v>
                </c:pt>
                <c:pt idx="6">
                  <c:v>-0.23811001466951551</c:v>
                </c:pt>
                <c:pt idx="7">
                  <c:v>0.42641687201617468</c:v>
                </c:pt>
                <c:pt idx="8">
                  <c:v>-0.10338732340840748</c:v>
                </c:pt>
                <c:pt idx="9">
                  <c:v>-2.0883146364085715E-2</c:v>
                </c:pt>
                <c:pt idx="10">
                  <c:v>9.1125603190429547E-2</c:v>
                </c:pt>
                <c:pt idx="11">
                  <c:v>0.19630121200138134</c:v>
                </c:pt>
                <c:pt idx="12">
                  <c:v>0.27488830479466797</c:v>
                </c:pt>
                <c:pt idx="13">
                  <c:v>0.44388132486155424</c:v>
                </c:pt>
                <c:pt idx="14">
                  <c:v>0.38903549076779048</c:v>
                </c:pt>
                <c:pt idx="15">
                  <c:v>-0.51202744745289064</c:v>
                </c:pt>
                <c:pt idx="16">
                  <c:v>-0.29537663418363641</c:v>
                </c:pt>
                <c:pt idx="17">
                  <c:v>-8.4685077796862143E-2</c:v>
                </c:pt>
                <c:pt idx="18">
                  <c:v>-0.10927702370451374</c:v>
                </c:pt>
                <c:pt idx="19">
                  <c:v>0.1256365691918207</c:v>
                </c:pt>
                <c:pt idx="20">
                  <c:v>-6.6253054586921161E-3</c:v>
                </c:pt>
                <c:pt idx="21">
                  <c:v>8.1284877715252904E-2</c:v>
                </c:pt>
                <c:pt idx="22">
                  <c:v>-0.20423367040885182</c:v>
                </c:pt>
                <c:pt idx="23">
                  <c:v>-4.8452228081362278E-2</c:v>
                </c:pt>
                <c:pt idx="24">
                  <c:v>-6.4338513796136518E-2</c:v>
                </c:pt>
                <c:pt idx="25">
                  <c:v>0.14878873499988962</c:v>
                </c:pt>
                <c:pt idx="26">
                  <c:v>-0.13817145304761549</c:v>
                </c:pt>
                <c:pt idx="27">
                  <c:v>1.3475696386480104E-2</c:v>
                </c:pt>
                <c:pt idx="28">
                  <c:v>1.5403947890019821E-2</c:v>
                </c:pt>
                <c:pt idx="29">
                  <c:v>1.8825174909434982E-2</c:v>
                </c:pt>
                <c:pt idx="30">
                  <c:v>-2.8263135741774262E-2</c:v>
                </c:pt>
                <c:pt idx="31">
                  <c:v>-6.0496923146533196E-2</c:v>
                </c:pt>
                <c:pt idx="32">
                  <c:v>-2.3050236709542919E-2</c:v>
                </c:pt>
                <c:pt idx="33">
                  <c:v>0.69422905939730262</c:v>
                </c:pt>
                <c:pt idx="34">
                  <c:v>-0.23338771100272387</c:v>
                </c:pt>
                <c:pt idx="35">
                  <c:v>-9.8024636229330081E-2</c:v>
                </c:pt>
              </c:numCache>
            </c:numRef>
          </c:xVal>
          <c:yVal>
            <c:numRef>
              <c:f>'GPR Correlations'!$E$2:$E$37</c:f>
              <c:numCache>
                <c:formatCode>General</c:formatCode>
                <c:ptCount val="36"/>
                <c:pt idx="1">
                  <c:v>-0.46207713312954135</c:v>
                </c:pt>
                <c:pt idx="2">
                  <c:v>2.4425154723886257E-3</c:v>
                </c:pt>
                <c:pt idx="3">
                  <c:v>0.39868798438112596</c:v>
                </c:pt>
                <c:pt idx="4">
                  <c:v>-6.5623177976453964E-2</c:v>
                </c:pt>
                <c:pt idx="5">
                  <c:v>4.3331043248390419E-2</c:v>
                </c:pt>
                <c:pt idx="6">
                  <c:v>0.20661016693602577</c:v>
                </c:pt>
                <c:pt idx="7">
                  <c:v>0.12962624565598393</c:v>
                </c:pt>
                <c:pt idx="8">
                  <c:v>0.50599789448223353</c:v>
                </c:pt>
                <c:pt idx="9">
                  <c:v>-9.5802061689106557E-2</c:v>
                </c:pt>
                <c:pt idx="10">
                  <c:v>0.13092667440742858</c:v>
                </c:pt>
                <c:pt idx="11">
                  <c:v>0.20186438878769883</c:v>
                </c:pt>
                <c:pt idx="12">
                  <c:v>-2.3182690767128297E-2</c:v>
                </c:pt>
                <c:pt idx="13">
                  <c:v>-0.34267291380321818</c:v>
                </c:pt>
                <c:pt idx="14">
                  <c:v>0.43189972290450207</c:v>
                </c:pt>
                <c:pt idx="15">
                  <c:v>-0.31249659156933535</c:v>
                </c:pt>
                <c:pt idx="16">
                  <c:v>-0.44730989887139577</c:v>
                </c:pt>
                <c:pt idx="17">
                  <c:v>0.40141516280195139</c:v>
                </c:pt>
                <c:pt idx="18">
                  <c:v>0.36651203744149524</c:v>
                </c:pt>
                <c:pt idx="19">
                  <c:v>0.34195490441676285</c:v>
                </c:pt>
                <c:pt idx="20">
                  <c:v>-0.27283968354909899</c:v>
                </c:pt>
                <c:pt idx="21">
                  <c:v>-0.75341139794436041</c:v>
                </c:pt>
                <c:pt idx="22">
                  <c:v>5.7470539225348484E-2</c:v>
                </c:pt>
                <c:pt idx="23">
                  <c:v>0.7627191652430958</c:v>
                </c:pt>
                <c:pt idx="24">
                  <c:v>-0.70283163405335447</c:v>
                </c:pt>
                <c:pt idx="25">
                  <c:v>-1.6262932811402411E-2</c:v>
                </c:pt>
                <c:pt idx="26">
                  <c:v>-7.6778185865097409E-2</c:v>
                </c:pt>
                <c:pt idx="27">
                  <c:v>-0.23958356999739525</c:v>
                </c:pt>
                <c:pt idx="28">
                  <c:v>-0.27650402430717846</c:v>
                </c:pt>
                <c:pt idx="29">
                  <c:v>0.14187031587525309</c:v>
                </c:pt>
                <c:pt idx="30">
                  <c:v>-0.1254132524494431</c:v>
                </c:pt>
                <c:pt idx="31">
                  <c:v>3.5774812980394928E-2</c:v>
                </c:pt>
                <c:pt idx="32">
                  <c:v>4.3339247419376002E-3</c:v>
                </c:pt>
                <c:pt idx="33">
                  <c:v>0.13980400461291684</c:v>
                </c:pt>
                <c:pt idx="34">
                  <c:v>-2.7759319991769452E-2</c:v>
                </c:pt>
                <c:pt idx="35">
                  <c:v>-0.20375728106596941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DB-4091-81AB-7C836F3626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532679"/>
        <c:axId val="157534727"/>
      </c:scatterChart>
      <c:valAx>
        <c:axId val="1575326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GPR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34727"/>
        <c:crosses val="autoZero"/>
        <c:crossBetween val="midCat"/>
      </c:valAx>
      <c:valAx>
        <c:axId val="157534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Monthly Log Return of Electricity 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326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'Natural Gas Log Return' and 'Electricity Prices Log Return' appear to form a cluster with </a:t>
            </a:r>
            <a:r>
              <a:rPr lang="en-US">
                <a:solidFill>
                  <a:srgbClr val="DD5A13"/>
                </a:solidFill>
              </a:rPr>
              <a:t>2</a:t>
            </a:r>
            <a:r>
              <a:rPr lang="en-US"/>
              <a:t> outliers.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Tables'!$E$1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2D2D2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dPt>
            <c:idx val="362"/>
            <c:marker>
              <c:symbol val="circle"/>
              <c:size val="7"/>
              <c:spPr>
                <a:solidFill>
                  <a:srgbClr val="ED7331"/>
                </a:solidFill>
                <a:ln w="9525">
                  <a:solidFill>
                    <a:srgbClr val="FFFFFF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7-2564-4DDC-BC97-AC5B9ADCEA7B}"/>
              </c:ext>
            </c:extLst>
          </c:dPt>
          <c:dPt>
            <c:idx val="453"/>
            <c:marker>
              <c:symbol val="circle"/>
              <c:size val="7"/>
              <c:spPr>
                <a:solidFill>
                  <a:srgbClr val="ED7331"/>
                </a:solidFill>
                <a:ln w="9525">
                  <a:solidFill>
                    <a:srgbClr val="FFFFFF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2564-4DDC-BC97-AC5B9ADCEA7B}"/>
              </c:ext>
            </c:extLst>
          </c:dPt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Tables'!$D$2:$D$755</c:f>
              <c:numCache>
                <c:formatCode>General</c:formatCode>
                <c:ptCount val="754"/>
                <c:pt idx="1">
                  <c:v>-8.6677060763486885E-2</c:v>
                </c:pt>
                <c:pt idx="2">
                  <c:v>-9.1334648785391034E-3</c:v>
                </c:pt>
                <c:pt idx="3">
                  <c:v>7.9594221307479146E-2</c:v>
                </c:pt>
                <c:pt idx="4">
                  <c:v>6.5401055890941598E-2</c:v>
                </c:pt>
                <c:pt idx="5">
                  <c:v>3.581391028922859E-2</c:v>
                </c:pt>
                <c:pt idx="6">
                  <c:v>0.17455877145738116</c:v>
                </c:pt>
                <c:pt idx="7">
                  <c:v>-0.12345468415755215</c:v>
                </c:pt>
                <c:pt idx="8">
                  <c:v>-0.10083388197295715</c:v>
                </c:pt>
                <c:pt idx="9">
                  <c:v>-5.0190092625093385E-2</c:v>
                </c:pt>
                <c:pt idx="10">
                  <c:v>-9.0433841192997494E-2</c:v>
                </c:pt>
                <c:pt idx="11">
                  <c:v>-4.0951216147096774E-3</c:v>
                </c:pt>
                <c:pt idx="12">
                  <c:v>6.7127223144338818E-2</c:v>
                </c:pt>
                <c:pt idx="13">
                  <c:v>2.1975222846193215E-3</c:v>
                </c:pt>
                <c:pt idx="14">
                  <c:v>4.6480567857363764E-2</c:v>
                </c:pt>
                <c:pt idx="15">
                  <c:v>-3.9561885326689229E-2</c:v>
                </c:pt>
                <c:pt idx="16">
                  <c:v>-3.3822886879448066E-2</c:v>
                </c:pt>
                <c:pt idx="17">
                  <c:v>-5.7747779055147719E-2</c:v>
                </c:pt>
                <c:pt idx="18">
                  <c:v>5.7590443274044355E-2</c:v>
                </c:pt>
                <c:pt idx="19">
                  <c:v>-4.8850482782856502E-2</c:v>
                </c:pt>
                <c:pt idx="20">
                  <c:v>-5.9042462733959564E-2</c:v>
                </c:pt>
                <c:pt idx="21">
                  <c:v>1.161723102516376E-2</c:v>
                </c:pt>
                <c:pt idx="22">
                  <c:v>-8.738944882778156E-2</c:v>
                </c:pt>
                <c:pt idx="23">
                  <c:v>8.9984830507858785E-2</c:v>
                </c:pt>
                <c:pt idx="24">
                  <c:v>4.0312131617932604E-4</c:v>
                </c:pt>
                <c:pt idx="25">
                  <c:v>0.13930121903137219</c:v>
                </c:pt>
                <c:pt idx="26">
                  <c:v>-4.7756336901715817E-2</c:v>
                </c:pt>
                <c:pt idx="27">
                  <c:v>-6.0368520530260261E-2</c:v>
                </c:pt>
                <c:pt idx="28">
                  <c:v>-0.11034619684392244</c:v>
                </c:pt>
                <c:pt idx="29">
                  <c:v>-1.2858081624750552E-2</c:v>
                </c:pt>
                <c:pt idx="30">
                  <c:v>-9.8990956036677472E-2</c:v>
                </c:pt>
                <c:pt idx="31">
                  <c:v>-2.5122134636181457E-3</c:v>
                </c:pt>
                <c:pt idx="32">
                  <c:v>8.3496171138498759E-3</c:v>
                </c:pt>
                <c:pt idx="33">
                  <c:v>4.8552568635110142E-2</c:v>
                </c:pt>
                <c:pt idx="34">
                  <c:v>-1.6035474509116056E-2</c:v>
                </c:pt>
                <c:pt idx="35">
                  <c:v>-7.476344420737277E-2</c:v>
                </c:pt>
                <c:pt idx="36">
                  <c:v>1.6558924646937447E-2</c:v>
                </c:pt>
                <c:pt idx="37">
                  <c:v>-2.9581552393687115E-2</c:v>
                </c:pt>
                <c:pt idx="38">
                  <c:v>1.1865471329208161E-2</c:v>
                </c:pt>
                <c:pt idx="39">
                  <c:v>1.0294896726862254E-2</c:v>
                </c:pt>
                <c:pt idx="40">
                  <c:v>7.9745152582322343E-2</c:v>
                </c:pt>
                <c:pt idx="41">
                  <c:v>9.9150617899033586E-4</c:v>
                </c:pt>
                <c:pt idx="42">
                  <c:v>2.3764011615678496E-2</c:v>
                </c:pt>
                <c:pt idx="43">
                  <c:v>-1.2007283640462392E-2</c:v>
                </c:pt>
                <c:pt idx="44">
                  <c:v>4.170202173047863E-3</c:v>
                </c:pt>
                <c:pt idx="45">
                  <c:v>3.3755306312812138E-3</c:v>
                </c:pt>
                <c:pt idx="46">
                  <c:v>-3.6696521657374137E-2</c:v>
                </c:pt>
                <c:pt idx="47">
                  <c:v>6.2540728558909534E-2</c:v>
                </c:pt>
                <c:pt idx="48">
                  <c:v>5.2906843823959096E-3</c:v>
                </c:pt>
                <c:pt idx="49">
                  <c:v>1.9779224231978348E-2</c:v>
                </c:pt>
                <c:pt idx="50">
                  <c:v>-7.1075824836373855E-2</c:v>
                </c:pt>
                <c:pt idx="51">
                  <c:v>-3.8900722036254567E-2</c:v>
                </c:pt>
                <c:pt idx="52">
                  <c:v>7.9397331349142189E-2</c:v>
                </c:pt>
                <c:pt idx="53">
                  <c:v>-5.8848197037646377E-2</c:v>
                </c:pt>
                <c:pt idx="54">
                  <c:v>-1.1583533414783012E-2</c:v>
                </c:pt>
                <c:pt idx="55">
                  <c:v>4.1963265758667559E-2</c:v>
                </c:pt>
                <c:pt idx="56">
                  <c:v>-1.0970712757987574E-2</c:v>
                </c:pt>
                <c:pt idx="57">
                  <c:v>3.6450208963642816E-2</c:v>
                </c:pt>
                <c:pt idx="58">
                  <c:v>-1.6050678425103503E-2</c:v>
                </c:pt>
                <c:pt idx="59">
                  <c:v>3.5852056892840357E-2</c:v>
                </c:pt>
                <c:pt idx="60">
                  <c:v>-4.1693953294112893E-2</c:v>
                </c:pt>
                <c:pt idx="61">
                  <c:v>2.0171458863664213E-2</c:v>
                </c:pt>
                <c:pt idx="62">
                  <c:v>1.3686691917951799E-2</c:v>
                </c:pt>
                <c:pt idx="63">
                  <c:v>9.3821573094075059E-2</c:v>
                </c:pt>
                <c:pt idx="64">
                  <c:v>4.9681958494052852E-2</c:v>
                </c:pt>
                <c:pt idx="65">
                  <c:v>8.0671583139191538E-2</c:v>
                </c:pt>
                <c:pt idx="66">
                  <c:v>-0.12327386604518284</c:v>
                </c:pt>
                <c:pt idx="67">
                  <c:v>-1.0753406830829515E-2</c:v>
                </c:pt>
                <c:pt idx="68">
                  <c:v>0.11416630258132811</c:v>
                </c:pt>
                <c:pt idx="69">
                  <c:v>-2.0472870327982798E-2</c:v>
                </c:pt>
                <c:pt idx="70">
                  <c:v>-1.4292361528248403E-2</c:v>
                </c:pt>
                <c:pt idx="71">
                  <c:v>3.4354722819267741E-2</c:v>
                </c:pt>
                <c:pt idx="72">
                  <c:v>-2.3997411884102482E-2</c:v>
                </c:pt>
                <c:pt idx="73">
                  <c:v>-1.5576473871584047E-2</c:v>
                </c:pt>
                <c:pt idx="74">
                  <c:v>2.2126315202458544E-2</c:v>
                </c:pt>
                <c:pt idx="75">
                  <c:v>-2.1432408211525495E-2</c:v>
                </c:pt>
                <c:pt idx="76">
                  <c:v>8.1307741673999623E-3</c:v>
                </c:pt>
                <c:pt idx="77">
                  <c:v>-4.4314643302114085E-2</c:v>
                </c:pt>
                <c:pt idx="78">
                  <c:v>1.3026814605437188E-2</c:v>
                </c:pt>
                <c:pt idx="79">
                  <c:v>9.2117910136349304E-2</c:v>
                </c:pt>
                <c:pt idx="80">
                  <c:v>8.825920045054534E-3</c:v>
                </c:pt>
                <c:pt idx="81">
                  <c:v>2.9189210482828593E-2</c:v>
                </c:pt>
                <c:pt idx="82">
                  <c:v>5.3761837298036845E-2</c:v>
                </c:pt>
                <c:pt idx="83">
                  <c:v>9.9462820962378101E-3</c:v>
                </c:pt>
                <c:pt idx="84">
                  <c:v>2.5160636897463623E-3</c:v>
                </c:pt>
                <c:pt idx="85">
                  <c:v>6.3247582783002923E-2</c:v>
                </c:pt>
                <c:pt idx="86">
                  <c:v>-8.1634116511316412E-2</c:v>
                </c:pt>
                <c:pt idx="87">
                  <c:v>3.8774767464206232E-3</c:v>
                </c:pt>
                <c:pt idx="88">
                  <c:v>2.0370240178024978E-2</c:v>
                </c:pt>
                <c:pt idx="89">
                  <c:v>1.5756721494184341E-2</c:v>
                </c:pt>
                <c:pt idx="90">
                  <c:v>3.5884478106086803E-2</c:v>
                </c:pt>
                <c:pt idx="91">
                  <c:v>2.7412714320981933E-2</c:v>
                </c:pt>
                <c:pt idx="92">
                  <c:v>-4.2351743269487617E-2</c:v>
                </c:pt>
                <c:pt idx="93">
                  <c:v>-6.608209881371653E-2</c:v>
                </c:pt>
                <c:pt idx="94">
                  <c:v>-6.80023469856018E-2</c:v>
                </c:pt>
                <c:pt idx="95">
                  <c:v>7.3088851250500908E-2</c:v>
                </c:pt>
                <c:pt idx="96">
                  <c:v>5.1620053318917176E-2</c:v>
                </c:pt>
                <c:pt idx="97">
                  <c:v>-3.8542035663054898E-2</c:v>
                </c:pt>
                <c:pt idx="98">
                  <c:v>9.1011007122150517E-2</c:v>
                </c:pt>
                <c:pt idx="99">
                  <c:v>-9.4780877843203234E-4</c:v>
                </c:pt>
                <c:pt idx="100">
                  <c:v>-8.3184448055131588E-2</c:v>
                </c:pt>
                <c:pt idx="101">
                  <c:v>-3.0248138753341747E-2</c:v>
                </c:pt>
                <c:pt idx="102">
                  <c:v>1.0108522024327372E-2</c:v>
                </c:pt>
                <c:pt idx="103">
                  <c:v>-5.3172109141429169E-3</c:v>
                </c:pt>
                <c:pt idx="104">
                  <c:v>3.179896591776693E-2</c:v>
                </c:pt>
                <c:pt idx="105">
                  <c:v>-2.9641170621928191E-2</c:v>
                </c:pt>
                <c:pt idx="106">
                  <c:v>5.9601588083521974E-4</c:v>
                </c:pt>
                <c:pt idx="107">
                  <c:v>4.477055498786809E-2</c:v>
                </c:pt>
                <c:pt idx="108">
                  <c:v>1.4272902319800503E-2</c:v>
                </c:pt>
                <c:pt idx="109">
                  <c:v>1.8153514751016914E-2</c:v>
                </c:pt>
                <c:pt idx="110">
                  <c:v>-9.2924794839124077E-3</c:v>
                </c:pt>
                <c:pt idx="111">
                  <c:v>3.6992995377930639E-2</c:v>
                </c:pt>
                <c:pt idx="112">
                  <c:v>-3.0632383978155507E-2</c:v>
                </c:pt>
                <c:pt idx="113">
                  <c:v>2.1719853740992862E-2</c:v>
                </c:pt>
                <c:pt idx="114">
                  <c:v>1.6226002603107737E-3</c:v>
                </c:pt>
                <c:pt idx="115">
                  <c:v>5.1528145211595176E-2</c:v>
                </c:pt>
                <c:pt idx="116">
                  <c:v>1.6369413135092478E-2</c:v>
                </c:pt>
                <c:pt idx="117">
                  <c:v>3.1165891110128366E-2</c:v>
                </c:pt>
                <c:pt idx="118">
                  <c:v>3.97853127730598E-2</c:v>
                </c:pt>
                <c:pt idx="119">
                  <c:v>-7.8460264468296122E-3</c:v>
                </c:pt>
                <c:pt idx="120">
                  <c:v>3.8558476340141562E-2</c:v>
                </c:pt>
                <c:pt idx="121">
                  <c:v>-3.5390863416843873E-2</c:v>
                </c:pt>
                <c:pt idx="122">
                  <c:v>3.5320685515836087E-2</c:v>
                </c:pt>
                <c:pt idx="123">
                  <c:v>6.8253364956826018E-2</c:v>
                </c:pt>
                <c:pt idx="124">
                  <c:v>3.5417886955076909E-2</c:v>
                </c:pt>
                <c:pt idx="125">
                  <c:v>-1.1773826583054025E-2</c:v>
                </c:pt>
                <c:pt idx="126">
                  <c:v>8.5101471386317025E-3</c:v>
                </c:pt>
                <c:pt idx="127">
                  <c:v>-9.8409429724251554E-2</c:v>
                </c:pt>
                <c:pt idx="128">
                  <c:v>-1.3716475340967694E-2</c:v>
                </c:pt>
                <c:pt idx="129">
                  <c:v>1.9234405106020501E-2</c:v>
                </c:pt>
                <c:pt idx="130">
                  <c:v>7.1948829891151145E-2</c:v>
                </c:pt>
                <c:pt idx="131">
                  <c:v>-5.523284750290864E-2</c:v>
                </c:pt>
                <c:pt idx="132">
                  <c:v>2.7164750169823934E-2</c:v>
                </c:pt>
                <c:pt idx="133">
                  <c:v>-6.1766902583151512E-2</c:v>
                </c:pt>
                <c:pt idx="134">
                  <c:v>2.0897168778461752E-3</c:v>
                </c:pt>
                <c:pt idx="135">
                  <c:v>5.3189736521049788E-2</c:v>
                </c:pt>
                <c:pt idx="136">
                  <c:v>2.5864509926288588E-2</c:v>
                </c:pt>
                <c:pt idx="137">
                  <c:v>4.1759162863183059E-3</c:v>
                </c:pt>
                <c:pt idx="138">
                  <c:v>3.4125843606328836E-3</c:v>
                </c:pt>
                <c:pt idx="139">
                  <c:v>5.7909286562161464E-3</c:v>
                </c:pt>
                <c:pt idx="140">
                  <c:v>-2.449102000829587E-2</c:v>
                </c:pt>
                <c:pt idx="141">
                  <c:v>6.4424878316834189E-2</c:v>
                </c:pt>
                <c:pt idx="142">
                  <c:v>3.4005896932534994E-2</c:v>
                </c:pt>
                <c:pt idx="143">
                  <c:v>3.3496024919841418E-2</c:v>
                </c:pt>
                <c:pt idx="144">
                  <c:v>3.523916634683584E-2</c:v>
                </c:pt>
                <c:pt idx="145">
                  <c:v>-1.6724637169675961E-2</c:v>
                </c:pt>
                <c:pt idx="146">
                  <c:v>3.5866761010955241E-2</c:v>
                </c:pt>
                <c:pt idx="147">
                  <c:v>-1.9281978113356135E-2</c:v>
                </c:pt>
                <c:pt idx="148">
                  <c:v>2.2514503391425311E-2</c:v>
                </c:pt>
                <c:pt idx="149">
                  <c:v>-2.5063274499666995E-2</c:v>
                </c:pt>
                <c:pt idx="150">
                  <c:v>6.2901201228587004E-3</c:v>
                </c:pt>
                <c:pt idx="151">
                  <c:v>3.6018233461913483E-2</c:v>
                </c:pt>
                <c:pt idx="152">
                  <c:v>5.8432674031897811E-3</c:v>
                </c:pt>
                <c:pt idx="153">
                  <c:v>2.0788899959766866E-2</c:v>
                </c:pt>
                <c:pt idx="154">
                  <c:v>-2.081562613672237E-2</c:v>
                </c:pt>
                <c:pt idx="155">
                  <c:v>-2.7996787841787496E-2</c:v>
                </c:pt>
                <c:pt idx="156">
                  <c:v>6.1660445069311065E-2</c:v>
                </c:pt>
                <c:pt idx="157">
                  <c:v>1.5055233644419116E-2</c:v>
                </c:pt>
                <c:pt idx="158">
                  <c:v>-2.3176605198189038E-2</c:v>
                </c:pt>
                <c:pt idx="159">
                  <c:v>-0.12431419120211995</c:v>
                </c:pt>
                <c:pt idx="160">
                  <c:v>4.4909566696373734E-2</c:v>
                </c:pt>
                <c:pt idx="161">
                  <c:v>1.7973677800964576E-2</c:v>
                </c:pt>
                <c:pt idx="162">
                  <c:v>4.8662193890024796E-2</c:v>
                </c:pt>
                <c:pt idx="163">
                  <c:v>9.4807354478799975E-3</c:v>
                </c:pt>
                <c:pt idx="164">
                  <c:v>9.987079108729988E-3</c:v>
                </c:pt>
                <c:pt idx="165">
                  <c:v>3.5863809236875849E-2</c:v>
                </c:pt>
                <c:pt idx="166">
                  <c:v>6.3550279261071971E-2</c:v>
                </c:pt>
                <c:pt idx="167">
                  <c:v>8.5386856972396868E-3</c:v>
                </c:pt>
                <c:pt idx="168">
                  <c:v>2.9369106722582812E-2</c:v>
                </c:pt>
                <c:pt idx="169">
                  <c:v>1.3300422389263067E-3</c:v>
                </c:pt>
                <c:pt idx="170">
                  <c:v>9.4173211059260988E-3</c:v>
                </c:pt>
                <c:pt idx="171">
                  <c:v>1.1560052850943598E-2</c:v>
                </c:pt>
                <c:pt idx="172">
                  <c:v>3.6901679481882263E-2</c:v>
                </c:pt>
                <c:pt idx="173">
                  <c:v>2.4446781985090288E-2</c:v>
                </c:pt>
                <c:pt idx="174">
                  <c:v>-1.3262378369507282E-2</c:v>
                </c:pt>
                <c:pt idx="175">
                  <c:v>8.3363947996351467E-2</c:v>
                </c:pt>
                <c:pt idx="176">
                  <c:v>9.9157323941404807E-2</c:v>
                </c:pt>
                <c:pt idx="177">
                  <c:v>-7.5776184472292382E-2</c:v>
                </c:pt>
                <c:pt idx="178">
                  <c:v>-6.1207027166926824E-2</c:v>
                </c:pt>
                <c:pt idx="179">
                  <c:v>8.1853694044189393E-2</c:v>
                </c:pt>
                <c:pt idx="180">
                  <c:v>0.12293402231524979</c:v>
                </c:pt>
                <c:pt idx="181">
                  <c:v>-1.1872067518254004E-2</c:v>
                </c:pt>
                <c:pt idx="182">
                  <c:v>-3.1738546087275082E-2</c:v>
                </c:pt>
                <c:pt idx="183">
                  <c:v>-1.7159291467470739E-2</c:v>
                </c:pt>
                <c:pt idx="184">
                  <c:v>-6.5835819620379515E-2</c:v>
                </c:pt>
                <c:pt idx="185">
                  <c:v>-5.3028423046698199E-2</c:v>
                </c:pt>
                <c:pt idx="186">
                  <c:v>9.7716825653203637E-2</c:v>
                </c:pt>
                <c:pt idx="187">
                  <c:v>5.2331183650314889E-2</c:v>
                </c:pt>
                <c:pt idx="188">
                  <c:v>0.16260997085927709</c:v>
                </c:pt>
                <c:pt idx="189">
                  <c:v>-7.4901945059203334E-2</c:v>
                </c:pt>
                <c:pt idx="190">
                  <c:v>0.12523036966156692</c:v>
                </c:pt>
                <c:pt idx="191">
                  <c:v>0.20336512452643829</c:v>
                </c:pt>
                <c:pt idx="192">
                  <c:v>1.5183907534632918E-2</c:v>
                </c:pt>
                <c:pt idx="193">
                  <c:v>-0.11182814705544881</c:v>
                </c:pt>
                <c:pt idx="194">
                  <c:v>-0.1770373834230822</c:v>
                </c:pt>
                <c:pt idx="195">
                  <c:v>3.4597672547252795E-2</c:v>
                </c:pt>
                <c:pt idx="196">
                  <c:v>-4.6853742351501051E-3</c:v>
                </c:pt>
                <c:pt idx="197">
                  <c:v>3.6800297441496224E-2</c:v>
                </c:pt>
                <c:pt idx="198">
                  <c:v>5.6844581546157631E-2</c:v>
                </c:pt>
                <c:pt idx="199">
                  <c:v>-8.4563088072352285E-2</c:v>
                </c:pt>
                <c:pt idx="200">
                  <c:v>2.096728707485106E-2</c:v>
                </c:pt>
                <c:pt idx="201">
                  <c:v>-4.5275077131311153E-2</c:v>
                </c:pt>
                <c:pt idx="202">
                  <c:v>3.6646466390593588E-2</c:v>
                </c:pt>
                <c:pt idx="203">
                  <c:v>-2.8789004967720625E-3</c:v>
                </c:pt>
                <c:pt idx="204">
                  <c:v>-1.1106167867537186E-2</c:v>
                </c:pt>
                <c:pt idx="205">
                  <c:v>-1.5755957517256548E-2</c:v>
                </c:pt>
                <c:pt idx="206">
                  <c:v>2.8907414629557752E-2</c:v>
                </c:pt>
                <c:pt idx="207">
                  <c:v>-5.3764570915594251E-2</c:v>
                </c:pt>
                <c:pt idx="208">
                  <c:v>-4.5443614062533118E-2</c:v>
                </c:pt>
                <c:pt idx="209">
                  <c:v>-0.18378692056308729</c:v>
                </c:pt>
                <c:pt idx="210">
                  <c:v>-2.0743803836243489E-2</c:v>
                </c:pt>
                <c:pt idx="211">
                  <c:v>7.1014680615587134E-2</c:v>
                </c:pt>
                <c:pt idx="212">
                  <c:v>7.6089438648652086E-2</c:v>
                </c:pt>
                <c:pt idx="213">
                  <c:v>2.9542598508156422E-3</c:v>
                </c:pt>
                <c:pt idx="214">
                  <c:v>-1.0378320056216205E-2</c:v>
                </c:pt>
                <c:pt idx="215">
                  <c:v>2.4748533629878309E-2</c:v>
                </c:pt>
                <c:pt idx="216">
                  <c:v>-6.9015696023329173E-2</c:v>
                </c:pt>
                <c:pt idx="217">
                  <c:v>-4.3936003313949624E-2</c:v>
                </c:pt>
                <c:pt idx="218">
                  <c:v>5.6422768825064452E-2</c:v>
                </c:pt>
                <c:pt idx="219">
                  <c:v>1.0310149943360731E-2</c:v>
                </c:pt>
                <c:pt idx="220">
                  <c:v>0.11294674686617397</c:v>
                </c:pt>
                <c:pt idx="221">
                  <c:v>7.5372217079895332E-2</c:v>
                </c:pt>
                <c:pt idx="222">
                  <c:v>2.871860526482051E-2</c:v>
                </c:pt>
                <c:pt idx="223">
                  <c:v>5.453191399980681E-3</c:v>
                </c:pt>
                <c:pt idx="224">
                  <c:v>-5.7605274650244405E-2</c:v>
                </c:pt>
                <c:pt idx="225">
                  <c:v>3.380269517102031E-2</c:v>
                </c:pt>
                <c:pt idx="226">
                  <c:v>6.3291155756051876E-2</c:v>
                </c:pt>
                <c:pt idx="227">
                  <c:v>7.5938690691791126E-3</c:v>
                </c:pt>
                <c:pt idx="228">
                  <c:v>-7.0885024825231027E-2</c:v>
                </c:pt>
                <c:pt idx="229">
                  <c:v>2.1267723876036263E-2</c:v>
                </c:pt>
                <c:pt idx="230">
                  <c:v>8.9781732733141523E-2</c:v>
                </c:pt>
                <c:pt idx="231">
                  <c:v>-6.2193319447497217E-2</c:v>
                </c:pt>
                <c:pt idx="232">
                  <c:v>5.4083034889583756E-2</c:v>
                </c:pt>
                <c:pt idx="233">
                  <c:v>-9.0129338805583197E-3</c:v>
                </c:pt>
                <c:pt idx="234">
                  <c:v>-3.0441956412212801E-2</c:v>
                </c:pt>
                <c:pt idx="235">
                  <c:v>-7.3781047048369483E-3</c:v>
                </c:pt>
                <c:pt idx="236">
                  <c:v>6.9167507582947194E-2</c:v>
                </c:pt>
                <c:pt idx="237">
                  <c:v>5.7324472354106377E-2</c:v>
                </c:pt>
                <c:pt idx="238">
                  <c:v>-2.0306965737618216E-2</c:v>
                </c:pt>
                <c:pt idx="239">
                  <c:v>2.8546925863313977E-2</c:v>
                </c:pt>
                <c:pt idx="240">
                  <c:v>8.6828120752500945E-2</c:v>
                </c:pt>
                <c:pt idx="241">
                  <c:v>4.7220270149114445E-2</c:v>
                </c:pt>
                <c:pt idx="242">
                  <c:v>3.9808426306729934E-2</c:v>
                </c:pt>
                <c:pt idx="243">
                  <c:v>8.2261912013242858E-2</c:v>
                </c:pt>
                <c:pt idx="244">
                  <c:v>6.0615523113270705E-3</c:v>
                </c:pt>
                <c:pt idx="245">
                  <c:v>0.12903466581698894</c:v>
                </c:pt>
                <c:pt idx="246">
                  <c:v>8.6331541248558089E-2</c:v>
                </c:pt>
                <c:pt idx="247">
                  <c:v>1.9570722967670588E-2</c:v>
                </c:pt>
                <c:pt idx="248">
                  <c:v>-0.2523540692402188</c:v>
                </c:pt>
                <c:pt idx="249">
                  <c:v>-0.43792222677527309</c:v>
                </c:pt>
                <c:pt idx="250">
                  <c:v>-1.6189747341862303E-2</c:v>
                </c:pt>
                <c:pt idx="251">
                  <c:v>-0.10526425566883738</c:v>
                </c:pt>
                <c:pt idx="252">
                  <c:v>-0.28021658098355562</c:v>
                </c:pt>
                <c:pt idx="253">
                  <c:v>0.26030278809742075</c:v>
                </c:pt>
                <c:pt idx="254">
                  <c:v>0.19005974464047293</c:v>
                </c:pt>
                <c:pt idx="255">
                  <c:v>2.6046336790944275E-2</c:v>
                </c:pt>
                <c:pt idx="256">
                  <c:v>-0.13360795155579733</c:v>
                </c:pt>
                <c:pt idx="257">
                  <c:v>2.7955346278262367E-2</c:v>
                </c:pt>
                <c:pt idx="258">
                  <c:v>-6.7807420104743291E-2</c:v>
                </c:pt>
                <c:pt idx="259">
                  <c:v>-5.5428939979562622E-2</c:v>
                </c:pt>
                <c:pt idx="260">
                  <c:v>3.7003355716703136E-2</c:v>
                </c:pt>
                <c:pt idx="261">
                  <c:v>6.6367694296870172E-2</c:v>
                </c:pt>
                <c:pt idx="262">
                  <c:v>8.820191579554166E-4</c:v>
                </c:pt>
                <c:pt idx="263">
                  <c:v>-2.8320372996038075E-2</c:v>
                </c:pt>
                <c:pt idx="264">
                  <c:v>-0.10247695784615399</c:v>
                </c:pt>
                <c:pt idx="265">
                  <c:v>2.0881805256560936E-2</c:v>
                </c:pt>
                <c:pt idx="266">
                  <c:v>2.5782709257593753E-2</c:v>
                </c:pt>
                <c:pt idx="267">
                  <c:v>0.16432448952522408</c:v>
                </c:pt>
                <c:pt idx="268">
                  <c:v>1.7362764024312038E-2</c:v>
                </c:pt>
                <c:pt idx="269">
                  <c:v>-4.2418268762317711E-2</c:v>
                </c:pt>
                <c:pt idx="270">
                  <c:v>1.9048194970694411E-2</c:v>
                </c:pt>
                <c:pt idx="271">
                  <c:v>8.0195035368280845E-3</c:v>
                </c:pt>
                <c:pt idx="272">
                  <c:v>-5.5296414046778951E-2</c:v>
                </c:pt>
                <c:pt idx="273">
                  <c:v>-0.16014569998732198</c:v>
                </c:pt>
                <c:pt idx="274">
                  <c:v>-2.6080652537602569E-2</c:v>
                </c:pt>
                <c:pt idx="275">
                  <c:v>2.5023273087721724E-2</c:v>
                </c:pt>
                <c:pt idx="276">
                  <c:v>4.3411250461631419E-2</c:v>
                </c:pt>
                <c:pt idx="277">
                  <c:v>1.9405605975203653E-2</c:v>
                </c:pt>
                <c:pt idx="278">
                  <c:v>-2.8883897700017515E-2</c:v>
                </c:pt>
                <c:pt idx="279">
                  <c:v>-6.6693633985785671E-3</c:v>
                </c:pt>
                <c:pt idx="280">
                  <c:v>-2.0476201692479743E-2</c:v>
                </c:pt>
                <c:pt idx="281">
                  <c:v>1.9682785562878812E-3</c:v>
                </c:pt>
                <c:pt idx="282">
                  <c:v>4.6425418156403823E-2</c:v>
                </c:pt>
                <c:pt idx="283">
                  <c:v>-0.13208659125665448</c:v>
                </c:pt>
                <c:pt idx="284">
                  <c:v>-1.5145263952437638E-2</c:v>
                </c:pt>
                <c:pt idx="285">
                  <c:v>4.2126806679510423E-2</c:v>
                </c:pt>
                <c:pt idx="286">
                  <c:v>2.7862396577737199E-2</c:v>
                </c:pt>
                <c:pt idx="287">
                  <c:v>2.1499373675547516E-2</c:v>
                </c:pt>
                <c:pt idx="288">
                  <c:v>1.3813939761746578E-2</c:v>
                </c:pt>
                <c:pt idx="289">
                  <c:v>9.6300314116587141E-2</c:v>
                </c:pt>
                <c:pt idx="290">
                  <c:v>0.26195733805001503</c:v>
                </c:pt>
                <c:pt idx="291">
                  <c:v>-0.19092503589017942</c:v>
                </c:pt>
                <c:pt idx="292">
                  <c:v>0.14640901209537516</c:v>
                </c:pt>
                <c:pt idx="293">
                  <c:v>0.12853496337045717</c:v>
                </c:pt>
                <c:pt idx="294">
                  <c:v>0.26376385046046735</c:v>
                </c:pt>
                <c:pt idx="295">
                  <c:v>5.4938560678195192E-2</c:v>
                </c:pt>
                <c:pt idx="296">
                  <c:v>0.1095989428735395</c:v>
                </c:pt>
                <c:pt idx="297">
                  <c:v>0.16390246860891564</c:v>
                </c:pt>
                <c:pt idx="298">
                  <c:v>-7.921974591371882E-3</c:v>
                </c:pt>
                <c:pt idx="299">
                  <c:v>-0.20118573337883228</c:v>
                </c:pt>
                <c:pt idx="300">
                  <c:v>-0.23323279459939289</c:v>
                </c:pt>
                <c:pt idx="301">
                  <c:v>-4.8852877617945531E-2</c:v>
                </c:pt>
                <c:pt idx="302">
                  <c:v>-0.19119338169591502</c:v>
                </c:pt>
                <c:pt idx="303">
                  <c:v>4.5444784579675095E-2</c:v>
                </c:pt>
                <c:pt idx="304">
                  <c:v>-5.9817894571800083E-2</c:v>
                </c:pt>
                <c:pt idx="305">
                  <c:v>-6.2311281411765805E-2</c:v>
                </c:pt>
                <c:pt idx="306">
                  <c:v>-4.714361797027701E-2</c:v>
                </c:pt>
                <c:pt idx="307">
                  <c:v>-1.9243715210596101E-2</c:v>
                </c:pt>
                <c:pt idx="308">
                  <c:v>-1.8663414362146871E-2</c:v>
                </c:pt>
                <c:pt idx="309">
                  <c:v>5.8747641265852475E-2</c:v>
                </c:pt>
                <c:pt idx="310">
                  <c:v>7.7567913406261665E-2</c:v>
                </c:pt>
                <c:pt idx="311">
                  <c:v>-6.6339654280971674E-2</c:v>
                </c:pt>
                <c:pt idx="312">
                  <c:v>1.8758957737558618E-2</c:v>
                </c:pt>
                <c:pt idx="313">
                  <c:v>7.2277327004123926E-2</c:v>
                </c:pt>
                <c:pt idx="314">
                  <c:v>6.5082936748847464E-2</c:v>
                </c:pt>
                <c:pt idx="315">
                  <c:v>5.4974299570090306E-2</c:v>
                </c:pt>
                <c:pt idx="316">
                  <c:v>-1.0860715297279789E-2</c:v>
                </c:pt>
                <c:pt idx="317">
                  <c:v>-0.18505887881499106</c:v>
                </c:pt>
                <c:pt idx="318">
                  <c:v>-3.2051162158572517E-2</c:v>
                </c:pt>
                <c:pt idx="319">
                  <c:v>1.3224194088399642E-2</c:v>
                </c:pt>
                <c:pt idx="320">
                  <c:v>3.1751258294992475E-3</c:v>
                </c:pt>
                <c:pt idx="321">
                  <c:v>1.6790554875940396E-2</c:v>
                </c:pt>
                <c:pt idx="322">
                  <c:v>-0.11526576477697831</c:v>
                </c:pt>
                <c:pt idx="323">
                  <c:v>9.3814373247095937E-3</c:v>
                </c:pt>
                <c:pt idx="324">
                  <c:v>-6.4687970079260276E-2</c:v>
                </c:pt>
                <c:pt idx="325">
                  <c:v>-0.24610099871561014</c:v>
                </c:pt>
                <c:pt idx="326">
                  <c:v>4.518086631935965E-2</c:v>
                </c:pt>
                <c:pt idx="327">
                  <c:v>-8.411489835988574E-2</c:v>
                </c:pt>
                <c:pt idx="328">
                  <c:v>-5.5762735399219047E-2</c:v>
                </c:pt>
                <c:pt idx="329">
                  <c:v>-2.6081347957618788E-2</c:v>
                </c:pt>
                <c:pt idx="330">
                  <c:v>3.3234366062141023E-2</c:v>
                </c:pt>
                <c:pt idx="331">
                  <c:v>3.3116809642390367E-2</c:v>
                </c:pt>
                <c:pt idx="332">
                  <c:v>-4.3596517662101084E-2</c:v>
                </c:pt>
                <c:pt idx="333">
                  <c:v>-8.162210643229445E-2</c:v>
                </c:pt>
                <c:pt idx="334">
                  <c:v>-0.17065371958779688</c:v>
                </c:pt>
                <c:pt idx="335">
                  <c:v>0.16565573538934228</c:v>
                </c:pt>
                <c:pt idx="336">
                  <c:v>-0.12129314990515222</c:v>
                </c:pt>
                <c:pt idx="337">
                  <c:v>-2.1375488728233187E-2</c:v>
                </c:pt>
                <c:pt idx="338">
                  <c:v>-0.28504775550374084</c:v>
                </c:pt>
                <c:pt idx="339">
                  <c:v>-0.34534560675740378</c:v>
                </c:pt>
                <c:pt idx="340">
                  <c:v>-1.0156551781866006</c:v>
                </c:pt>
                <c:pt idx="341">
                  <c:v>0.62557088322468146</c:v>
                </c:pt>
                <c:pt idx="342">
                  <c:v>0.23208797470187439</c:v>
                </c:pt>
                <c:pt idx="343">
                  <c:v>0.20494074309223223</c:v>
                </c:pt>
                <c:pt idx="344">
                  <c:v>0.62142640898932844</c:v>
                </c:pt>
                <c:pt idx="345">
                  <c:v>-0.1540504417617691</c:v>
                </c:pt>
                <c:pt idx="346">
                  <c:v>-0.55922119819402039</c:v>
                </c:pt>
                <c:pt idx="347">
                  <c:v>0.34601176829781333</c:v>
                </c:pt>
                <c:pt idx="348">
                  <c:v>-2.5950730557785243E-2</c:v>
                </c:pt>
                <c:pt idx="349">
                  <c:v>0.4911078053502278</c:v>
                </c:pt>
                <c:pt idx="350">
                  <c:v>-6.5376617752629582E-2</c:v>
                </c:pt>
                <c:pt idx="351">
                  <c:v>-0.159432828313224</c:v>
                </c:pt>
                <c:pt idx="352">
                  <c:v>-0.12516503975116919</c:v>
                </c:pt>
                <c:pt idx="353">
                  <c:v>0.37144346222510505</c:v>
                </c:pt>
                <c:pt idx="354">
                  <c:v>0.18911161284207773</c:v>
                </c:pt>
                <c:pt idx="355">
                  <c:v>-7.8595600408664631E-2</c:v>
                </c:pt>
                <c:pt idx="356">
                  <c:v>-0.25765575563441578</c:v>
                </c:pt>
                <c:pt idx="357">
                  <c:v>0.20572920610566797</c:v>
                </c:pt>
                <c:pt idx="358">
                  <c:v>-9.3993794391283955E-2</c:v>
                </c:pt>
                <c:pt idx="359">
                  <c:v>-0.19736571850638418</c:v>
                </c:pt>
                <c:pt idx="360">
                  <c:v>-0.88976838647852508</c:v>
                </c:pt>
                <c:pt idx="361">
                  <c:v>-1.2246642294107728</c:v>
                </c:pt>
                <c:pt idx="362">
                  <c:v>2.4520070018130014</c:v>
                </c:pt>
                <c:pt idx="363">
                  <c:v>0.105094107252167</c:v>
                </c:pt>
                <c:pt idx="364">
                  <c:v>0.21356716564399766</c:v>
                </c:pt>
                <c:pt idx="365">
                  <c:v>-0.2970459847302967</c:v>
                </c:pt>
                <c:pt idx="366">
                  <c:v>-5.4371063901734303E-2</c:v>
                </c:pt>
                <c:pt idx="367">
                  <c:v>0.19496522414281917</c:v>
                </c:pt>
                <c:pt idx="368">
                  <c:v>9.2344270063221309E-2</c:v>
                </c:pt>
                <c:pt idx="369">
                  <c:v>2.1641644223573044E-2</c:v>
                </c:pt>
                <c:pt idx="370">
                  <c:v>-1.6793469053254448E-2</c:v>
                </c:pt>
                <c:pt idx="371">
                  <c:v>-0.1349517673959815</c:v>
                </c:pt>
                <c:pt idx="372">
                  <c:v>-0.19939037858560579</c:v>
                </c:pt>
                <c:pt idx="373">
                  <c:v>0.15685152390399235</c:v>
                </c:pt>
                <c:pt idx="374">
                  <c:v>5.0026622996923689E-2</c:v>
                </c:pt>
                <c:pt idx="375">
                  <c:v>-3.3301315919914691E-2</c:v>
                </c:pt>
                <c:pt idx="376">
                  <c:v>-1.3464464659601577E-2</c:v>
                </c:pt>
                <c:pt idx="377">
                  <c:v>0.24226108139557612</c:v>
                </c:pt>
                <c:pt idx="378">
                  <c:v>0.15555407602854843</c:v>
                </c:pt>
                <c:pt idx="379">
                  <c:v>-0.22616917862429653</c:v>
                </c:pt>
                <c:pt idx="380">
                  <c:v>0.1053155882349719</c:v>
                </c:pt>
                <c:pt idx="381">
                  <c:v>-2.2462081536885087E-2</c:v>
                </c:pt>
                <c:pt idx="382">
                  <c:v>9.3758520671123544E-2</c:v>
                </c:pt>
                <c:pt idx="383">
                  <c:v>9.9010791782514887E-2</c:v>
                </c:pt>
                <c:pt idx="384">
                  <c:v>8.952580396289643E-2</c:v>
                </c:pt>
                <c:pt idx="385">
                  <c:v>-0.18662979489526857</c:v>
                </c:pt>
                <c:pt idx="386">
                  <c:v>-0.18560818971063403</c:v>
                </c:pt>
                <c:pt idx="387">
                  <c:v>-2.8437485260506708E-2</c:v>
                </c:pt>
                <c:pt idx="388">
                  <c:v>2.5687741316251473E-2</c:v>
                </c:pt>
                <c:pt idx="389">
                  <c:v>0.1397524192588141</c:v>
                </c:pt>
                <c:pt idx="390">
                  <c:v>0.15803982955393359</c:v>
                </c:pt>
                <c:pt idx="391">
                  <c:v>0.11254223870800212</c:v>
                </c:pt>
                <c:pt idx="392">
                  <c:v>-0.1233566900470192</c:v>
                </c:pt>
                <c:pt idx="393">
                  <c:v>0.2067781549565621</c:v>
                </c:pt>
                <c:pt idx="394">
                  <c:v>9.1599300298536371E-2</c:v>
                </c:pt>
                <c:pt idx="395">
                  <c:v>-4.1296937851798554E-3</c:v>
                </c:pt>
                <c:pt idx="396">
                  <c:v>-0.11898454458080494</c:v>
                </c:pt>
                <c:pt idx="397">
                  <c:v>-5.3100866851650524E-2</c:v>
                </c:pt>
                <c:pt idx="398">
                  <c:v>-0.11877464217255088</c:v>
                </c:pt>
                <c:pt idx="399">
                  <c:v>0.1368682996143934</c:v>
                </c:pt>
                <c:pt idx="400">
                  <c:v>-3.8544525560349562E-2</c:v>
                </c:pt>
                <c:pt idx="401">
                  <c:v>2.3055806517812714E-2</c:v>
                </c:pt>
                <c:pt idx="402">
                  <c:v>2.2120623161983818E-2</c:v>
                </c:pt>
                <c:pt idx="403">
                  <c:v>-1.1101653860478476E-2</c:v>
                </c:pt>
                <c:pt idx="404">
                  <c:v>4.5783525304162756E-2</c:v>
                </c:pt>
                <c:pt idx="405">
                  <c:v>3.0560357872165027E-2</c:v>
                </c:pt>
                <c:pt idx="406">
                  <c:v>0.12783679066463563</c:v>
                </c:pt>
                <c:pt idx="407">
                  <c:v>5.4106370758643114E-2</c:v>
                </c:pt>
                <c:pt idx="408">
                  <c:v>1.6949890990989668E-2</c:v>
                </c:pt>
                <c:pt idx="409">
                  <c:v>1.4636480908569453E-2</c:v>
                </c:pt>
                <c:pt idx="410">
                  <c:v>-1.3967225391414215E-2</c:v>
                </c:pt>
                <c:pt idx="411">
                  <c:v>-1.7832947776721494E-2</c:v>
                </c:pt>
                <c:pt idx="412">
                  <c:v>0.18628396133757855</c:v>
                </c:pt>
                <c:pt idx="413">
                  <c:v>3.7841115218886272E-2</c:v>
                </c:pt>
                <c:pt idx="414">
                  <c:v>7.0519601893167014E-2</c:v>
                </c:pt>
                <c:pt idx="415">
                  <c:v>5.4124030059821353E-2</c:v>
                </c:pt>
                <c:pt idx="416">
                  <c:v>2.3649778868188906E-2</c:v>
                </c:pt>
                <c:pt idx="417">
                  <c:v>-0.12001880880663472</c:v>
                </c:pt>
                <c:pt idx="418">
                  <c:v>-0.30009320972098408</c:v>
                </c:pt>
                <c:pt idx="419">
                  <c:v>-1.2083577852943539E-2</c:v>
                </c:pt>
                <c:pt idx="420">
                  <c:v>-0.19884984987602855</c:v>
                </c:pt>
                <c:pt idx="421">
                  <c:v>-5.745475596142432E-4</c:v>
                </c:pt>
                <c:pt idx="422">
                  <c:v>-0.30980512384096531</c:v>
                </c:pt>
                <c:pt idx="423">
                  <c:v>-0.1046441871447477</c:v>
                </c:pt>
                <c:pt idx="424">
                  <c:v>0.43660556865068545</c:v>
                </c:pt>
                <c:pt idx="425">
                  <c:v>0.14011582281308163</c:v>
                </c:pt>
                <c:pt idx="426">
                  <c:v>5.7769934197656426E-3</c:v>
                </c:pt>
                <c:pt idx="427">
                  <c:v>2.1974003327835234E-2</c:v>
                </c:pt>
                <c:pt idx="428">
                  <c:v>7.5501843284902614E-2</c:v>
                </c:pt>
                <c:pt idx="429">
                  <c:v>-0.1352225141913824</c:v>
                </c:pt>
                <c:pt idx="430">
                  <c:v>-0.23172523693368488</c:v>
                </c:pt>
                <c:pt idx="431">
                  <c:v>1.9759866041611625E-2</c:v>
                </c:pt>
                <c:pt idx="432">
                  <c:v>-0.11164233863759561</c:v>
                </c:pt>
                <c:pt idx="433">
                  <c:v>9.8809652014585234E-2</c:v>
                </c:pt>
                <c:pt idx="434">
                  <c:v>-0.10193981824922564</c:v>
                </c:pt>
                <c:pt idx="435">
                  <c:v>-0.26563582888364967</c:v>
                </c:pt>
                <c:pt idx="436">
                  <c:v>0.15983389117337249</c:v>
                </c:pt>
                <c:pt idx="437">
                  <c:v>3.6440533883565454E-2</c:v>
                </c:pt>
                <c:pt idx="438">
                  <c:v>9.0489912679442702E-3</c:v>
                </c:pt>
                <c:pt idx="439">
                  <c:v>-8.8817294514485459E-2</c:v>
                </c:pt>
                <c:pt idx="440">
                  <c:v>8.8486571890195875E-3</c:v>
                </c:pt>
                <c:pt idx="441">
                  <c:v>-0.44281527542939852</c:v>
                </c:pt>
                <c:pt idx="442">
                  <c:v>-2.5198469121447704E-2</c:v>
                </c:pt>
                <c:pt idx="443">
                  <c:v>0.19268623648024374</c:v>
                </c:pt>
                <c:pt idx="444">
                  <c:v>9.2957087573315514E-2</c:v>
                </c:pt>
                <c:pt idx="445">
                  <c:v>-3.6513930183286511E-2</c:v>
                </c:pt>
                <c:pt idx="446">
                  <c:v>5.1134974757777313E-2</c:v>
                </c:pt>
                <c:pt idx="447">
                  <c:v>4.143298786557096E-2</c:v>
                </c:pt>
                <c:pt idx="448">
                  <c:v>-6.8846125577230452E-2</c:v>
                </c:pt>
                <c:pt idx="449">
                  <c:v>-0.28902221936928729</c:v>
                </c:pt>
                <c:pt idx="450">
                  <c:v>-0.72155730863848455</c:v>
                </c:pt>
                <c:pt idx="451">
                  <c:v>-0.92692874513877366</c:v>
                </c:pt>
                <c:pt idx="452">
                  <c:v>0.30078249922596129</c:v>
                </c:pt>
                <c:pt idx="453">
                  <c:v>0.9063500948973473</c:v>
                </c:pt>
                <c:pt idx="454">
                  <c:v>5.0313738011947183E-2</c:v>
                </c:pt>
                <c:pt idx="455">
                  <c:v>-0.84372952184290184</c:v>
                </c:pt>
                <c:pt idx="456">
                  <c:v>-1.8857031059392102E-2</c:v>
                </c:pt>
                <c:pt idx="457">
                  <c:v>0.2124988618027957</c:v>
                </c:pt>
                <c:pt idx="458">
                  <c:v>0.26604661315590272</c:v>
                </c:pt>
                <c:pt idx="459">
                  <c:v>9.7691450725593362E-2</c:v>
                </c:pt>
                <c:pt idx="460">
                  <c:v>0.29051336062972716</c:v>
                </c:pt>
                <c:pt idx="461">
                  <c:v>-0.44749185607351877</c:v>
                </c:pt>
                <c:pt idx="462">
                  <c:v>0.72585901952555509</c:v>
                </c:pt>
                <c:pt idx="463">
                  <c:v>0.17587557211138352</c:v>
                </c:pt>
                <c:pt idx="464">
                  <c:v>-6.215610026492719E-2</c:v>
                </c:pt>
                <c:pt idx="465">
                  <c:v>-0.47108539555508705</c:v>
                </c:pt>
                <c:pt idx="466">
                  <c:v>0.20262150070335247</c:v>
                </c:pt>
                <c:pt idx="467">
                  <c:v>1.8699438564344195E-2</c:v>
                </c:pt>
                <c:pt idx="468">
                  <c:v>-4.3711496460770376E-2</c:v>
                </c:pt>
                <c:pt idx="469">
                  <c:v>-3.4374823878807921E-2</c:v>
                </c:pt>
                <c:pt idx="470">
                  <c:v>9.4393437776623818E-2</c:v>
                </c:pt>
                <c:pt idx="471">
                  <c:v>7.5897996178023661E-2</c:v>
                </c:pt>
                <c:pt idx="472">
                  <c:v>-0.24971710771734984</c:v>
                </c:pt>
                <c:pt idx="473">
                  <c:v>-2.4784890421354622E-3</c:v>
                </c:pt>
                <c:pt idx="474">
                  <c:v>0.18283987106123867</c:v>
                </c:pt>
                <c:pt idx="475">
                  <c:v>8.9263018428675511E-3</c:v>
                </c:pt>
                <c:pt idx="476">
                  <c:v>0.18114753148492549</c:v>
                </c:pt>
                <c:pt idx="477">
                  <c:v>4.8650307396295868E-2</c:v>
                </c:pt>
                <c:pt idx="478">
                  <c:v>0.11994874777105932</c:v>
                </c:pt>
                <c:pt idx="479">
                  <c:v>5.7265743252660414E-2</c:v>
                </c:pt>
                <c:pt idx="480">
                  <c:v>0.46924233010127137</c:v>
                </c:pt>
                <c:pt idx="481">
                  <c:v>0.2879072804323019</c:v>
                </c:pt>
                <c:pt idx="482">
                  <c:v>3.991472761830029E-2</c:v>
                </c:pt>
                <c:pt idx="483">
                  <c:v>3.0522472520528785E-2</c:v>
                </c:pt>
                <c:pt idx="484">
                  <c:v>-4.7367438235323828E-2</c:v>
                </c:pt>
                <c:pt idx="485">
                  <c:v>1.4271162476697286E-2</c:v>
                </c:pt>
                <c:pt idx="486">
                  <c:v>1.1337285589961697E-2</c:v>
                </c:pt>
                <c:pt idx="487">
                  <c:v>8.2650724795932121E-2</c:v>
                </c:pt>
                <c:pt idx="488">
                  <c:v>-4.7584639456811047E-3</c:v>
                </c:pt>
                <c:pt idx="489">
                  <c:v>-5.3982393524752454E-4</c:v>
                </c:pt>
                <c:pt idx="490">
                  <c:v>-1.9711313065984514E-2</c:v>
                </c:pt>
                <c:pt idx="491">
                  <c:v>-1.9265173046401886E-2</c:v>
                </c:pt>
                <c:pt idx="492">
                  <c:v>-2.1750874180864674E-2</c:v>
                </c:pt>
                <c:pt idx="493">
                  <c:v>-2.5371249400556448E-2</c:v>
                </c:pt>
                <c:pt idx="494">
                  <c:v>-0.14624277443043504</c:v>
                </c:pt>
                <c:pt idx="495">
                  <c:v>-0.17341360265385991</c:v>
                </c:pt>
                <c:pt idx="496">
                  <c:v>-0.10042025804311326</c:v>
                </c:pt>
                <c:pt idx="497">
                  <c:v>-5.071326241241912E-3</c:v>
                </c:pt>
                <c:pt idx="498">
                  <c:v>-6.9713772246736222E-2</c:v>
                </c:pt>
                <c:pt idx="499">
                  <c:v>-0.14276892894843582</c:v>
                </c:pt>
                <c:pt idx="500">
                  <c:v>-4.5235820254501298E-2</c:v>
                </c:pt>
                <c:pt idx="501">
                  <c:v>-2.1928272294170343E-2</c:v>
                </c:pt>
                <c:pt idx="502">
                  <c:v>2.1636979379952764E-2</c:v>
                </c:pt>
                <c:pt idx="503">
                  <c:v>-2.5233442936679087E-2</c:v>
                </c:pt>
                <c:pt idx="504">
                  <c:v>-0.1144273940480196</c:v>
                </c:pt>
                <c:pt idx="505">
                  <c:v>1.7916388439456364E-3</c:v>
                </c:pt>
                <c:pt idx="506">
                  <c:v>1.8398850687195958E-2</c:v>
                </c:pt>
                <c:pt idx="507">
                  <c:v>0.11562418886607868</c:v>
                </c:pt>
                <c:pt idx="508">
                  <c:v>-3.3588379955374961E-2</c:v>
                </c:pt>
                <c:pt idx="509">
                  <c:v>-2.4311067113126677E-2</c:v>
                </c:pt>
                <c:pt idx="510">
                  <c:v>3.2073347568089952E-2</c:v>
                </c:pt>
                <c:pt idx="511">
                  <c:v>-2.4283576460424831E-2</c:v>
                </c:pt>
                <c:pt idx="512">
                  <c:v>-4.3076419442599198E-2</c:v>
                </c:pt>
                <c:pt idx="513">
                  <c:v>-2.1010018033712951E-2</c:v>
                </c:pt>
                <c:pt idx="514">
                  <c:v>2.2236699448561759E-2</c:v>
                </c:pt>
                <c:pt idx="515">
                  <c:v>4.6289409765029295E-3</c:v>
                </c:pt>
                <c:pt idx="516">
                  <c:v>2.7131545050801318E-2</c:v>
                </c:pt>
                <c:pt idx="517">
                  <c:v>7.1795342997534109E-2</c:v>
                </c:pt>
                <c:pt idx="518">
                  <c:v>-0.13388613265968344</c:v>
                </c:pt>
                <c:pt idx="519">
                  <c:v>2.4659967254437431E-3</c:v>
                </c:pt>
                <c:pt idx="520">
                  <c:v>-3.2682518570730616E-2</c:v>
                </c:pt>
                <c:pt idx="521">
                  <c:v>3.0216521845286726E-2</c:v>
                </c:pt>
                <c:pt idx="522">
                  <c:v>-6.5123225875104204E-2</c:v>
                </c:pt>
                <c:pt idx="523">
                  <c:v>4.0162774086785112E-2</c:v>
                </c:pt>
                <c:pt idx="524">
                  <c:v>4.8249938980186355E-2</c:v>
                </c:pt>
                <c:pt idx="525">
                  <c:v>-4.4211779903681719E-2</c:v>
                </c:pt>
                <c:pt idx="526">
                  <c:v>1.458383815644209E-2</c:v>
                </c:pt>
                <c:pt idx="527">
                  <c:v>4.5101445660598025E-2</c:v>
                </c:pt>
                <c:pt idx="528">
                  <c:v>-7.4061937334127109E-2</c:v>
                </c:pt>
                <c:pt idx="529">
                  <c:v>-4.8611943087218674E-2</c:v>
                </c:pt>
                <c:pt idx="530">
                  <c:v>-1.6930041898027555E-2</c:v>
                </c:pt>
                <c:pt idx="531">
                  <c:v>3.2621245087964199E-2</c:v>
                </c:pt>
                <c:pt idx="532">
                  <c:v>-6.9193596327324358E-2</c:v>
                </c:pt>
                <c:pt idx="533">
                  <c:v>1.8037225594096526E-2</c:v>
                </c:pt>
                <c:pt idx="534">
                  <c:v>2.3062204619281539E-2</c:v>
                </c:pt>
                <c:pt idx="535">
                  <c:v>-5.8809363258585663E-2</c:v>
                </c:pt>
                <c:pt idx="536">
                  <c:v>-6.8302273800727814E-2</c:v>
                </c:pt>
                <c:pt idx="537">
                  <c:v>-1.5082592199230883E-3</c:v>
                </c:pt>
                <c:pt idx="538">
                  <c:v>5.6462983761495979E-2</c:v>
                </c:pt>
                <c:pt idx="539">
                  <c:v>-2.799865595280901E-2</c:v>
                </c:pt>
                <c:pt idx="540">
                  <c:v>5.3486713122499675E-2</c:v>
                </c:pt>
                <c:pt idx="541">
                  <c:v>2.675619074397375E-2</c:v>
                </c:pt>
                <c:pt idx="542">
                  <c:v>-7.2676128414791763E-2</c:v>
                </c:pt>
                <c:pt idx="543">
                  <c:v>-2.7208514645189519E-2</c:v>
                </c:pt>
                <c:pt idx="544">
                  <c:v>2.5445695559221101E-2</c:v>
                </c:pt>
                <c:pt idx="545">
                  <c:v>1.7513010704750667E-2</c:v>
                </c:pt>
                <c:pt idx="546">
                  <c:v>-2.4429696093736106E-2</c:v>
                </c:pt>
                <c:pt idx="547">
                  <c:v>-4.7938933533400126E-2</c:v>
                </c:pt>
                <c:pt idx="548">
                  <c:v>2.965120699324077E-2</c:v>
                </c:pt>
                <c:pt idx="549">
                  <c:v>-1.5413720181848353E-2</c:v>
                </c:pt>
                <c:pt idx="550">
                  <c:v>-2.0069715097368303E-2</c:v>
                </c:pt>
                <c:pt idx="551">
                  <c:v>9.7092458527208422E-2</c:v>
                </c:pt>
                <c:pt idx="552">
                  <c:v>-3.4571344065088667E-2</c:v>
                </c:pt>
                <c:pt idx="553">
                  <c:v>-8.4738353125086693E-2</c:v>
                </c:pt>
                <c:pt idx="554">
                  <c:v>-1.1490390542309938E-2</c:v>
                </c:pt>
                <c:pt idx="555">
                  <c:v>-5.2574559434048478E-2</c:v>
                </c:pt>
                <c:pt idx="556">
                  <c:v>-3.1641464327280558E-2</c:v>
                </c:pt>
                <c:pt idx="557">
                  <c:v>-5.5305506965890816E-2</c:v>
                </c:pt>
                <c:pt idx="558">
                  <c:v>-2.9287452103542933E-2</c:v>
                </c:pt>
                <c:pt idx="559">
                  <c:v>-9.6574534190556911E-3</c:v>
                </c:pt>
                <c:pt idx="560">
                  <c:v>6.5635054811408342E-2</c:v>
                </c:pt>
                <c:pt idx="561">
                  <c:v>2.7489706791373348E-2</c:v>
                </c:pt>
                <c:pt idx="562">
                  <c:v>-3.2712862998796721E-2</c:v>
                </c:pt>
                <c:pt idx="563">
                  <c:v>4.8579560845554794E-2</c:v>
                </c:pt>
                <c:pt idx="564">
                  <c:v>-8.4048140318896784E-3</c:v>
                </c:pt>
                <c:pt idx="565">
                  <c:v>-1.642776345662245E-2</c:v>
                </c:pt>
                <c:pt idx="566">
                  <c:v>9.5366999600356994E-2</c:v>
                </c:pt>
                <c:pt idx="567">
                  <c:v>4.0640159807507785E-2</c:v>
                </c:pt>
                <c:pt idx="568">
                  <c:v>-4.3614620455104759E-2</c:v>
                </c:pt>
                <c:pt idx="569">
                  <c:v>-2.1003780621613433E-3</c:v>
                </c:pt>
                <c:pt idx="570">
                  <c:v>-0.11858805277401031</c:v>
                </c:pt>
                <c:pt idx="571">
                  <c:v>-2.1943628332189912E-3</c:v>
                </c:pt>
                <c:pt idx="572">
                  <c:v>2.855645818634707E-2</c:v>
                </c:pt>
                <c:pt idx="573">
                  <c:v>-2.7005276196818074E-2</c:v>
                </c:pt>
                <c:pt idx="574">
                  <c:v>-2.6323871516025285E-4</c:v>
                </c:pt>
                <c:pt idx="575">
                  <c:v>-1.375818023616052E-3</c:v>
                </c:pt>
                <c:pt idx="576">
                  <c:v>8.7840019702403423E-4</c:v>
                </c:pt>
                <c:pt idx="577">
                  <c:v>-9.3663795263458485E-2</c:v>
                </c:pt>
                <c:pt idx="578">
                  <c:v>4.9993958024023899E-2</c:v>
                </c:pt>
                <c:pt idx="579">
                  <c:v>2.1474980672220954E-2</c:v>
                </c:pt>
                <c:pt idx="580">
                  <c:v>-1.0710090341131276E-2</c:v>
                </c:pt>
                <c:pt idx="581">
                  <c:v>-7.3465009688755212E-3</c:v>
                </c:pt>
                <c:pt idx="582">
                  <c:v>-3.7691109675032836E-2</c:v>
                </c:pt>
                <c:pt idx="583">
                  <c:v>1.217015288354344E-2</c:v>
                </c:pt>
                <c:pt idx="584">
                  <c:v>-3.1691227716572908E-2</c:v>
                </c:pt>
                <c:pt idx="585">
                  <c:v>-1.7641389683478885E-2</c:v>
                </c:pt>
                <c:pt idx="586">
                  <c:v>-4.9130089930948952E-2</c:v>
                </c:pt>
                <c:pt idx="587">
                  <c:v>-2.4828861653870108E-2</c:v>
                </c:pt>
                <c:pt idx="588">
                  <c:v>6.0983321695024777E-3</c:v>
                </c:pt>
                <c:pt idx="589">
                  <c:v>5.5303867178777048E-2</c:v>
                </c:pt>
                <c:pt idx="590">
                  <c:v>-5.3267635608767329E-2</c:v>
                </c:pt>
                <c:pt idx="591">
                  <c:v>-7.1450245012886502E-3</c:v>
                </c:pt>
                <c:pt idx="592">
                  <c:v>-4.6378732786395586E-2</c:v>
                </c:pt>
                <c:pt idx="593">
                  <c:v>-8.5831435849781201E-2</c:v>
                </c:pt>
                <c:pt idx="594">
                  <c:v>1.2460346714376448E-2</c:v>
                </c:pt>
                <c:pt idx="595">
                  <c:v>-3.0440735924240802E-2</c:v>
                </c:pt>
                <c:pt idx="596">
                  <c:v>-7.3703893479157789E-2</c:v>
                </c:pt>
                <c:pt idx="597">
                  <c:v>-3.5898061117629838E-2</c:v>
                </c:pt>
                <c:pt idx="598">
                  <c:v>8.1197417189872965E-3</c:v>
                </c:pt>
                <c:pt idx="599">
                  <c:v>4.1732034172507863E-2</c:v>
                </c:pt>
                <c:pt idx="600">
                  <c:v>-1.6918646694744962E-2</c:v>
                </c:pt>
                <c:pt idx="601">
                  <c:v>-7.0786207476567234E-2</c:v>
                </c:pt>
                <c:pt idx="602">
                  <c:v>-5.5452973632807281E-2</c:v>
                </c:pt>
                <c:pt idx="603">
                  <c:v>4.3104183196627413E-2</c:v>
                </c:pt>
                <c:pt idx="604">
                  <c:v>4.224652360786197E-2</c:v>
                </c:pt>
                <c:pt idx="605">
                  <c:v>-5.9883322316252437E-2</c:v>
                </c:pt>
                <c:pt idx="606">
                  <c:v>-4.8148244857714864E-2</c:v>
                </c:pt>
                <c:pt idx="607">
                  <c:v>0.1699263612857774</c:v>
                </c:pt>
                <c:pt idx="608">
                  <c:v>-1.042607651531904E-2</c:v>
                </c:pt>
                <c:pt idx="609">
                  <c:v>-2.1587239292021481E-2</c:v>
                </c:pt>
                <c:pt idx="610">
                  <c:v>-6.4733874064547134E-3</c:v>
                </c:pt>
                <c:pt idx="611">
                  <c:v>0.15895193853228196</c:v>
                </c:pt>
                <c:pt idx="612">
                  <c:v>6.4543330113043057E-2</c:v>
                </c:pt>
                <c:pt idx="613">
                  <c:v>3.7205855854870316E-2</c:v>
                </c:pt>
                <c:pt idx="614">
                  <c:v>0.11415861698142411</c:v>
                </c:pt>
                <c:pt idx="615">
                  <c:v>8.3439889164029418E-2</c:v>
                </c:pt>
                <c:pt idx="616">
                  <c:v>-0.16983988744750189</c:v>
                </c:pt>
                <c:pt idx="617">
                  <c:v>-1.0771974965211723E-2</c:v>
                </c:pt>
                <c:pt idx="618">
                  <c:v>0.10774918766886731</c:v>
                </c:pt>
                <c:pt idx="619">
                  <c:v>-6.7507443724857199E-4</c:v>
                </c:pt>
                <c:pt idx="620">
                  <c:v>-8.521033323592575E-2</c:v>
                </c:pt>
                <c:pt idx="621">
                  <c:v>-4.9892151620638134E-2</c:v>
                </c:pt>
                <c:pt idx="622">
                  <c:v>2.7618311477045097E-2</c:v>
                </c:pt>
                <c:pt idx="623">
                  <c:v>-3.1493932645210642E-3</c:v>
                </c:pt>
                <c:pt idx="624">
                  <c:v>-6.3977103988370225E-3</c:v>
                </c:pt>
                <c:pt idx="625">
                  <c:v>-6.7167790520573844E-3</c:v>
                </c:pt>
                <c:pt idx="626">
                  <c:v>4.3006780457257879E-2</c:v>
                </c:pt>
                <c:pt idx="627">
                  <c:v>2.1757519400759682E-2</c:v>
                </c:pt>
                <c:pt idx="628">
                  <c:v>-4.7407296858854628E-2</c:v>
                </c:pt>
                <c:pt idx="629">
                  <c:v>-1.8677961233445898E-2</c:v>
                </c:pt>
                <c:pt idx="630">
                  <c:v>-8.2782880764915481E-2</c:v>
                </c:pt>
                <c:pt idx="631">
                  <c:v>2.8093200296845089E-2</c:v>
                </c:pt>
                <c:pt idx="632">
                  <c:v>-4.0335302774765852E-2</c:v>
                </c:pt>
                <c:pt idx="633">
                  <c:v>-4.7551546675022274E-2</c:v>
                </c:pt>
                <c:pt idx="634">
                  <c:v>-9.2130068423818975E-2</c:v>
                </c:pt>
                <c:pt idx="635">
                  <c:v>-3.8517169020840708E-2</c:v>
                </c:pt>
                <c:pt idx="636">
                  <c:v>-3.9850727222501365E-3</c:v>
                </c:pt>
                <c:pt idx="637">
                  <c:v>-7.06892136032298E-2</c:v>
                </c:pt>
                <c:pt idx="638">
                  <c:v>0.11283949757761925</c:v>
                </c:pt>
                <c:pt idx="639">
                  <c:v>1.7015374959714013E-2</c:v>
                </c:pt>
                <c:pt idx="640">
                  <c:v>2.9916578890272667E-2</c:v>
                </c:pt>
                <c:pt idx="641">
                  <c:v>2.2049183577684008E-2</c:v>
                </c:pt>
                <c:pt idx="642">
                  <c:v>5.2022646768060329E-3</c:v>
                </c:pt>
                <c:pt idx="643">
                  <c:v>0.10948665395573973</c:v>
                </c:pt>
                <c:pt idx="644">
                  <c:v>-7.9819965039522905E-2</c:v>
                </c:pt>
                <c:pt idx="645">
                  <c:v>-5.75901237562629E-2</c:v>
                </c:pt>
                <c:pt idx="646">
                  <c:v>-8.5385639611694417E-2</c:v>
                </c:pt>
                <c:pt idx="647">
                  <c:v>-3.7388403657021119E-2</c:v>
                </c:pt>
                <c:pt idx="648">
                  <c:v>7.3649817761255079E-2</c:v>
                </c:pt>
                <c:pt idx="649">
                  <c:v>2.7206936362036489E-2</c:v>
                </c:pt>
                <c:pt idx="650">
                  <c:v>9.3293671899104286E-2</c:v>
                </c:pt>
                <c:pt idx="651">
                  <c:v>-2.8087053967292563E-2</c:v>
                </c:pt>
                <c:pt idx="652">
                  <c:v>-3.3631053645546395E-2</c:v>
                </c:pt>
                <c:pt idx="653">
                  <c:v>2.026511955033726E-2</c:v>
                </c:pt>
                <c:pt idx="654">
                  <c:v>0.19655883381771411</c:v>
                </c:pt>
                <c:pt idx="655">
                  <c:v>-1.3252373142075275E-2</c:v>
                </c:pt>
                <c:pt idx="656">
                  <c:v>-5.4659556768301309E-2</c:v>
                </c:pt>
                <c:pt idx="657">
                  <c:v>9.5271099368976347E-3</c:v>
                </c:pt>
                <c:pt idx="658">
                  <c:v>8.3296375007371234E-2</c:v>
                </c:pt>
                <c:pt idx="659">
                  <c:v>-1.3752026174410124E-2</c:v>
                </c:pt>
                <c:pt idx="660">
                  <c:v>-4.4469831921000222E-2</c:v>
                </c:pt>
                <c:pt idx="661">
                  <c:v>1.009639699395923E-2</c:v>
                </c:pt>
                <c:pt idx="662">
                  <c:v>0.13410979013682914</c:v>
                </c:pt>
                <c:pt idx="663">
                  <c:v>7.6426769130101824E-2</c:v>
                </c:pt>
                <c:pt idx="664">
                  <c:v>-9.3085003327595645E-2</c:v>
                </c:pt>
                <c:pt idx="665">
                  <c:v>-0.1351266438225612</c:v>
                </c:pt>
                <c:pt idx="666">
                  <c:v>8.0634386568005419E-3</c:v>
                </c:pt>
                <c:pt idx="667">
                  <c:v>7.8305050727289591E-2</c:v>
                </c:pt>
                <c:pt idx="668">
                  <c:v>-1.447641872100105E-2</c:v>
                </c:pt>
                <c:pt idx="669">
                  <c:v>-4.4832689645623737E-2</c:v>
                </c:pt>
                <c:pt idx="670">
                  <c:v>2.3994842360494394E-2</c:v>
                </c:pt>
                <c:pt idx="671">
                  <c:v>-6.7201479390041563E-2</c:v>
                </c:pt>
                <c:pt idx="672">
                  <c:v>-2.1001345258776175E-2</c:v>
                </c:pt>
                <c:pt idx="673">
                  <c:v>-2.7389919866712999E-2</c:v>
                </c:pt>
                <c:pt idx="674">
                  <c:v>-2.5343832282641054E-3</c:v>
                </c:pt>
                <c:pt idx="675">
                  <c:v>5.8169624270300618E-2</c:v>
                </c:pt>
                <c:pt idx="676">
                  <c:v>0.11501728065652185</c:v>
                </c:pt>
                <c:pt idx="677">
                  <c:v>-5.5225589914508787E-2</c:v>
                </c:pt>
                <c:pt idx="678">
                  <c:v>4.7633447976327563E-2</c:v>
                </c:pt>
                <c:pt idx="679">
                  <c:v>-1.2973658967104734E-3</c:v>
                </c:pt>
                <c:pt idx="680">
                  <c:v>4.8013232674465785E-3</c:v>
                </c:pt>
                <c:pt idx="681">
                  <c:v>-4.3538333526427012E-2</c:v>
                </c:pt>
                <c:pt idx="682">
                  <c:v>5.1197838577757684E-2</c:v>
                </c:pt>
                <c:pt idx="683">
                  <c:v>1.6560175010464267E-3</c:v>
                </c:pt>
                <c:pt idx="684">
                  <c:v>3.7049786122972425E-2</c:v>
                </c:pt>
                <c:pt idx="685">
                  <c:v>4.8990705632051469E-2</c:v>
                </c:pt>
                <c:pt idx="686">
                  <c:v>2.4029344710329716E-2</c:v>
                </c:pt>
                <c:pt idx="687">
                  <c:v>-5.7438110650431543E-2</c:v>
                </c:pt>
                <c:pt idx="688">
                  <c:v>3.028147710123167E-2</c:v>
                </c:pt>
                <c:pt idx="689">
                  <c:v>-1.0350182052150316E-3</c:v>
                </c:pt>
                <c:pt idx="690">
                  <c:v>-3.3253052868145665E-2</c:v>
                </c:pt>
                <c:pt idx="691">
                  <c:v>-0.1219961091017145</c:v>
                </c:pt>
                <c:pt idx="692">
                  <c:v>-0.16059392507799902</c:v>
                </c:pt>
                <c:pt idx="693">
                  <c:v>1.8332641557162955E-2</c:v>
                </c:pt>
                <c:pt idx="694">
                  <c:v>-0.11470851979078099</c:v>
                </c:pt>
                <c:pt idx="695">
                  <c:v>0.16062095224073472</c:v>
                </c:pt>
                <c:pt idx="696">
                  <c:v>0.14089847693553659</c:v>
                </c:pt>
                <c:pt idx="697">
                  <c:v>0.172034579840633</c:v>
                </c:pt>
                <c:pt idx="698">
                  <c:v>4.8657461538439827E-2</c:v>
                </c:pt>
                <c:pt idx="699">
                  <c:v>6.9837744600182106E-2</c:v>
                </c:pt>
                <c:pt idx="700">
                  <c:v>8.9255750497590797E-2</c:v>
                </c:pt>
                <c:pt idx="701">
                  <c:v>-6.9859847303629763E-2</c:v>
                </c:pt>
                <c:pt idx="702">
                  <c:v>-0.15244336090343213</c:v>
                </c:pt>
                <c:pt idx="703">
                  <c:v>2.8068694299075408E-2</c:v>
                </c:pt>
                <c:pt idx="704">
                  <c:v>-4.5681511477094101E-2</c:v>
                </c:pt>
                <c:pt idx="705">
                  <c:v>4.925170683407594E-2</c:v>
                </c:pt>
                <c:pt idx="706">
                  <c:v>0.10918828676870511</c:v>
                </c:pt>
                <c:pt idx="707">
                  <c:v>-2.4377911768121621E-2</c:v>
                </c:pt>
                <c:pt idx="708">
                  <c:v>1.1852854203168121E-2</c:v>
                </c:pt>
                <c:pt idx="709">
                  <c:v>-1.2097215565965623E-2</c:v>
                </c:pt>
                <c:pt idx="710">
                  <c:v>5.046145051901171E-3</c:v>
                </c:pt>
                <c:pt idx="711">
                  <c:v>5.5224765742747747E-2</c:v>
                </c:pt>
                <c:pt idx="712">
                  <c:v>-0.10518156761619075</c:v>
                </c:pt>
                <c:pt idx="713">
                  <c:v>-0.1916540984052176</c:v>
                </c:pt>
                <c:pt idx="714">
                  <c:v>5.4174766549386189E-2</c:v>
                </c:pt>
                <c:pt idx="715">
                  <c:v>1.5713528229293498E-2</c:v>
                </c:pt>
                <c:pt idx="716">
                  <c:v>1.7713759585449049E-2</c:v>
                </c:pt>
                <c:pt idx="717">
                  <c:v>1.0159534259313322E-2</c:v>
                </c:pt>
                <c:pt idx="718">
                  <c:v>5.8790762839184439E-3</c:v>
                </c:pt>
                <c:pt idx="719">
                  <c:v>-4.0556660024269626E-3</c:v>
                </c:pt>
                <c:pt idx="720">
                  <c:v>1.3163977421599652E-3</c:v>
                </c:pt>
                <c:pt idx="721">
                  <c:v>-8.954131142193493E-2</c:v>
                </c:pt>
                <c:pt idx="722">
                  <c:v>3.7226595843727651E-2</c:v>
                </c:pt>
                <c:pt idx="723">
                  <c:v>6.4499810425482709E-2</c:v>
                </c:pt>
                <c:pt idx="724">
                  <c:v>-5.9349001093746872E-3</c:v>
                </c:pt>
                <c:pt idx="725">
                  <c:v>-7.230326153964386E-3</c:v>
                </c:pt>
                <c:pt idx="726">
                  <c:v>6.0525731693170076E-2</c:v>
                </c:pt>
                <c:pt idx="727">
                  <c:v>1.6789097284958018E-2</c:v>
                </c:pt>
                <c:pt idx="728">
                  <c:v>3.2363744638727937E-3</c:v>
                </c:pt>
                <c:pt idx="729">
                  <c:v>4.609576469291523E-2</c:v>
                </c:pt>
                <c:pt idx="730">
                  <c:v>2.794388953129345E-2</c:v>
                </c:pt>
                <c:pt idx="731">
                  <c:v>-4.2289340339408704E-2</c:v>
                </c:pt>
                <c:pt idx="732">
                  <c:v>-3.7973432034037267E-2</c:v>
                </c:pt>
                <c:pt idx="733">
                  <c:v>-5.765732802328611E-2</c:v>
                </c:pt>
                <c:pt idx="734">
                  <c:v>1.9725904587679043E-2</c:v>
                </c:pt>
                <c:pt idx="735">
                  <c:v>2.5901857289613033E-3</c:v>
                </c:pt>
                <c:pt idx="736">
                  <c:v>-7.1332225127385143E-2</c:v>
                </c:pt>
                <c:pt idx="737">
                  <c:v>-4.181000993839009E-2</c:v>
                </c:pt>
                <c:pt idx="738">
                  <c:v>1.7485684286367082E-3</c:v>
                </c:pt>
                <c:pt idx="739">
                  <c:v>2.4017224648409712E-2</c:v>
                </c:pt>
                <c:pt idx="740">
                  <c:v>-3.8122686551601864E-2</c:v>
                </c:pt>
                <c:pt idx="741">
                  <c:v>-6.2166639221753674E-2</c:v>
                </c:pt>
                <c:pt idx="742">
                  <c:v>-5.1188929809477854E-2</c:v>
                </c:pt>
                <c:pt idx="743">
                  <c:v>-1.1944036666111399E-2</c:v>
                </c:pt>
                <c:pt idx="744">
                  <c:v>-1.986426567904356E-2</c:v>
                </c:pt>
                <c:pt idx="745">
                  <c:v>-5.339436812205775E-2</c:v>
                </c:pt>
                <c:pt idx="746">
                  <c:v>-1.5848311279047636E-2</c:v>
                </c:pt>
                <c:pt idx="747">
                  <c:v>-3.8274800371576601E-2</c:v>
                </c:pt>
                <c:pt idx="748">
                  <c:v>-2.2151105527532456E-2</c:v>
                </c:pt>
                <c:pt idx="749">
                  <c:v>8.8078077609062711E-3</c:v>
                </c:pt>
                <c:pt idx="750">
                  <c:v>4.4437898233375531E-2</c:v>
                </c:pt>
                <c:pt idx="751">
                  <c:v>2.6561886626477221E-2</c:v>
                </c:pt>
                <c:pt idx="752">
                  <c:v>6.4763470447369012E-3</c:v>
                </c:pt>
                <c:pt idx="753">
                  <c:v>-1.183709251606971E-2</c:v>
                </c:pt>
              </c:numCache>
            </c:numRef>
          </c:xVal>
          <c:yVal>
            <c:numRef>
              <c:f>'Chart Tables'!$E$2:$E$755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4264ECA2-3FBE-43AD-8F8C-84EE239D0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5527688"/>
        <c:axId val="1639516679"/>
      </c:scatterChart>
      <c:valAx>
        <c:axId val="955527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Natural Gas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516679"/>
        <c:crosses val="autoZero"/>
        <c:crossBetween val="midCat"/>
      </c:valAx>
      <c:valAx>
        <c:axId val="1639516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5527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Brent Oil Prices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Tables'!$H$1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Tables'!$G$2:$G$755</c:f>
              <c:numCache>
                <c:formatCode>General</c:formatCode>
                <c:ptCount val="754"/>
                <c:pt idx="1">
                  <c:v>5.3910474087485338E-2</c:v>
                </c:pt>
                <c:pt idx="2">
                  <c:v>1.1967233322694193E-2</c:v>
                </c:pt>
                <c:pt idx="3">
                  <c:v>-1.8604656529195673E-3</c:v>
                </c:pt>
                <c:pt idx="4">
                  <c:v>3.3150183187250749E-2</c:v>
                </c:pt>
                <c:pt idx="5">
                  <c:v>-1.2143330007956208E-2</c:v>
                </c:pt>
                <c:pt idx="6">
                  <c:v>2.0574629393193728E-2</c:v>
                </c:pt>
                <c:pt idx="7">
                  <c:v>-8.2511678887582512E-3</c:v>
                </c:pt>
                <c:pt idx="8">
                  <c:v>4.3134502537193475E-3</c:v>
                </c:pt>
                <c:pt idx="9">
                  <c:v>-1.736657249829859E-2</c:v>
                </c:pt>
                <c:pt idx="10">
                  <c:v>-1.0824800681723E-2</c:v>
                </c:pt>
                <c:pt idx="11">
                  <c:v>2.1353124470569061E-2</c:v>
                </c:pt>
                <c:pt idx="12">
                  <c:v>5.0432383549288157E-3</c:v>
                </c:pt>
                <c:pt idx="13">
                  <c:v>3.5925992841950486E-4</c:v>
                </c:pt>
                <c:pt idx="14">
                  <c:v>-8.295809524155864E-3</c:v>
                </c:pt>
                <c:pt idx="15">
                  <c:v>3.9761483796394168E-3</c:v>
                </c:pt>
                <c:pt idx="16">
                  <c:v>-3.2520353863773432E-3</c:v>
                </c:pt>
                <c:pt idx="17">
                  <c:v>-3.4442162208803543E-3</c:v>
                </c:pt>
                <c:pt idx="18">
                  <c:v>-3.6383522035062024E-3</c:v>
                </c:pt>
                <c:pt idx="19">
                  <c:v>6.9015893269781638E-3</c:v>
                </c:pt>
                <c:pt idx="20">
                  <c:v>2.0955365175988089E-2</c:v>
                </c:pt>
                <c:pt idx="21">
                  <c:v>2.1046024082532207E-2</c:v>
                </c:pt>
                <c:pt idx="22">
                  <c:v>1.7035600831955527E-2</c:v>
                </c:pt>
                <c:pt idx="23">
                  <c:v>6.2930728987923229E-3</c:v>
                </c:pt>
                <c:pt idx="24">
                  <c:v>8.441718204824155E-3</c:v>
                </c:pt>
                <c:pt idx="25">
                  <c:v>1.1533767640306192E-2</c:v>
                </c:pt>
                <c:pt idx="26">
                  <c:v>9.428570385342264E-3</c:v>
                </c:pt>
                <c:pt idx="27">
                  <c:v>7.0544136368708181E-3</c:v>
                </c:pt>
                <c:pt idx="28">
                  <c:v>-1.3086865927979254E-3</c:v>
                </c:pt>
                <c:pt idx="29">
                  <c:v>2.2338254843802984E-2</c:v>
                </c:pt>
                <c:pt idx="30">
                  <c:v>1.7612513977178199E-2</c:v>
                </c:pt>
                <c:pt idx="31">
                  <c:v>5.9589324830968474E-3</c:v>
                </c:pt>
                <c:pt idx="32">
                  <c:v>1.6437026910005641E-2</c:v>
                </c:pt>
                <c:pt idx="33">
                  <c:v>-1.4406569359623735E-2</c:v>
                </c:pt>
                <c:pt idx="34">
                  <c:v>-1.9696532128715093E-2</c:v>
                </c:pt>
                <c:pt idx="35">
                  <c:v>2.9632959169998481E-2</c:v>
                </c:pt>
                <c:pt idx="36">
                  <c:v>6.6210111764255387E-3</c:v>
                </c:pt>
                <c:pt idx="37">
                  <c:v>2.560551981410782E-2</c:v>
                </c:pt>
                <c:pt idx="38">
                  <c:v>-2.3962869037372084E-3</c:v>
                </c:pt>
                <c:pt idx="39">
                  <c:v>-1.2523739695996646E-2</c:v>
                </c:pt>
                <c:pt idx="40">
                  <c:v>-1.9936252986524877E-2</c:v>
                </c:pt>
                <c:pt idx="41">
                  <c:v>-2.1765519051084356E-2</c:v>
                </c:pt>
                <c:pt idx="42">
                  <c:v>2.3931696596245829E-2</c:v>
                </c:pt>
                <c:pt idx="43">
                  <c:v>3.9696167815750132E-2</c:v>
                </c:pt>
                <c:pt idx="44">
                  <c:v>3.8323331788885064E-2</c:v>
                </c:pt>
                <c:pt idx="45">
                  <c:v>-2.8272995935383502E-2</c:v>
                </c:pt>
                <c:pt idx="46">
                  <c:v>-1.4367424806240396E-2</c:v>
                </c:pt>
                <c:pt idx="47">
                  <c:v>7.4316632168841545E-3</c:v>
                </c:pt>
                <c:pt idx="48">
                  <c:v>2.6449996670126933E-2</c:v>
                </c:pt>
                <c:pt idx="49">
                  <c:v>-6.8012707002705133E-3</c:v>
                </c:pt>
                <c:pt idx="50">
                  <c:v>-1.3076645524868274E-3</c:v>
                </c:pt>
                <c:pt idx="51">
                  <c:v>-1.2140864406967431E-2</c:v>
                </c:pt>
                <c:pt idx="52">
                  <c:v>-3.2429273703404337E-3</c:v>
                </c:pt>
                <c:pt idx="53">
                  <c:v>-8.6622206655600761E-2</c:v>
                </c:pt>
                <c:pt idx="54">
                  <c:v>2.9976076788460329E-2</c:v>
                </c:pt>
                <c:pt idx="55">
                  <c:v>-1.7202287454199444E-3</c:v>
                </c:pt>
                <c:pt idx="56">
                  <c:v>-6.3485181379854913E-2</c:v>
                </c:pt>
                <c:pt idx="57">
                  <c:v>6.0506889343720741E-2</c:v>
                </c:pt>
                <c:pt idx="58">
                  <c:v>-3.987398771513926E-2</c:v>
                </c:pt>
                <c:pt idx="59">
                  <c:v>4.0972285464201841E-2</c:v>
                </c:pt>
                <c:pt idx="60">
                  <c:v>4.5372838538317818E-3</c:v>
                </c:pt>
                <c:pt idx="61">
                  <c:v>-1.2250820721613646E-2</c:v>
                </c:pt>
                <c:pt idx="62">
                  <c:v>3.7854934794818861E-3</c:v>
                </c:pt>
                <c:pt idx="63">
                  <c:v>5.1817655396679419E-3</c:v>
                </c:pt>
                <c:pt idx="64">
                  <c:v>-3.798733155963023E-2</c:v>
                </c:pt>
                <c:pt idx="65">
                  <c:v>6.3245163380055633E-3</c:v>
                </c:pt>
                <c:pt idx="66">
                  <c:v>3.7111781198780076E-3</c:v>
                </c:pt>
                <c:pt idx="67">
                  <c:v>-3.2263296255313585E-3</c:v>
                </c:pt>
                <c:pt idx="68">
                  <c:v>7.88609542838716E-3</c:v>
                </c:pt>
                <c:pt idx="69">
                  <c:v>7.1879552351983506E-3</c:v>
                </c:pt>
                <c:pt idx="70">
                  <c:v>5.088735493063113E-2</c:v>
                </c:pt>
                <c:pt idx="71">
                  <c:v>3.0248034108424949E-4</c:v>
                </c:pt>
                <c:pt idx="72">
                  <c:v>-2.2708358861355388E-3</c:v>
                </c:pt>
                <c:pt idx="73">
                  <c:v>8.4516047898953277E-3</c:v>
                </c:pt>
                <c:pt idx="74">
                  <c:v>-1.8198864417406643E-2</c:v>
                </c:pt>
                <c:pt idx="75">
                  <c:v>-2.0408871631207238E-2</c:v>
                </c:pt>
                <c:pt idx="76">
                  <c:v>1.6268078965175743E-2</c:v>
                </c:pt>
                <c:pt idx="77">
                  <c:v>1.0396057550981341E-2</c:v>
                </c:pt>
                <c:pt idx="78">
                  <c:v>-3.8095284166677302E-3</c:v>
                </c:pt>
                <c:pt idx="79">
                  <c:v>1.1385322225125429E-2</c:v>
                </c:pt>
                <c:pt idx="80">
                  <c:v>1.2450472088676386E-2</c:v>
                </c:pt>
                <c:pt idx="81">
                  <c:v>1.7438006523553012E-2</c:v>
                </c:pt>
                <c:pt idx="82">
                  <c:v>-7.7947302517487292E-3</c:v>
                </c:pt>
                <c:pt idx="83">
                  <c:v>1.7272092142304143E-2</c:v>
                </c:pt>
                <c:pt idx="84">
                  <c:v>1.1542474129190721E-2</c:v>
                </c:pt>
                <c:pt idx="85">
                  <c:v>-1.5759742068003596E-2</c:v>
                </c:pt>
                <c:pt idx="86">
                  <c:v>1.601747703210274E-3</c:v>
                </c:pt>
                <c:pt idx="87">
                  <c:v>-1.7474884307144486E-3</c:v>
                </c:pt>
                <c:pt idx="88">
                  <c:v>3.2013997074733639E-3</c:v>
                </c:pt>
                <c:pt idx="89">
                  <c:v>1.1412185973020213E-2</c:v>
                </c:pt>
                <c:pt idx="90">
                  <c:v>-3.3000512449221676E-2</c:v>
                </c:pt>
                <c:pt idx="91">
                  <c:v>2.7527360373937253E-2</c:v>
                </c:pt>
                <c:pt idx="92">
                  <c:v>5.4731520752844404E-3</c:v>
                </c:pt>
                <c:pt idx="93">
                  <c:v>-8.8004607507823612E-3</c:v>
                </c:pt>
                <c:pt idx="94">
                  <c:v>-3.1351452856064395E-2</c:v>
                </c:pt>
                <c:pt idx="95">
                  <c:v>-2.5747295367030531E-2</c:v>
                </c:pt>
                <c:pt idx="96">
                  <c:v>2.3352084641075667E-2</c:v>
                </c:pt>
                <c:pt idx="97">
                  <c:v>2.7641993460738794E-2</c:v>
                </c:pt>
                <c:pt idx="98">
                  <c:v>3.0569934280678195E-3</c:v>
                </c:pt>
                <c:pt idx="99">
                  <c:v>1.8877519582626639E-3</c:v>
                </c:pt>
                <c:pt idx="100">
                  <c:v>7.227553867621514E-3</c:v>
                </c:pt>
                <c:pt idx="101">
                  <c:v>-1.0087182928956921E-3</c:v>
                </c:pt>
                <c:pt idx="102">
                  <c:v>9.6133891951400308E-3</c:v>
                </c:pt>
                <c:pt idx="103">
                  <c:v>8.106422831770042E-3</c:v>
                </c:pt>
                <c:pt idx="104">
                  <c:v>1.5568611169530886E-3</c:v>
                </c:pt>
                <c:pt idx="105">
                  <c:v>8.3093218041008794E-3</c:v>
                </c:pt>
                <c:pt idx="106">
                  <c:v>-5.7669475533240946E-3</c:v>
                </c:pt>
                <c:pt idx="107">
                  <c:v>7.0284236474430963E-3</c:v>
                </c:pt>
                <c:pt idx="108">
                  <c:v>-1.1212334741569502E-3</c:v>
                </c:pt>
                <c:pt idx="109">
                  <c:v>4.7565842339685844E-3</c:v>
                </c:pt>
                <c:pt idx="110">
                  <c:v>5.5671681713501536E-3</c:v>
                </c:pt>
                <c:pt idx="111">
                  <c:v>3.0487828493585096E-3</c:v>
                </c:pt>
                <c:pt idx="112">
                  <c:v>1.5242313632246214E-2</c:v>
                </c:pt>
                <c:pt idx="113">
                  <c:v>6.7907364039032402E-3</c:v>
                </c:pt>
                <c:pt idx="114">
                  <c:v>-1.3079205520576806E-2</c:v>
                </c:pt>
                <c:pt idx="115">
                  <c:v>2.4654169452704303E-3</c:v>
                </c:pt>
                <c:pt idx="116">
                  <c:v>1.8836521432452093E-2</c:v>
                </c:pt>
                <c:pt idx="117">
                  <c:v>5.7559893877028451E-3</c:v>
                </c:pt>
                <c:pt idx="118">
                  <c:v>3.9962754663024451E-3</c:v>
                </c:pt>
                <c:pt idx="119">
                  <c:v>9.6580759995916234E-3</c:v>
                </c:pt>
                <c:pt idx="120">
                  <c:v>6.5617033332894172E-3</c:v>
                </c:pt>
                <c:pt idx="121">
                  <c:v>-2.2086462826103711E-2</c:v>
                </c:pt>
                <c:pt idx="122">
                  <c:v>7.9915182900216243E-3</c:v>
                </c:pt>
                <c:pt idx="123">
                  <c:v>2.0483909485159629E-2</c:v>
                </c:pt>
                <c:pt idx="124">
                  <c:v>-3.2545755473811994E-3</c:v>
                </c:pt>
                <c:pt idx="125">
                  <c:v>1.0635638516652338E-2</c:v>
                </c:pt>
                <c:pt idx="126">
                  <c:v>1.0651367944265111E-2</c:v>
                </c:pt>
                <c:pt idx="127">
                  <c:v>-3.2828118169472759E-2</c:v>
                </c:pt>
                <c:pt idx="128">
                  <c:v>-1.9984677898834638E-2</c:v>
                </c:pt>
                <c:pt idx="129">
                  <c:v>1.0175479415533057E-2</c:v>
                </c:pt>
                <c:pt idx="130">
                  <c:v>2.7200941195170841E-2</c:v>
                </c:pt>
                <c:pt idx="131">
                  <c:v>-4.8080139402746983E-3</c:v>
                </c:pt>
                <c:pt idx="132">
                  <c:v>9.4639975194941803E-3</c:v>
                </c:pt>
                <c:pt idx="133">
                  <c:v>-2.297151388565263E-2</c:v>
                </c:pt>
                <c:pt idx="134">
                  <c:v>-1.6104693580046243E-2</c:v>
                </c:pt>
                <c:pt idx="135">
                  <c:v>-9.3966044903166573E-4</c:v>
                </c:pt>
                <c:pt idx="136">
                  <c:v>-7.1384355490171733E-2</c:v>
                </c:pt>
                <c:pt idx="137">
                  <c:v>1.0046008713027301E-2</c:v>
                </c:pt>
                <c:pt idx="138">
                  <c:v>3.5214412187330124E-2</c:v>
                </c:pt>
                <c:pt idx="139">
                  <c:v>2.3299643828052639E-2</c:v>
                </c:pt>
                <c:pt idx="140">
                  <c:v>8.1819247934738146E-3</c:v>
                </c:pt>
                <c:pt idx="141">
                  <c:v>-9.3551627270659673E-4</c:v>
                </c:pt>
                <c:pt idx="142">
                  <c:v>1.0690900390176214E-3</c:v>
                </c:pt>
                <c:pt idx="143">
                  <c:v>2.9341178691986288E-3</c:v>
                </c:pt>
                <c:pt idx="144">
                  <c:v>1.5985544178618787E-2</c:v>
                </c:pt>
                <c:pt idx="145">
                  <c:v>1.8439686218828088E-2</c:v>
                </c:pt>
                <c:pt idx="146">
                  <c:v>-5.0264487712443975E-2</c:v>
                </c:pt>
                <c:pt idx="147">
                  <c:v>-9.1064169904854237E-3</c:v>
                </c:pt>
                <c:pt idx="148">
                  <c:v>-3.1202697755015434E-2</c:v>
                </c:pt>
                <c:pt idx="149">
                  <c:v>1.6069653424098385E-2</c:v>
                </c:pt>
                <c:pt idx="150">
                  <c:v>-1.5647147960451219E-2</c:v>
                </c:pt>
                <c:pt idx="151">
                  <c:v>-1.9478827289127004E-2</c:v>
                </c:pt>
                <c:pt idx="152">
                  <c:v>2.1167066294494427E-2</c:v>
                </c:pt>
                <c:pt idx="153">
                  <c:v>1.187745396090235E-2</c:v>
                </c:pt>
                <c:pt idx="154">
                  <c:v>-2.7820298928197306E-3</c:v>
                </c:pt>
                <c:pt idx="155">
                  <c:v>-1.2474757050309836E-2</c:v>
                </c:pt>
                <c:pt idx="156">
                  <c:v>-1.1775691155639431E-2</c:v>
                </c:pt>
                <c:pt idx="157">
                  <c:v>-9.6078748696835532E-3</c:v>
                </c:pt>
                <c:pt idx="158">
                  <c:v>-1.14485708099595E-2</c:v>
                </c:pt>
                <c:pt idx="159">
                  <c:v>-2.6735216160199502E-2</c:v>
                </c:pt>
                <c:pt idx="160">
                  <c:v>-1.9500277798814986E-2</c:v>
                </c:pt>
                <c:pt idx="161">
                  <c:v>5.2917680357096326E-2</c:v>
                </c:pt>
                <c:pt idx="162">
                  <c:v>3.0512774893151861E-2</c:v>
                </c:pt>
                <c:pt idx="163">
                  <c:v>1.2698140341083235E-2</c:v>
                </c:pt>
                <c:pt idx="164">
                  <c:v>-2.385408460821016E-2</c:v>
                </c:pt>
                <c:pt idx="165">
                  <c:v>2.579341199258782E-2</c:v>
                </c:pt>
                <c:pt idx="166">
                  <c:v>1.6334176900392093E-2</c:v>
                </c:pt>
                <c:pt idx="167">
                  <c:v>-2.0077682138674852E-2</c:v>
                </c:pt>
                <c:pt idx="168">
                  <c:v>2.1574179254908857E-2</c:v>
                </c:pt>
                <c:pt idx="169">
                  <c:v>-6.6835139329940087E-3</c:v>
                </c:pt>
                <c:pt idx="170">
                  <c:v>-8.7973075958915278E-3</c:v>
                </c:pt>
                <c:pt idx="171">
                  <c:v>-1.2643447341976147E-2</c:v>
                </c:pt>
                <c:pt idx="172">
                  <c:v>1.1676529661835638E-2</c:v>
                </c:pt>
                <c:pt idx="173">
                  <c:v>-1.4476867532154773E-2</c:v>
                </c:pt>
                <c:pt idx="174">
                  <c:v>1.5581840020272943E-2</c:v>
                </c:pt>
                <c:pt idx="175">
                  <c:v>7.2897647623162308E-3</c:v>
                </c:pt>
                <c:pt idx="176">
                  <c:v>1.0957404191798117E-3</c:v>
                </c:pt>
                <c:pt idx="177">
                  <c:v>2.4208363209180562E-2</c:v>
                </c:pt>
                <c:pt idx="178">
                  <c:v>4.0005387399340122E-3</c:v>
                </c:pt>
                <c:pt idx="179">
                  <c:v>-6.6764836067344088E-3</c:v>
                </c:pt>
                <c:pt idx="180">
                  <c:v>-1.4167409600580758E-2</c:v>
                </c:pt>
                <c:pt idx="181">
                  <c:v>8.149959701315723E-4</c:v>
                </c:pt>
                <c:pt idx="182">
                  <c:v>2.4808513346339735E-2</c:v>
                </c:pt>
                <c:pt idx="183">
                  <c:v>1.2373463117093173E-2</c:v>
                </c:pt>
                <c:pt idx="184">
                  <c:v>1.2739025777429712E-2</c:v>
                </c:pt>
                <c:pt idx="185">
                  <c:v>1.8302168259545212E-2</c:v>
                </c:pt>
                <c:pt idx="186">
                  <c:v>-6.999710412289954E-3</c:v>
                </c:pt>
                <c:pt idx="187">
                  <c:v>-5.6352608144477128E-3</c:v>
                </c:pt>
                <c:pt idx="188">
                  <c:v>-6.4238455347091728E-4</c:v>
                </c:pt>
                <c:pt idx="189">
                  <c:v>2.0228410624251257E-2</c:v>
                </c:pt>
                <c:pt idx="190">
                  <c:v>2.5368184549122447E-2</c:v>
                </c:pt>
                <c:pt idx="191">
                  <c:v>1.5594857957906418E-2</c:v>
                </c:pt>
                <c:pt idx="192">
                  <c:v>-1.6208995421168895E-2</c:v>
                </c:pt>
                <c:pt idx="193">
                  <c:v>1.1604601002808508E-2</c:v>
                </c:pt>
                <c:pt idx="194">
                  <c:v>-2.0667443986621594E-3</c:v>
                </c:pt>
                <c:pt idx="195">
                  <c:v>1.9045898762079311E-2</c:v>
                </c:pt>
                <c:pt idx="196">
                  <c:v>-2.6303219373609455E-3</c:v>
                </c:pt>
                <c:pt idx="197">
                  <c:v>0</c:v>
                </c:pt>
                <c:pt idx="198">
                  <c:v>3.9428929748015684E-3</c:v>
                </c:pt>
                <c:pt idx="199">
                  <c:v>9.6126059115692365E-3</c:v>
                </c:pt>
                <c:pt idx="200">
                  <c:v>-6.3981260914636939E-3</c:v>
                </c:pt>
                <c:pt idx="201">
                  <c:v>1.0523301367921872E-2</c:v>
                </c:pt>
                <c:pt idx="202">
                  <c:v>8.6661743918479174E-3</c:v>
                </c:pt>
                <c:pt idx="203">
                  <c:v>-1.3854865278149414E-2</c:v>
                </c:pt>
                <c:pt idx="204">
                  <c:v>9.9994951191848935E-3</c:v>
                </c:pt>
                <c:pt idx="205">
                  <c:v>-6.8123354832920818E-3</c:v>
                </c:pt>
                <c:pt idx="206">
                  <c:v>3.0595458086343265E-3</c:v>
                </c:pt>
                <c:pt idx="207">
                  <c:v>-1.170018665437063E-2</c:v>
                </c:pt>
                <c:pt idx="208">
                  <c:v>-8.5960414697979076E-3</c:v>
                </c:pt>
                <c:pt idx="209">
                  <c:v>-3.6036075032986558E-3</c:v>
                </c:pt>
                <c:pt idx="210">
                  <c:v>1.6825168694988651E-2</c:v>
                </c:pt>
                <c:pt idx="211">
                  <c:v>-1.0655302020382848E-3</c:v>
                </c:pt>
                <c:pt idx="212">
                  <c:v>-4.0121379232985546E-2</c:v>
                </c:pt>
                <c:pt idx="213">
                  <c:v>-1.1783082065805183E-2</c:v>
                </c:pt>
                <c:pt idx="214">
                  <c:v>2.8049569269574234E-2</c:v>
                </c:pt>
                <c:pt idx="215">
                  <c:v>9.5382552296588655E-3</c:v>
                </c:pt>
                <c:pt idx="216">
                  <c:v>1.5500489193060782E-2</c:v>
                </c:pt>
                <c:pt idx="217">
                  <c:v>-1.9232510619728641E-2</c:v>
                </c:pt>
                <c:pt idx="218">
                  <c:v>5.8926272365738613E-3</c:v>
                </c:pt>
                <c:pt idx="219">
                  <c:v>-6.013247223451746E-3</c:v>
                </c:pt>
                <c:pt idx="220">
                  <c:v>-1.1647790022524418E-2</c:v>
                </c:pt>
                <c:pt idx="221">
                  <c:v>1.1044471753846862E-2</c:v>
                </c:pt>
                <c:pt idx="222">
                  <c:v>-2.6664984923688854E-2</c:v>
                </c:pt>
                <c:pt idx="223">
                  <c:v>2.1825290056724986E-2</c:v>
                </c:pt>
                <c:pt idx="224">
                  <c:v>-2.716990535192795E-2</c:v>
                </c:pt>
                <c:pt idx="225">
                  <c:v>9.0565720443430368E-3</c:v>
                </c:pt>
                <c:pt idx="226">
                  <c:v>2.992924121596037E-2</c:v>
                </c:pt>
                <c:pt idx="227">
                  <c:v>-1.2786663960825858E-2</c:v>
                </c:pt>
                <c:pt idx="228">
                  <c:v>-3.892475417057568E-3</c:v>
                </c:pt>
                <c:pt idx="229">
                  <c:v>-0.12553696865806344</c:v>
                </c:pt>
                <c:pt idx="230">
                  <c:v>1.3314313765143606E-2</c:v>
                </c:pt>
                <c:pt idx="231">
                  <c:v>-3.4400063205854099E-2</c:v>
                </c:pt>
                <c:pt idx="232">
                  <c:v>-1.8947785326399475E-2</c:v>
                </c:pt>
                <c:pt idx="233">
                  <c:v>1.4705097587609328E-2</c:v>
                </c:pt>
                <c:pt idx="234">
                  <c:v>2.1235939176135355E-3</c:v>
                </c:pt>
                <c:pt idx="235">
                  <c:v>3.7064413310986623E-2</c:v>
                </c:pt>
                <c:pt idx="236">
                  <c:v>2.9010898357175026E-2</c:v>
                </c:pt>
                <c:pt idx="237">
                  <c:v>5.2812375193453803E-3</c:v>
                </c:pt>
                <c:pt idx="238">
                  <c:v>-2.452802250161509E-2</c:v>
                </c:pt>
                <c:pt idx="239">
                  <c:v>1.1805879005724917E-2</c:v>
                </c:pt>
                <c:pt idx="240">
                  <c:v>-1.153600989060698E-2</c:v>
                </c:pt>
                <c:pt idx="241">
                  <c:v>-1.0170268691256113E-2</c:v>
                </c:pt>
                <c:pt idx="242">
                  <c:v>4.6233424752944339E-3</c:v>
                </c:pt>
                <c:pt idx="243">
                  <c:v>1.2538081337890975E-2</c:v>
                </c:pt>
                <c:pt idx="244">
                  <c:v>-2.2628158761559693E-2</c:v>
                </c:pt>
                <c:pt idx="245">
                  <c:v>-3.4293854046579447E-2</c:v>
                </c:pt>
                <c:pt idx="246">
                  <c:v>3.2647988910264499E-2</c:v>
                </c:pt>
                <c:pt idx="247">
                  <c:v>2.4943681727761471E-2</c:v>
                </c:pt>
                <c:pt idx="248">
                  <c:v>2.0802340060442504E-2</c:v>
                </c:pt>
                <c:pt idx="249">
                  <c:v>-1.3465549996588206E-2</c:v>
                </c:pt>
                <c:pt idx="250">
                  <c:v>4.407030157059498E-2</c:v>
                </c:pt>
                <c:pt idx="251">
                  <c:v>-2.5438819775952857E-4</c:v>
                </c:pt>
                <c:pt idx="252">
                  <c:v>-1.7581460245351468E-2</c:v>
                </c:pt>
                <c:pt idx="253">
                  <c:v>2.7454958176708354E-2</c:v>
                </c:pt>
                <c:pt idx="254">
                  <c:v>1.5126233775560426E-2</c:v>
                </c:pt>
                <c:pt idx="255">
                  <c:v>1.7098639095503774E-2</c:v>
                </c:pt>
                <c:pt idx="256">
                  <c:v>3.5307761766701956E-3</c:v>
                </c:pt>
                <c:pt idx="257">
                  <c:v>-8.7891190785019564E-3</c:v>
                </c:pt>
                <c:pt idx="258">
                  <c:v>4.1076988980411039E-2</c:v>
                </c:pt>
                <c:pt idx="259">
                  <c:v>9.9526610434629206E-3</c:v>
                </c:pt>
                <c:pt idx="260">
                  <c:v>-3.4958923621201016E-4</c:v>
                </c:pt>
                <c:pt idx="261">
                  <c:v>1.5841228529568138E-2</c:v>
                </c:pt>
                <c:pt idx="262">
                  <c:v>7.4290301100866816E-3</c:v>
                </c:pt>
                <c:pt idx="263">
                  <c:v>1.1435165648038287E-2</c:v>
                </c:pt>
                <c:pt idx="264">
                  <c:v>9.0772181511166797E-3</c:v>
                </c:pt>
                <c:pt idx="265">
                  <c:v>1.226378435661947E-3</c:v>
                </c:pt>
                <c:pt idx="266">
                  <c:v>0</c:v>
                </c:pt>
                <c:pt idx="267">
                  <c:v>-2.2650131630320404E-2</c:v>
                </c:pt>
                <c:pt idx="268">
                  <c:v>1.9748991456698881E-2</c:v>
                </c:pt>
                <c:pt idx="269">
                  <c:v>1.9147284088787551E-2</c:v>
                </c:pt>
                <c:pt idx="270">
                  <c:v>-5.7168141624634079E-3</c:v>
                </c:pt>
                <c:pt idx="271">
                  <c:v>8.4536925471821907E-3</c:v>
                </c:pt>
                <c:pt idx="272">
                  <c:v>9.5746569769757095E-3</c:v>
                </c:pt>
                <c:pt idx="273">
                  <c:v>-2.3112918895500222E-2</c:v>
                </c:pt>
                <c:pt idx="274">
                  <c:v>1.3100864426586463E-2</c:v>
                </c:pt>
                <c:pt idx="275">
                  <c:v>1.6918308313770575E-2</c:v>
                </c:pt>
                <c:pt idx="276">
                  <c:v>4.0774676484977276E-2</c:v>
                </c:pt>
                <c:pt idx="277">
                  <c:v>4.3267812427737777E-3</c:v>
                </c:pt>
                <c:pt idx="278">
                  <c:v>-1.2516325796209812E-2</c:v>
                </c:pt>
                <c:pt idx="279">
                  <c:v>-1.1726655163352116E-2</c:v>
                </c:pt>
                <c:pt idx="280">
                  <c:v>1.4844512604901199E-2</c:v>
                </c:pt>
                <c:pt idx="281">
                  <c:v>1.1657428140605455E-2</c:v>
                </c:pt>
                <c:pt idx="282">
                  <c:v>4.1781534014954921E-2</c:v>
                </c:pt>
                <c:pt idx="283">
                  <c:v>-3.2288276377636357E-2</c:v>
                </c:pt>
                <c:pt idx="284">
                  <c:v>-1.0108831679533132E-2</c:v>
                </c:pt>
                <c:pt idx="285">
                  <c:v>-2.2416878914542145E-2</c:v>
                </c:pt>
                <c:pt idx="286">
                  <c:v>9.401510802472049E-3</c:v>
                </c:pt>
                <c:pt idx="287">
                  <c:v>2.8393236199058109E-2</c:v>
                </c:pt>
                <c:pt idx="288">
                  <c:v>-2.225820425216421E-3</c:v>
                </c:pt>
                <c:pt idx="289">
                  <c:v>5.6560094221444037E-3</c:v>
                </c:pt>
                <c:pt idx="290">
                  <c:v>1.9942828653203154E-2</c:v>
                </c:pt>
                <c:pt idx="291">
                  <c:v>-2.7322189913496171E-2</c:v>
                </c:pt>
                <c:pt idx="292">
                  <c:v>4.4839885998954575E-2</c:v>
                </c:pt>
                <c:pt idx="293">
                  <c:v>7.3393985966404091E-2</c:v>
                </c:pt>
                <c:pt idx="294">
                  <c:v>6.9719792527879285E-2</c:v>
                </c:pt>
                <c:pt idx="295">
                  <c:v>-3.0561490741808611E-2</c:v>
                </c:pt>
                <c:pt idx="296">
                  <c:v>7.1094221973275945E-2</c:v>
                </c:pt>
                <c:pt idx="297">
                  <c:v>4.0815535594180913E-2</c:v>
                </c:pt>
                <c:pt idx="298">
                  <c:v>3.1734165578380616E-2</c:v>
                </c:pt>
                <c:pt idx="299">
                  <c:v>-0.13312386406507265</c:v>
                </c:pt>
                <c:pt idx="300">
                  <c:v>-1.7653625651692418E-2</c:v>
                </c:pt>
                <c:pt idx="301">
                  <c:v>3.0692286658044615E-2</c:v>
                </c:pt>
                <c:pt idx="302">
                  <c:v>-6.7596843593495548E-2</c:v>
                </c:pt>
                <c:pt idx="303">
                  <c:v>-4.8726754638958328E-2</c:v>
                </c:pt>
                <c:pt idx="304">
                  <c:v>-5.053646035632557E-3</c:v>
                </c:pt>
                <c:pt idx="305">
                  <c:v>8.1563687565787954E-2</c:v>
                </c:pt>
                <c:pt idx="306">
                  <c:v>7.1986967001544536E-3</c:v>
                </c:pt>
                <c:pt idx="307">
                  <c:v>6.7393739579666614E-2</c:v>
                </c:pt>
                <c:pt idx="308">
                  <c:v>-6.234127318569661E-3</c:v>
                </c:pt>
                <c:pt idx="309">
                  <c:v>4.8112069159195983E-2</c:v>
                </c:pt>
                <c:pt idx="310">
                  <c:v>-2.8152952768131536E-2</c:v>
                </c:pt>
                <c:pt idx="311">
                  <c:v>-1.0622439229112702E-2</c:v>
                </c:pt>
                <c:pt idx="312">
                  <c:v>-6.892300005036632E-2</c:v>
                </c:pt>
                <c:pt idx="313">
                  <c:v>-1.5047140342468842E-2</c:v>
                </c:pt>
                <c:pt idx="314">
                  <c:v>2.4521764654350332E-2</c:v>
                </c:pt>
                <c:pt idx="315">
                  <c:v>-7.4513998657521077E-2</c:v>
                </c:pt>
                <c:pt idx="316">
                  <c:v>-1.0870690874923832E-2</c:v>
                </c:pt>
                <c:pt idx="317">
                  <c:v>1.8854394625336807E-2</c:v>
                </c:pt>
                <c:pt idx="318">
                  <c:v>-1.4435640667323677E-2</c:v>
                </c:pt>
                <c:pt idx="319">
                  <c:v>-5.5845954665893871E-2</c:v>
                </c:pt>
                <c:pt idx="320">
                  <c:v>-9.7688177175163649E-3</c:v>
                </c:pt>
                <c:pt idx="321">
                  <c:v>1.4222727193429386E-2</c:v>
                </c:pt>
                <c:pt idx="322">
                  <c:v>-3.3540647777747228E-2</c:v>
                </c:pt>
                <c:pt idx="323">
                  <c:v>6.4270409218390445E-2</c:v>
                </c:pt>
                <c:pt idx="324">
                  <c:v>3.8236774851952919E-2</c:v>
                </c:pt>
                <c:pt idx="325">
                  <c:v>2.1339492953202407E-2</c:v>
                </c:pt>
                <c:pt idx="326">
                  <c:v>-4.9381334093844355E-2</c:v>
                </c:pt>
                <c:pt idx="327">
                  <c:v>-4.1797344027079677E-3</c:v>
                </c:pt>
                <c:pt idx="328">
                  <c:v>2.0259821345692295E-2</c:v>
                </c:pt>
                <c:pt idx="329">
                  <c:v>-1.9308346487992831E-2</c:v>
                </c:pt>
                <c:pt idx="330">
                  <c:v>-5.7544491547078365E-2</c:v>
                </c:pt>
                <c:pt idx="331">
                  <c:v>3.5817045786088471E-2</c:v>
                </c:pt>
                <c:pt idx="332">
                  <c:v>3.9769197378740359E-3</c:v>
                </c:pt>
                <c:pt idx="333">
                  <c:v>2.3724089512241069E-2</c:v>
                </c:pt>
                <c:pt idx="334">
                  <c:v>2.4097551579060524E-2</c:v>
                </c:pt>
                <c:pt idx="335">
                  <c:v>-3.2070258958328698E-2</c:v>
                </c:pt>
                <c:pt idx="336">
                  <c:v>5.1898219064298312E-2</c:v>
                </c:pt>
                <c:pt idx="337">
                  <c:v>1.4193554842638083E-2</c:v>
                </c:pt>
                <c:pt idx="338">
                  <c:v>1.5489091357433593E-2</c:v>
                </c:pt>
                <c:pt idx="339">
                  <c:v>-6.5229666885544393E-2</c:v>
                </c:pt>
                <c:pt idx="340">
                  <c:v>-3.8804562763273709E-2</c:v>
                </c:pt>
                <c:pt idx="341">
                  <c:v>4.8414190288225162E-2</c:v>
                </c:pt>
                <c:pt idx="342">
                  <c:v>3.3370442535769133E-3</c:v>
                </c:pt>
                <c:pt idx="343">
                  <c:v>3.6883097880667785E-2</c:v>
                </c:pt>
                <c:pt idx="344">
                  <c:v>2.4144269139562795E-2</c:v>
                </c:pt>
                <c:pt idx="345">
                  <c:v>-1.7300102162694835E-2</c:v>
                </c:pt>
                <c:pt idx="346">
                  <c:v>-2.5569957217081728E-2</c:v>
                </c:pt>
                <c:pt idx="347">
                  <c:v>2.8488892552139912E-2</c:v>
                </c:pt>
                <c:pt idx="348">
                  <c:v>3.6147273214037893E-3</c:v>
                </c:pt>
                <c:pt idx="349">
                  <c:v>1.3114368755655361E-2</c:v>
                </c:pt>
                <c:pt idx="350">
                  <c:v>5.5435395320639659E-3</c:v>
                </c:pt>
                <c:pt idx="351">
                  <c:v>5.5129780425125768E-3</c:v>
                </c:pt>
                <c:pt idx="352">
                  <c:v>2.8788712391658148E-2</c:v>
                </c:pt>
                <c:pt idx="353">
                  <c:v>1.1452407328588213E-2</c:v>
                </c:pt>
                <c:pt idx="354">
                  <c:v>1.4906090900297571E-2</c:v>
                </c:pt>
                <c:pt idx="355">
                  <c:v>2.0279120949423361E-2</c:v>
                </c:pt>
                <c:pt idx="356">
                  <c:v>-2.6885727092622082E-2</c:v>
                </c:pt>
                <c:pt idx="357">
                  <c:v>2.2574687364635429E-2</c:v>
                </c:pt>
                <c:pt idx="358">
                  <c:v>1.5086835306692831E-2</c:v>
                </c:pt>
                <c:pt idx="359">
                  <c:v>1.8041021939678097E-2</c:v>
                </c:pt>
                <c:pt idx="360">
                  <c:v>-5.6661773049830871E-3</c:v>
                </c:pt>
                <c:pt idx="361">
                  <c:v>-8.0497484417252577E-3</c:v>
                </c:pt>
                <c:pt idx="362">
                  <c:v>7.8162036195200697E-3</c:v>
                </c:pt>
                <c:pt idx="363">
                  <c:v>-1.1117314846484374E-2</c:v>
                </c:pt>
                <c:pt idx="364">
                  <c:v>-1.6350868283453026E-2</c:v>
                </c:pt>
                <c:pt idx="365">
                  <c:v>6.5406630239815437E-3</c:v>
                </c:pt>
                <c:pt idx="366">
                  <c:v>-5.3563823323576863E-2</c:v>
                </c:pt>
                <c:pt idx="367">
                  <c:v>-8.16949841973812E-3</c:v>
                </c:pt>
                <c:pt idx="368">
                  <c:v>2.1963178283150261E-3</c:v>
                </c:pt>
                <c:pt idx="369">
                  <c:v>-2.5380554847237738E-2</c:v>
                </c:pt>
                <c:pt idx="370">
                  <c:v>-9.0419673588252331E-3</c:v>
                </c:pt>
                <c:pt idx="371">
                  <c:v>2.4671310840431903E-2</c:v>
                </c:pt>
                <c:pt idx="372">
                  <c:v>1.9658933050552892E-2</c:v>
                </c:pt>
                <c:pt idx="373">
                  <c:v>2.0835809564629944E-2</c:v>
                </c:pt>
                <c:pt idx="374">
                  <c:v>-1.1604590949194532E-2</c:v>
                </c:pt>
                <c:pt idx="375">
                  <c:v>-8.4795586643981666E-3</c:v>
                </c:pt>
                <c:pt idx="376">
                  <c:v>-4.7700831064061405E-3</c:v>
                </c:pt>
                <c:pt idx="377">
                  <c:v>2.1493711545886491E-2</c:v>
                </c:pt>
                <c:pt idx="378">
                  <c:v>-9.7455336150713029E-2</c:v>
                </c:pt>
                <c:pt idx="379">
                  <c:v>-1.7806250489824788E-2</c:v>
                </c:pt>
                <c:pt idx="380">
                  <c:v>4.380262265839284E-2</c:v>
                </c:pt>
                <c:pt idx="381">
                  <c:v>4.8383643980415263E-3</c:v>
                </c:pt>
                <c:pt idx="382">
                  <c:v>7.867173443413986E-3</c:v>
                </c:pt>
                <c:pt idx="383">
                  <c:v>-7.0985028032003086E-2</c:v>
                </c:pt>
                <c:pt idx="384">
                  <c:v>1.774457621801722E-3</c:v>
                </c:pt>
                <c:pt idx="385">
                  <c:v>5.3045585274820468E-3</c:v>
                </c:pt>
                <c:pt idx="386">
                  <c:v>4.1096692261665707E-2</c:v>
                </c:pt>
                <c:pt idx="387">
                  <c:v>4.3661358958919816E-2</c:v>
                </c:pt>
                <c:pt idx="388">
                  <c:v>-1.9894726702203644E-2</c:v>
                </c:pt>
                <c:pt idx="389">
                  <c:v>7.7983238977087461E-3</c:v>
                </c:pt>
                <c:pt idx="390">
                  <c:v>-2.6677578051649112E-2</c:v>
                </c:pt>
                <c:pt idx="391">
                  <c:v>-5.5027999426618054E-2</c:v>
                </c:pt>
                <c:pt idx="392">
                  <c:v>1.3581604116844075E-2</c:v>
                </c:pt>
                <c:pt idx="393">
                  <c:v>-8.4435667496318024E-3</c:v>
                </c:pt>
                <c:pt idx="394">
                  <c:v>2.1387245877161655E-2</c:v>
                </c:pt>
                <c:pt idx="395">
                  <c:v>3.6476381947392442E-4</c:v>
                </c:pt>
                <c:pt idx="396">
                  <c:v>1.6547237723211591E-2</c:v>
                </c:pt>
                <c:pt idx="397">
                  <c:v>-4.9826482506090355E-2</c:v>
                </c:pt>
                <c:pt idx="398">
                  <c:v>3.9510869838941549E-3</c:v>
                </c:pt>
                <c:pt idx="399">
                  <c:v>-4.5032328980884502E-2</c:v>
                </c:pt>
                <c:pt idx="400">
                  <c:v>-3.8341115826462872E-2</c:v>
                </c:pt>
                <c:pt idx="401">
                  <c:v>2.3399958247666771E-2</c:v>
                </c:pt>
                <c:pt idx="402">
                  <c:v>3.0919673679975064E-2</c:v>
                </c:pt>
                <c:pt idx="403">
                  <c:v>3.3772406297850163E-3</c:v>
                </c:pt>
                <c:pt idx="404">
                  <c:v>1.1969310320661475E-2</c:v>
                </c:pt>
                <c:pt idx="405">
                  <c:v>2.0071345177612575E-2</c:v>
                </c:pt>
                <c:pt idx="406">
                  <c:v>-3.3100845467946408E-2</c:v>
                </c:pt>
                <c:pt idx="407">
                  <c:v>-5.3986864486111001E-2</c:v>
                </c:pt>
                <c:pt idx="408">
                  <c:v>-2.9856047432330949E-2</c:v>
                </c:pt>
                <c:pt idx="409">
                  <c:v>1.9317248300269846E-2</c:v>
                </c:pt>
                <c:pt idx="410">
                  <c:v>-8.9890567569340784E-3</c:v>
                </c:pt>
                <c:pt idx="411">
                  <c:v>1.0373444913627219E-3</c:v>
                </c:pt>
                <c:pt idx="412">
                  <c:v>-1.4516468165874718E-2</c:v>
                </c:pt>
                <c:pt idx="413">
                  <c:v>4.5548865415404934E-2</c:v>
                </c:pt>
                <c:pt idx="414">
                  <c:v>3.8122036537749262E-3</c:v>
                </c:pt>
                <c:pt idx="415">
                  <c:v>-1.0670526048171858E-2</c:v>
                </c:pt>
                <c:pt idx="416">
                  <c:v>2.3208003707207617E-2</c:v>
                </c:pt>
                <c:pt idx="417">
                  <c:v>-1.7858508234874518E-2</c:v>
                </c:pt>
                <c:pt idx="418">
                  <c:v>-2.8487300804681075E-2</c:v>
                </c:pt>
                <c:pt idx="419">
                  <c:v>-4.5667132913719918E-2</c:v>
                </c:pt>
                <c:pt idx="420">
                  <c:v>9.1728911675949404E-3</c:v>
                </c:pt>
                <c:pt idx="421">
                  <c:v>1.2065706143496486E-2</c:v>
                </c:pt>
                <c:pt idx="422">
                  <c:v>-3.0058821095559747E-2</c:v>
                </c:pt>
                <c:pt idx="423">
                  <c:v>-5.1621468103781529E-2</c:v>
                </c:pt>
                <c:pt idx="424">
                  <c:v>1.3270987584915508E-2</c:v>
                </c:pt>
                <c:pt idx="425">
                  <c:v>4.1081081308960286E-2</c:v>
                </c:pt>
                <c:pt idx="426">
                  <c:v>1.9122280935142323E-2</c:v>
                </c:pt>
                <c:pt idx="427">
                  <c:v>-1.5203268734406711E-2</c:v>
                </c:pt>
                <c:pt idx="428">
                  <c:v>8.546598244676025E-3</c:v>
                </c:pt>
                <c:pt idx="429">
                  <c:v>-3.8992364778840334E-2</c:v>
                </c:pt>
                <c:pt idx="430">
                  <c:v>1.6786977250889859E-3</c:v>
                </c:pt>
                <c:pt idx="431">
                  <c:v>2.1223129999070707E-3</c:v>
                </c:pt>
                <c:pt idx="432">
                  <c:v>2.6743942840169259E-3</c:v>
                </c:pt>
                <c:pt idx="433">
                  <c:v>5.9913637561169047E-3</c:v>
                </c:pt>
                <c:pt idx="434">
                  <c:v>-6.9981033388739955E-2</c:v>
                </c:pt>
                <c:pt idx="435">
                  <c:v>-2.0859063643253878E-2</c:v>
                </c:pt>
                <c:pt idx="436">
                  <c:v>4.0594227820215628E-2</c:v>
                </c:pt>
                <c:pt idx="437">
                  <c:v>4.0798730320368098E-2</c:v>
                </c:pt>
                <c:pt idx="438">
                  <c:v>-1.5645957594941282E-3</c:v>
                </c:pt>
                <c:pt idx="439">
                  <c:v>-5.720390227367686E-3</c:v>
                </c:pt>
                <c:pt idx="440">
                  <c:v>1.9824683119469371E-2</c:v>
                </c:pt>
                <c:pt idx="441">
                  <c:v>3.3188166855231599E-2</c:v>
                </c:pt>
                <c:pt idx="442">
                  <c:v>6.4862793199992035E-3</c:v>
                </c:pt>
                <c:pt idx="443">
                  <c:v>1.3684424071702688E-2</c:v>
                </c:pt>
                <c:pt idx="444">
                  <c:v>3.3211297823118692E-2</c:v>
                </c:pt>
                <c:pt idx="445">
                  <c:v>-1.7856706295141411E-2</c:v>
                </c:pt>
                <c:pt idx="446">
                  <c:v>-2.0385521329987062E-2</c:v>
                </c:pt>
                <c:pt idx="447">
                  <c:v>-1.8345247004335149E-2</c:v>
                </c:pt>
                <c:pt idx="448">
                  <c:v>1.8240166354839923E-2</c:v>
                </c:pt>
                <c:pt idx="449">
                  <c:v>-3.1382658656197417E-2</c:v>
                </c:pt>
                <c:pt idx="450">
                  <c:v>-1.2878056400538658E-2</c:v>
                </c:pt>
                <c:pt idx="451">
                  <c:v>-1.7507372373318824E-2</c:v>
                </c:pt>
                <c:pt idx="452">
                  <c:v>2.0797209752150967E-2</c:v>
                </c:pt>
                <c:pt idx="453">
                  <c:v>1.9687198746348258E-3</c:v>
                </c:pt>
                <c:pt idx="454">
                  <c:v>3.272611189588279E-3</c:v>
                </c:pt>
                <c:pt idx="455">
                  <c:v>-2.7264317014352372E-3</c:v>
                </c:pt>
                <c:pt idx="456">
                  <c:v>2.0727657014745276E-3</c:v>
                </c:pt>
                <c:pt idx="457">
                  <c:v>1.2670048748132771E-2</c:v>
                </c:pt>
                <c:pt idx="458">
                  <c:v>1.3255137952723853E-2</c:v>
                </c:pt>
                <c:pt idx="459">
                  <c:v>4.9785601481595037E-3</c:v>
                </c:pt>
                <c:pt idx="460">
                  <c:v>-1.4260111816833197E-2</c:v>
                </c:pt>
                <c:pt idx="461">
                  <c:v>1.9319144529228335E-2</c:v>
                </c:pt>
                <c:pt idx="462">
                  <c:v>9.9378400391206354E-3</c:v>
                </c:pt>
                <c:pt idx="463">
                  <c:v>-8.1522190615501595E-3</c:v>
                </c:pt>
                <c:pt idx="464">
                  <c:v>4.3534232897875308E-2</c:v>
                </c:pt>
                <c:pt idx="465">
                  <c:v>3.4102339970712141E-3</c:v>
                </c:pt>
                <c:pt idx="466">
                  <c:v>-3.0705950402038516E-2</c:v>
                </c:pt>
                <c:pt idx="467">
                  <c:v>-4.002640676474508E-2</c:v>
                </c:pt>
                <c:pt idx="468">
                  <c:v>1.2813843239860453E-2</c:v>
                </c:pt>
                <c:pt idx="469">
                  <c:v>2.224412353507596E-2</c:v>
                </c:pt>
                <c:pt idx="470">
                  <c:v>-2.9271409694030987E-2</c:v>
                </c:pt>
                <c:pt idx="471">
                  <c:v>7.5576494702467318E-3</c:v>
                </c:pt>
                <c:pt idx="472">
                  <c:v>-1.8084062457234117E-2</c:v>
                </c:pt>
                <c:pt idx="473">
                  <c:v>-1.7537620665327588E-2</c:v>
                </c:pt>
                <c:pt idx="474">
                  <c:v>-2.3009963105301245E-2</c:v>
                </c:pt>
                <c:pt idx="475">
                  <c:v>-5.5251874223032843E-3</c:v>
                </c:pt>
                <c:pt idx="476">
                  <c:v>2.3716765309715333E-3</c:v>
                </c:pt>
                <c:pt idx="477">
                  <c:v>-3.1512203530007256E-2</c:v>
                </c:pt>
                <c:pt idx="478">
                  <c:v>-3.6153750966914015E-3</c:v>
                </c:pt>
                <c:pt idx="479">
                  <c:v>-2.5920144528817236E-2</c:v>
                </c:pt>
                <c:pt idx="480">
                  <c:v>1.1983224921087163E-3</c:v>
                </c:pt>
                <c:pt idx="481">
                  <c:v>-3.3589283020146205E-3</c:v>
                </c:pt>
                <c:pt idx="482">
                  <c:v>2.8314395199599041E-2</c:v>
                </c:pt>
                <c:pt idx="483">
                  <c:v>7.7957227665612612E-3</c:v>
                </c:pt>
                <c:pt idx="484">
                  <c:v>3.0089132757832641E-3</c:v>
                </c:pt>
                <c:pt idx="485">
                  <c:v>-3.7438156791682047E-2</c:v>
                </c:pt>
                <c:pt idx="486">
                  <c:v>-4.2142443664758632E-2</c:v>
                </c:pt>
                <c:pt idx="487">
                  <c:v>-3.5793160495428869E-2</c:v>
                </c:pt>
                <c:pt idx="488">
                  <c:v>-1.4236510283766676E-2</c:v>
                </c:pt>
                <c:pt idx="489">
                  <c:v>4.5934853391901148E-3</c:v>
                </c:pt>
                <c:pt idx="490">
                  <c:v>2.1118877789298954E-2</c:v>
                </c:pt>
                <c:pt idx="491">
                  <c:v>2.7066278518406796E-2</c:v>
                </c:pt>
                <c:pt idx="492">
                  <c:v>3.9033523186116824E-2</c:v>
                </c:pt>
                <c:pt idx="493">
                  <c:v>-1.195161205235672E-2</c:v>
                </c:pt>
                <c:pt idx="494">
                  <c:v>-2.6333501469289852E-2</c:v>
                </c:pt>
                <c:pt idx="495">
                  <c:v>1.8040771018960837E-2</c:v>
                </c:pt>
                <c:pt idx="496">
                  <c:v>-2.743639290870464E-2</c:v>
                </c:pt>
                <c:pt idx="497">
                  <c:v>1.0018869027400148E-2</c:v>
                </c:pt>
                <c:pt idx="498">
                  <c:v>-8.3839570113427297E-3</c:v>
                </c:pt>
                <c:pt idx="499">
                  <c:v>3.5429244006825317E-2</c:v>
                </c:pt>
                <c:pt idx="500">
                  <c:v>-9.1380471396506763E-3</c:v>
                </c:pt>
                <c:pt idx="501">
                  <c:v>-9.0987963268019476E-3</c:v>
                </c:pt>
                <c:pt idx="502">
                  <c:v>2.2714372578265789E-2</c:v>
                </c:pt>
                <c:pt idx="503">
                  <c:v>-3.0153038170687443E-2</c:v>
                </c:pt>
                <c:pt idx="504">
                  <c:v>-6.4903611833473249E-2</c:v>
                </c:pt>
                <c:pt idx="505">
                  <c:v>1.867983807631346E-2</c:v>
                </c:pt>
                <c:pt idx="506">
                  <c:v>-4.1791885300985843E-3</c:v>
                </c:pt>
                <c:pt idx="507">
                  <c:v>1.4164358699826057E-2</c:v>
                </c:pt>
                <c:pt idx="508">
                  <c:v>1.1545990997060948E-2</c:v>
                </c:pt>
                <c:pt idx="509">
                  <c:v>3.3982330725891151E-2</c:v>
                </c:pt>
                <c:pt idx="510">
                  <c:v>1.8082349740372285E-2</c:v>
                </c:pt>
                <c:pt idx="511">
                  <c:v>1.0119349091357649E-2</c:v>
                </c:pt>
                <c:pt idx="512">
                  <c:v>-9.3931326469499712E-3</c:v>
                </c:pt>
                <c:pt idx="513">
                  <c:v>2.0715582429159267E-2</c:v>
                </c:pt>
                <c:pt idx="514">
                  <c:v>-7.1360911773037496E-3</c:v>
                </c:pt>
                <c:pt idx="515">
                  <c:v>1.5397674813147596E-2</c:v>
                </c:pt>
                <c:pt idx="516">
                  <c:v>2.1856252480917528E-2</c:v>
                </c:pt>
                <c:pt idx="517">
                  <c:v>6.64758894979547E-3</c:v>
                </c:pt>
                <c:pt idx="518">
                  <c:v>-2.650771559912319E-2</c:v>
                </c:pt>
                <c:pt idx="519">
                  <c:v>-1.9961258315898036E-3</c:v>
                </c:pt>
                <c:pt idx="520">
                  <c:v>1.4121726188179732E-2</c:v>
                </c:pt>
                <c:pt idx="521">
                  <c:v>-1.0836109526718259E-2</c:v>
                </c:pt>
                <c:pt idx="522">
                  <c:v>-5.4035136761962444E-3</c:v>
                </c:pt>
                <c:pt idx="523">
                  <c:v>-1.7586004548502437E-2</c:v>
                </c:pt>
                <c:pt idx="524">
                  <c:v>-2.1936285287647732E-2</c:v>
                </c:pt>
                <c:pt idx="525">
                  <c:v>-1.2825431692047048E-2</c:v>
                </c:pt>
                <c:pt idx="526">
                  <c:v>-2.1579058380057175E-2</c:v>
                </c:pt>
                <c:pt idx="527">
                  <c:v>2.0461392942381831E-2</c:v>
                </c:pt>
                <c:pt idx="528">
                  <c:v>2.9867581216149682E-2</c:v>
                </c:pt>
                <c:pt idx="529">
                  <c:v>1.4962275655905872E-2</c:v>
                </c:pt>
                <c:pt idx="530">
                  <c:v>-8.4710880600782738E-3</c:v>
                </c:pt>
                <c:pt idx="531">
                  <c:v>2.3680955052472401E-2</c:v>
                </c:pt>
                <c:pt idx="532">
                  <c:v>6.0662808522568088E-3</c:v>
                </c:pt>
                <c:pt idx="533">
                  <c:v>-1.1934153574506905E-2</c:v>
                </c:pt>
                <c:pt idx="534">
                  <c:v>-1.0055091519282749E-2</c:v>
                </c:pt>
                <c:pt idx="535">
                  <c:v>-3.2152454016138232E-3</c:v>
                </c:pt>
                <c:pt idx="536">
                  <c:v>-2.2556893907792835E-2</c:v>
                </c:pt>
                <c:pt idx="537">
                  <c:v>9.9539544857753879E-3</c:v>
                </c:pt>
                <c:pt idx="538">
                  <c:v>-7.8821726223020291E-3</c:v>
                </c:pt>
                <c:pt idx="539">
                  <c:v>-3.203935374461666E-2</c:v>
                </c:pt>
                <c:pt idx="540">
                  <c:v>3.1308626638663475E-2</c:v>
                </c:pt>
                <c:pt idx="541">
                  <c:v>2.7982255620932856E-3</c:v>
                </c:pt>
                <c:pt idx="542">
                  <c:v>-1.3084870272368812E-2</c:v>
                </c:pt>
                <c:pt idx="543">
                  <c:v>2.39597962001546E-2</c:v>
                </c:pt>
                <c:pt idx="544">
                  <c:v>5.6324674042744667E-3</c:v>
                </c:pt>
                <c:pt idx="545">
                  <c:v>5.6009203202023036E-3</c:v>
                </c:pt>
                <c:pt idx="546">
                  <c:v>1.8718540533015939E-2</c:v>
                </c:pt>
                <c:pt idx="547">
                  <c:v>1.3986016265835979E-3</c:v>
                </c:pt>
                <c:pt idx="548">
                  <c:v>-3.351607452247525E-2</c:v>
                </c:pt>
                <c:pt idx="549">
                  <c:v>-1.1263971815556734E-2</c:v>
                </c:pt>
                <c:pt idx="550">
                  <c:v>-1.348886178594366E-2</c:v>
                </c:pt>
                <c:pt idx="551">
                  <c:v>1.5921953010585257E-2</c:v>
                </c:pt>
                <c:pt idx="552">
                  <c:v>-3.2478004290749415E-2</c:v>
                </c:pt>
                <c:pt idx="553">
                  <c:v>-3.7079164552467597E-2</c:v>
                </c:pt>
                <c:pt idx="554">
                  <c:v>-3.2702987116093596E-2</c:v>
                </c:pt>
                <c:pt idx="555">
                  <c:v>-1.6009024577818866E-2</c:v>
                </c:pt>
                <c:pt idx="556">
                  <c:v>-2.8999604136176041E-2</c:v>
                </c:pt>
                <c:pt idx="557">
                  <c:v>1.938018132777649E-2</c:v>
                </c:pt>
                <c:pt idx="558">
                  <c:v>3.2067965211472448E-2</c:v>
                </c:pt>
                <c:pt idx="559">
                  <c:v>1.72349486881672E-2</c:v>
                </c:pt>
                <c:pt idx="560">
                  <c:v>-2.3539886067756949E-2</c:v>
                </c:pt>
                <c:pt idx="561">
                  <c:v>-9.1929807887525562E-3</c:v>
                </c:pt>
                <c:pt idx="562">
                  <c:v>4.2152088773000994E-2</c:v>
                </c:pt>
                <c:pt idx="563">
                  <c:v>1.6401219978573148E-2</c:v>
                </c:pt>
                <c:pt idx="564">
                  <c:v>-7.1988998387793757E-3</c:v>
                </c:pt>
                <c:pt idx="565">
                  <c:v>1.2054518885621602E-2</c:v>
                </c:pt>
                <c:pt idx="566">
                  <c:v>9.38854904327939E-3</c:v>
                </c:pt>
                <c:pt idx="567">
                  <c:v>8.0285521596708556E-2</c:v>
                </c:pt>
                <c:pt idx="568">
                  <c:v>-1.2827242152954864E-3</c:v>
                </c:pt>
                <c:pt idx="569">
                  <c:v>2.2145821743992386E-3</c:v>
                </c:pt>
                <c:pt idx="570">
                  <c:v>7.7704073200379978E-3</c:v>
                </c:pt>
                <c:pt idx="571">
                  <c:v>8.7417165835716997E-3</c:v>
                </c:pt>
                <c:pt idx="572">
                  <c:v>1.1273819798967723E-2</c:v>
                </c:pt>
                <c:pt idx="573">
                  <c:v>-2.0593337288427837E-2</c:v>
                </c:pt>
                <c:pt idx="574">
                  <c:v>9.2049896304333394E-3</c:v>
                </c:pt>
                <c:pt idx="575">
                  <c:v>-1.9429314784615712E-2</c:v>
                </c:pt>
                <c:pt idx="576">
                  <c:v>-1.7532585871537188E-3</c:v>
                </c:pt>
                <c:pt idx="577">
                  <c:v>-1.6391526910929902E-3</c:v>
                </c:pt>
                <c:pt idx="578">
                  <c:v>-2.4314783812604785E-2</c:v>
                </c:pt>
                <c:pt idx="579">
                  <c:v>8.400840578076088E-4</c:v>
                </c:pt>
                <c:pt idx="580">
                  <c:v>1.0382574322215571E-2</c:v>
                </c:pt>
                <c:pt idx="581">
                  <c:v>-2.5247794575171473E-2</c:v>
                </c:pt>
                <c:pt idx="582">
                  <c:v>-3.6453329529779741E-2</c:v>
                </c:pt>
                <c:pt idx="583">
                  <c:v>1.1550662004704308E-2</c:v>
                </c:pt>
                <c:pt idx="584">
                  <c:v>1.4991298533120465E-2</c:v>
                </c:pt>
                <c:pt idx="585">
                  <c:v>-5.8359910788940941E-2</c:v>
                </c:pt>
                <c:pt idx="586">
                  <c:v>-5.0806274152865996E-2</c:v>
                </c:pt>
                <c:pt idx="587">
                  <c:v>1.233637330052194E-3</c:v>
                </c:pt>
                <c:pt idx="588">
                  <c:v>3.829826464615E-2</c:v>
                </c:pt>
                <c:pt idx="589">
                  <c:v>2.4869454357642533E-2</c:v>
                </c:pt>
                <c:pt idx="590">
                  <c:v>-1.3725451778973176E-2</c:v>
                </c:pt>
                <c:pt idx="591">
                  <c:v>-1.815600458425895E-2</c:v>
                </c:pt>
                <c:pt idx="592">
                  <c:v>-1.0409809737839157E-2</c:v>
                </c:pt>
                <c:pt idx="593">
                  <c:v>1.2266820485051974E-2</c:v>
                </c:pt>
                <c:pt idx="594">
                  <c:v>-4.1165983371807295E-3</c:v>
                </c:pt>
                <c:pt idx="595">
                  <c:v>2.4059531656616541E-2</c:v>
                </c:pt>
                <c:pt idx="596">
                  <c:v>-1.6107203466121638E-2</c:v>
                </c:pt>
                <c:pt idx="597">
                  <c:v>-4.3659525592674719E-3</c:v>
                </c:pt>
                <c:pt idx="598">
                  <c:v>4.629944113070817E-3</c:v>
                </c:pt>
                <c:pt idx="599">
                  <c:v>1.1677624009126947E-2</c:v>
                </c:pt>
                <c:pt idx="600">
                  <c:v>1.7200553389997607E-2</c:v>
                </c:pt>
                <c:pt idx="601">
                  <c:v>-3.0330994137523416E-2</c:v>
                </c:pt>
                <c:pt idx="602">
                  <c:v>8.8164266054957842E-3</c:v>
                </c:pt>
                <c:pt idx="603">
                  <c:v>-3.9414626883243098E-2</c:v>
                </c:pt>
                <c:pt idx="604">
                  <c:v>-1.9263116276251213E-2</c:v>
                </c:pt>
                <c:pt idx="605">
                  <c:v>3.0106269410560171E-2</c:v>
                </c:pt>
                <c:pt idx="606">
                  <c:v>2.4238768224886287E-2</c:v>
                </c:pt>
                <c:pt idx="607">
                  <c:v>7.9942762423985594E-3</c:v>
                </c:pt>
                <c:pt idx="608">
                  <c:v>-5.1037210830153718E-3</c:v>
                </c:pt>
                <c:pt idx="609">
                  <c:v>8.2315745388905834E-3</c:v>
                </c:pt>
                <c:pt idx="610">
                  <c:v>-1.2702324917791379E-2</c:v>
                </c:pt>
                <c:pt idx="611">
                  <c:v>-1.513772100947567E-2</c:v>
                </c:pt>
                <c:pt idx="612">
                  <c:v>-4.013094800315934E-2</c:v>
                </c:pt>
                <c:pt idx="613">
                  <c:v>3.3418612423766696E-2</c:v>
                </c:pt>
                <c:pt idx="614">
                  <c:v>-1.1515401920973641E-2</c:v>
                </c:pt>
                <c:pt idx="615">
                  <c:v>3.1650757832507065E-2</c:v>
                </c:pt>
                <c:pt idx="616">
                  <c:v>1.3245226750020723E-2</c:v>
                </c:pt>
                <c:pt idx="617">
                  <c:v>-8.7668209510678007E-3</c:v>
                </c:pt>
                <c:pt idx="618">
                  <c:v>-3.950492364493568E-3</c:v>
                </c:pt>
                <c:pt idx="619">
                  <c:v>1.4799562896641265E-2</c:v>
                </c:pt>
                <c:pt idx="620">
                  <c:v>-3.9647221151570211E-2</c:v>
                </c:pt>
                <c:pt idx="621">
                  <c:v>-5.017299832888426E-3</c:v>
                </c:pt>
                <c:pt idx="622">
                  <c:v>4.0700096882966786E-3</c:v>
                </c:pt>
                <c:pt idx="623">
                  <c:v>-2.7173347509058893E-2</c:v>
                </c:pt>
                <c:pt idx="624">
                  <c:v>2.4190294449518864E-2</c:v>
                </c:pt>
                <c:pt idx="625">
                  <c:v>2.9830530595400854E-3</c:v>
                </c:pt>
                <c:pt idx="626">
                  <c:v>8.7619351412189898E-3</c:v>
                </c:pt>
                <c:pt idx="627">
                  <c:v>1.3420116775142492E-4</c:v>
                </c:pt>
                <c:pt idx="628">
                  <c:v>2.2687540266794801E-2</c:v>
                </c:pt>
                <c:pt idx="629">
                  <c:v>6.6679988186238402E-3</c:v>
                </c:pt>
                <c:pt idx="630">
                  <c:v>-2.6065424362344436E-4</c:v>
                </c:pt>
                <c:pt idx="631">
                  <c:v>2.6369783140050153E-2</c:v>
                </c:pt>
                <c:pt idx="632">
                  <c:v>-1.2005252743936106E-2</c:v>
                </c:pt>
                <c:pt idx="633">
                  <c:v>2.1733078808247843E-2</c:v>
                </c:pt>
                <c:pt idx="634">
                  <c:v>1.0132052403976839E-2</c:v>
                </c:pt>
                <c:pt idx="635">
                  <c:v>1.1876918036224624E-2</c:v>
                </c:pt>
                <c:pt idx="636">
                  <c:v>-1.7493157447517116E-2</c:v>
                </c:pt>
                <c:pt idx="637">
                  <c:v>-2.6634421587883178E-2</c:v>
                </c:pt>
                <c:pt idx="638">
                  <c:v>2.2118608595198833E-2</c:v>
                </c:pt>
                <c:pt idx="639">
                  <c:v>-2.0135924246253382E-3</c:v>
                </c:pt>
                <c:pt idx="640">
                  <c:v>3.0188702172519511E-3</c:v>
                </c:pt>
                <c:pt idx="641">
                  <c:v>1.7924303627991352E-2</c:v>
                </c:pt>
                <c:pt idx="642">
                  <c:v>1.7972242404430436E-2</c:v>
                </c:pt>
                <c:pt idx="643">
                  <c:v>1.1205611558813534E-2</c:v>
                </c:pt>
                <c:pt idx="644">
                  <c:v>-5.7678602586846142E-3</c:v>
                </c:pt>
                <c:pt idx="645">
                  <c:v>1.5544974031266411E-2</c:v>
                </c:pt>
                <c:pt idx="646">
                  <c:v>2.4885952287650322E-3</c:v>
                </c:pt>
                <c:pt idx="647">
                  <c:v>8.6029639070125986E-3</c:v>
                </c:pt>
                <c:pt idx="648">
                  <c:v>1.4071296880880046E-3</c:v>
                </c:pt>
                <c:pt idx="649">
                  <c:v>-1.5707438383098057E-2</c:v>
                </c:pt>
                <c:pt idx="650">
                  <c:v>2.5618322282552113E-2</c:v>
                </c:pt>
                <c:pt idx="651">
                  <c:v>1.3712261863982014E-2</c:v>
                </c:pt>
                <c:pt idx="652">
                  <c:v>-1.0468890550950925E-2</c:v>
                </c:pt>
                <c:pt idx="653">
                  <c:v>1.7539281505867671E-2</c:v>
                </c:pt>
                <c:pt idx="654">
                  <c:v>1.4776649217588242E-2</c:v>
                </c:pt>
                <c:pt idx="655">
                  <c:v>-2.1160619827511641E-2</c:v>
                </c:pt>
                <c:pt idx="656">
                  <c:v>5.5881995226277938E-3</c:v>
                </c:pt>
                <c:pt idx="657">
                  <c:v>-6.0457607294209584E-3</c:v>
                </c:pt>
                <c:pt idx="658">
                  <c:v>-1.2897461140534172E-2</c:v>
                </c:pt>
                <c:pt idx="659">
                  <c:v>-2.0964637356202302E-2</c:v>
                </c:pt>
                <c:pt idx="660">
                  <c:v>8.8376230656628859E-3</c:v>
                </c:pt>
                <c:pt idx="661">
                  <c:v>7.945823530138351E-3</c:v>
                </c:pt>
                <c:pt idx="662">
                  <c:v>-5.6022555486698981E-3</c:v>
                </c:pt>
                <c:pt idx="663">
                  <c:v>-8.6987735538759502E-3</c:v>
                </c:pt>
                <c:pt idx="664">
                  <c:v>-9.0133437525639955E-3</c:v>
                </c:pt>
                <c:pt idx="665">
                  <c:v>1.5475272417605416E-3</c:v>
                </c:pt>
                <c:pt idx="666">
                  <c:v>1.593048026611503E-2</c:v>
                </c:pt>
                <c:pt idx="667">
                  <c:v>1.1060127878873841E-2</c:v>
                </c:pt>
                <c:pt idx="668">
                  <c:v>2.8903424942863512E-3</c:v>
                </c:pt>
                <c:pt idx="669">
                  <c:v>7.7051729607777114E-3</c:v>
                </c:pt>
                <c:pt idx="670">
                  <c:v>3.0351514665767878E-2</c:v>
                </c:pt>
                <c:pt idx="671">
                  <c:v>4.8780584534327733E-3</c:v>
                </c:pt>
                <c:pt idx="672">
                  <c:v>9.1375105961417763E-3</c:v>
                </c:pt>
                <c:pt idx="673">
                  <c:v>5.9003667683988391E-3</c:v>
                </c:pt>
                <c:pt idx="674">
                  <c:v>-6.8871548535161566E-3</c:v>
                </c:pt>
                <c:pt idx="675">
                  <c:v>7.5406072836511333E-3</c:v>
                </c:pt>
                <c:pt idx="676">
                  <c:v>1.3056252534716507E-3</c:v>
                </c:pt>
                <c:pt idx="677">
                  <c:v>1.7354248523464021E-2</c:v>
                </c:pt>
                <c:pt idx="678">
                  <c:v>-5.7871772276611678E-3</c:v>
                </c:pt>
                <c:pt idx="679">
                  <c:v>2.295043358691071E-2</c:v>
                </c:pt>
                <c:pt idx="680">
                  <c:v>3.6697288889624017E-3</c:v>
                </c:pt>
                <c:pt idx="681">
                  <c:v>4.1775517674268268E-3</c:v>
                </c:pt>
                <c:pt idx="682">
                  <c:v>1.6661463814840588E-3</c:v>
                </c:pt>
                <c:pt idx="683">
                  <c:v>-1.6258815177404864E-2</c:v>
                </c:pt>
                <c:pt idx="684">
                  <c:v>-9.1363644134115317E-3</c:v>
                </c:pt>
                <c:pt idx="685">
                  <c:v>3.0902043878334577E-3</c:v>
                </c:pt>
                <c:pt idx="686">
                  <c:v>2.1276595824945585E-4</c:v>
                </c:pt>
                <c:pt idx="687">
                  <c:v>4.7753048775114309E-3</c:v>
                </c:pt>
                <c:pt idx="688">
                  <c:v>2.7564910829308103E-2</c:v>
                </c:pt>
                <c:pt idx="689">
                  <c:v>-4.7486411107743693E-3</c:v>
                </c:pt>
                <c:pt idx="690">
                  <c:v>-8.1039404550195867E-3</c:v>
                </c:pt>
                <c:pt idx="691">
                  <c:v>-4.9724253539418208E-2</c:v>
                </c:pt>
                <c:pt idx="692">
                  <c:v>3.5011924275904091E-2</c:v>
                </c:pt>
                <c:pt idx="693">
                  <c:v>-5.0257469226855714E-2</c:v>
                </c:pt>
                <c:pt idx="694">
                  <c:v>-1.7405413852579571E-2</c:v>
                </c:pt>
                <c:pt idx="695">
                  <c:v>-4.7689428409021595E-3</c:v>
                </c:pt>
                <c:pt idx="696">
                  <c:v>3.9172558462895697E-2</c:v>
                </c:pt>
                <c:pt idx="697">
                  <c:v>-7.359839889438345E-3</c:v>
                </c:pt>
                <c:pt idx="698">
                  <c:v>-3.5004695747838654E-2</c:v>
                </c:pt>
                <c:pt idx="699">
                  <c:v>9.3193082703455082E-3</c:v>
                </c:pt>
                <c:pt idx="700">
                  <c:v>6.4927303018164059E-2</c:v>
                </c:pt>
                <c:pt idx="701">
                  <c:v>-3.6049662293162449E-2</c:v>
                </c:pt>
                <c:pt idx="702">
                  <c:v>1.6675226994638952E-2</c:v>
                </c:pt>
                <c:pt idx="703">
                  <c:v>-5.7449618741725206E-3</c:v>
                </c:pt>
                <c:pt idx="704">
                  <c:v>1.2209108494061821E-2</c:v>
                </c:pt>
                <c:pt idx="705">
                  <c:v>6.4226296564671922E-3</c:v>
                </c:pt>
                <c:pt idx="706">
                  <c:v>-1.9828235818697439E-2</c:v>
                </c:pt>
                <c:pt idx="707">
                  <c:v>-4.3146563342690999E-2</c:v>
                </c:pt>
                <c:pt idx="708">
                  <c:v>2.4027202784295827E-2</c:v>
                </c:pt>
                <c:pt idx="709">
                  <c:v>-1.8926596656707935E-2</c:v>
                </c:pt>
                <c:pt idx="710">
                  <c:v>2.5450642575743188E-2</c:v>
                </c:pt>
                <c:pt idx="711">
                  <c:v>0</c:v>
                </c:pt>
                <c:pt idx="712">
                  <c:v>-4.4051053310090148E-2</c:v>
                </c:pt>
                <c:pt idx="713">
                  <c:v>1.1511455167814723E-3</c:v>
                </c:pt>
                <c:pt idx="714">
                  <c:v>2.3872908199479403E-2</c:v>
                </c:pt>
                <c:pt idx="715">
                  <c:v>-1.6651004855847366E-2</c:v>
                </c:pt>
                <c:pt idx="716">
                  <c:v>-2.7450549091445615E-3</c:v>
                </c:pt>
                <c:pt idx="717">
                  <c:v>-4.5457046908733062E-2</c:v>
                </c:pt>
                <c:pt idx="718">
                  <c:v>-2.3895854693716849E-2</c:v>
                </c:pt>
                <c:pt idx="719">
                  <c:v>3.4313759158646792E-3</c:v>
                </c:pt>
                <c:pt idx="720">
                  <c:v>2.3217487877921161E-2</c:v>
                </c:pt>
                <c:pt idx="721">
                  <c:v>5.1266878307542176E-3</c:v>
                </c:pt>
                <c:pt idx="722">
                  <c:v>1.3072674034744047E-3</c:v>
                </c:pt>
                <c:pt idx="723">
                  <c:v>-2.1609484332854988E-2</c:v>
                </c:pt>
                <c:pt idx="724">
                  <c:v>-5.8344153673297795E-2</c:v>
                </c:pt>
                <c:pt idx="725">
                  <c:v>4.3920239016023273E-2</c:v>
                </c:pt>
                <c:pt idx="726">
                  <c:v>2.4686606602401434E-2</c:v>
                </c:pt>
                <c:pt idx="727">
                  <c:v>-1.0020002949881852E-2</c:v>
                </c:pt>
                <c:pt idx="728">
                  <c:v>-8.0399994552769801E-3</c:v>
                </c:pt>
                <c:pt idx="729">
                  <c:v>-1.119254043227858E-2</c:v>
                </c:pt>
                <c:pt idx="730">
                  <c:v>-1.2821486402527999E-2</c:v>
                </c:pt>
                <c:pt idx="731">
                  <c:v>-4.1428720355665104E-3</c:v>
                </c:pt>
                <c:pt idx="732">
                  <c:v>2.6933058306408523E-2</c:v>
                </c:pt>
                <c:pt idx="733">
                  <c:v>1.6035329013292177E-2</c:v>
                </c:pt>
                <c:pt idx="734">
                  <c:v>-1.5300844955300598E-2</c:v>
                </c:pt>
                <c:pt idx="735">
                  <c:v>-3.7401517205423278E-2</c:v>
                </c:pt>
                <c:pt idx="736">
                  <c:v>-7.1392450094707642E-3</c:v>
                </c:pt>
                <c:pt idx="737">
                  <c:v>-1.1452225789034808E-2</c:v>
                </c:pt>
                <c:pt idx="738">
                  <c:v>-3.8791143208290406E-2</c:v>
                </c:pt>
                <c:pt idx="739">
                  <c:v>-1.6157267551599587E-3</c:v>
                </c:pt>
                <c:pt idx="740">
                  <c:v>2.304464282161417E-2</c:v>
                </c:pt>
                <c:pt idx="741">
                  <c:v>-2.5051104141777607E-3</c:v>
                </c:pt>
                <c:pt idx="742">
                  <c:v>-2.1887968426211005E-2</c:v>
                </c:pt>
                <c:pt idx="743">
                  <c:v>4.0472175931876474E-4</c:v>
                </c:pt>
                <c:pt idx="744">
                  <c:v>3.849936404353841E-2</c:v>
                </c:pt>
                <c:pt idx="745">
                  <c:v>-2.7292238657687451E-3</c:v>
                </c:pt>
                <c:pt idx="746">
                  <c:v>2.6329139206642382E-2</c:v>
                </c:pt>
                <c:pt idx="747">
                  <c:v>1.1719622513589519E-2</c:v>
                </c:pt>
                <c:pt idx="748">
                  <c:v>1.5908861500779397E-2</c:v>
                </c:pt>
                <c:pt idx="749">
                  <c:v>-4.5727077144429706E-3</c:v>
                </c:pt>
                <c:pt idx="750">
                  <c:v>-6.2127436413594618E-3</c:v>
                </c:pt>
                <c:pt idx="751">
                  <c:v>9.1812059324583514E-3</c:v>
                </c:pt>
                <c:pt idx="752">
                  <c:v>-2.4124662258410562E-2</c:v>
                </c:pt>
                <c:pt idx="753">
                  <c:v>-1.722750447728311E-2</c:v>
                </c:pt>
              </c:numCache>
            </c:numRef>
          </c:xVal>
          <c:yVal>
            <c:numRef>
              <c:f>'Chart Tables'!$H$2:$H$755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DC6285FF-BC1E-45E8-BB4F-3C43D4B4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7129351"/>
        <c:axId val="1787131399"/>
      </c:scatterChart>
      <c:valAx>
        <c:axId val="17871293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Brent Oil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131399"/>
        <c:crosses val="autoZero"/>
        <c:crossBetween val="midCat"/>
      </c:valAx>
      <c:valAx>
        <c:axId val="17871313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129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UK EPU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Tables'!$K$1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Tables'!$J$2:$J$755</c:f>
              <c:numCache>
                <c:formatCode>0.000</c:formatCode>
                <c:ptCount val="754"/>
                <c:pt idx="1">
                  <c:v>-1.0339100938385841</c:v>
                </c:pt>
                <c:pt idx="2">
                  <c:v>-0.21906311696181391</c:v>
                </c:pt>
                <c:pt idx="3">
                  <c:v>-0.26588449713263429</c:v>
                </c:pt>
                <c:pt idx="4">
                  <c:v>-0.22026746081203777</c:v>
                </c:pt>
                <c:pt idx="5">
                  <c:v>0.96371236073277122</c:v>
                </c:pt>
                <c:pt idx="6">
                  <c:v>-0.4017061334120498</c:v>
                </c:pt>
                <c:pt idx="7">
                  <c:v>-0.13010208124622349</c:v>
                </c:pt>
                <c:pt idx="8">
                  <c:v>-5.6846158976517167E-2</c:v>
                </c:pt>
                <c:pt idx="9">
                  <c:v>-0.11257099689168022</c:v>
                </c:pt>
                <c:pt idx="10">
                  <c:v>-0.41936709289101692</c:v>
                </c:pt>
                <c:pt idx="11">
                  <c:v>0.40246637156055026</c:v>
                </c:pt>
                <c:pt idx="12">
                  <c:v>0.29991244770263042</c:v>
                </c:pt>
                <c:pt idx="13">
                  <c:v>0.13399363334460382</c:v>
                </c:pt>
                <c:pt idx="14">
                  <c:v>-9.1229354748908892E-2</c:v>
                </c:pt>
                <c:pt idx="15">
                  <c:v>0.14008209759299303</c:v>
                </c:pt>
                <c:pt idx="16">
                  <c:v>7.5892565868052014E-2</c:v>
                </c:pt>
                <c:pt idx="17">
                  <c:v>-6.8698117703803491E-2</c:v>
                </c:pt>
                <c:pt idx="18">
                  <c:v>-0.57362659875636213</c:v>
                </c:pt>
                <c:pt idx="19">
                  <c:v>0.30937999317294351</c:v>
                </c:pt>
                <c:pt idx="20">
                  <c:v>-0.18261415195950631</c:v>
                </c:pt>
                <c:pt idx="21">
                  <c:v>0.2118426375851917</c:v>
                </c:pt>
                <c:pt idx="22">
                  <c:v>-0.16111173980669541</c:v>
                </c:pt>
                <c:pt idx="23">
                  <c:v>-0.15477229978884288</c:v>
                </c:pt>
                <c:pt idx="24">
                  <c:v>-0.11395069192032715</c:v>
                </c:pt>
                <c:pt idx="25">
                  <c:v>9.8156931687290658E-2</c:v>
                </c:pt>
                <c:pt idx="26">
                  <c:v>-0.35772835181029289</c:v>
                </c:pt>
                <c:pt idx="27">
                  <c:v>0.19796780589327617</c:v>
                </c:pt>
                <c:pt idx="28">
                  <c:v>7.5811150596910959E-2</c:v>
                </c:pt>
                <c:pt idx="29">
                  <c:v>0.48836109555670953</c:v>
                </c:pt>
                <c:pt idx="30">
                  <c:v>-0.48119587767101923</c:v>
                </c:pt>
                <c:pt idx="31">
                  <c:v>7.0913112440207413E-2</c:v>
                </c:pt>
                <c:pt idx="32">
                  <c:v>-0.23608381736791192</c:v>
                </c:pt>
                <c:pt idx="33">
                  <c:v>8.9872673130556413E-2</c:v>
                </c:pt>
                <c:pt idx="34">
                  <c:v>0.2142885752318146</c:v>
                </c:pt>
                <c:pt idx="35">
                  <c:v>-0.14341139697613722</c:v>
                </c:pt>
                <c:pt idx="36">
                  <c:v>0.15015578744672234</c:v>
                </c:pt>
                <c:pt idx="37">
                  <c:v>0.15512729173535386</c:v>
                </c:pt>
                <c:pt idx="38">
                  <c:v>0.32348695822595064</c:v>
                </c:pt>
                <c:pt idx="39">
                  <c:v>-0.21779326572386157</c:v>
                </c:pt>
                <c:pt idx="40">
                  <c:v>5.740401860928028E-2</c:v>
                </c:pt>
                <c:pt idx="41">
                  <c:v>-0.42175281737631398</c:v>
                </c:pt>
                <c:pt idx="42">
                  <c:v>0.35084228999308248</c:v>
                </c:pt>
                <c:pt idx="43">
                  <c:v>-0.39820135729964357</c:v>
                </c:pt>
                <c:pt idx="44">
                  <c:v>0.7348226755345465</c:v>
                </c:pt>
                <c:pt idx="45">
                  <c:v>1.1556679879822866</c:v>
                </c:pt>
                <c:pt idx="46">
                  <c:v>-1.3320182816837089</c:v>
                </c:pt>
                <c:pt idx="47">
                  <c:v>0.16829443167704114</c:v>
                </c:pt>
                <c:pt idx="48">
                  <c:v>0.19229012134847351</c:v>
                </c:pt>
                <c:pt idx="49">
                  <c:v>-0.55120909663392181</c:v>
                </c:pt>
                <c:pt idx="50">
                  <c:v>0.69717336405049424</c:v>
                </c:pt>
                <c:pt idx="51">
                  <c:v>-1.0659815755226016</c:v>
                </c:pt>
                <c:pt idx="52">
                  <c:v>0.63916765066184789</c:v>
                </c:pt>
                <c:pt idx="53">
                  <c:v>-0.20164505224236787</c:v>
                </c:pt>
                <c:pt idx="54">
                  <c:v>0.38685992027713001</c:v>
                </c:pt>
                <c:pt idx="55">
                  <c:v>0.51125889933602697</c:v>
                </c:pt>
                <c:pt idx="56">
                  <c:v>-0.74812931497729829</c:v>
                </c:pt>
                <c:pt idx="57">
                  <c:v>-0.59698213199521932</c:v>
                </c:pt>
                <c:pt idx="58">
                  <c:v>0.55271642335398241</c:v>
                </c:pt>
                <c:pt idx="59">
                  <c:v>-0.63299010458207383</c:v>
                </c:pt>
                <c:pt idx="60">
                  <c:v>0.36456664531004179</c:v>
                </c:pt>
                <c:pt idx="61">
                  <c:v>-0.25749588124939188</c:v>
                </c:pt>
                <c:pt idx="62">
                  <c:v>0.24391736991181076</c:v>
                </c:pt>
                <c:pt idx="63">
                  <c:v>-0.3681516042665483</c:v>
                </c:pt>
                <c:pt idx="64">
                  <c:v>8.9134884498250258E-2</c:v>
                </c:pt>
                <c:pt idx="65">
                  <c:v>0.43376621255485398</c:v>
                </c:pt>
                <c:pt idx="66">
                  <c:v>-0.37643186627250946</c:v>
                </c:pt>
                <c:pt idx="67">
                  <c:v>-0.15254672452595805</c:v>
                </c:pt>
                <c:pt idx="68">
                  <c:v>-0.2860271067515423</c:v>
                </c:pt>
                <c:pt idx="69">
                  <c:v>0.52787683094010929</c:v>
                </c:pt>
                <c:pt idx="70">
                  <c:v>-0.56695299265942056</c:v>
                </c:pt>
                <c:pt idx="71">
                  <c:v>0.1813993419944403</c:v>
                </c:pt>
                <c:pt idx="72">
                  <c:v>-0.25517465249743776</c:v>
                </c:pt>
                <c:pt idx="73">
                  <c:v>0.2516197251845137</c:v>
                </c:pt>
                <c:pt idx="74">
                  <c:v>-0.1060334232375944</c:v>
                </c:pt>
                <c:pt idx="75">
                  <c:v>0.23744064783352156</c:v>
                </c:pt>
                <c:pt idx="76">
                  <c:v>7.8977211616410664E-2</c:v>
                </c:pt>
                <c:pt idx="77">
                  <c:v>-0.16314433543065096</c:v>
                </c:pt>
                <c:pt idx="78">
                  <c:v>7.5016567704889502E-3</c:v>
                </c:pt>
                <c:pt idx="79">
                  <c:v>0.48528302090607733</c:v>
                </c:pt>
                <c:pt idx="80">
                  <c:v>-0.54902767128305274</c:v>
                </c:pt>
                <c:pt idx="81">
                  <c:v>0.62342465613928877</c:v>
                </c:pt>
                <c:pt idx="82">
                  <c:v>-0.77622869563017438</c:v>
                </c:pt>
                <c:pt idx="83">
                  <c:v>0.46529995993655338</c:v>
                </c:pt>
                <c:pt idx="84">
                  <c:v>0.20526493293655193</c:v>
                </c:pt>
                <c:pt idx="85">
                  <c:v>-0.31961420722245348</c:v>
                </c:pt>
                <c:pt idx="86">
                  <c:v>8.9984957738260488E-3</c:v>
                </c:pt>
                <c:pt idx="87">
                  <c:v>0.3678633369254013</c:v>
                </c:pt>
                <c:pt idx="88">
                  <c:v>8.0423711896406361E-2</c:v>
                </c:pt>
                <c:pt idx="89">
                  <c:v>-0.76034695056694257</c:v>
                </c:pt>
                <c:pt idx="90">
                  <c:v>0.12401606425726268</c:v>
                </c:pt>
                <c:pt idx="91">
                  <c:v>-0.11487874318588731</c:v>
                </c:pt>
                <c:pt idx="92">
                  <c:v>0.74142875999667657</c:v>
                </c:pt>
                <c:pt idx="93">
                  <c:v>-0.39203706345201506</c:v>
                </c:pt>
                <c:pt idx="94">
                  <c:v>0.14320927914876136</c:v>
                </c:pt>
                <c:pt idx="95">
                  <c:v>0.12264879085371572</c:v>
                </c:pt>
                <c:pt idx="96">
                  <c:v>-0.47673804656469598</c:v>
                </c:pt>
                <c:pt idx="97">
                  <c:v>0.46390218857092963</c:v>
                </c:pt>
                <c:pt idx="98">
                  <c:v>-0.12674975507616271</c:v>
                </c:pt>
                <c:pt idx="99">
                  <c:v>-0.70323351377943644</c:v>
                </c:pt>
                <c:pt idx="100">
                  <c:v>0.19180693666484905</c:v>
                </c:pt>
                <c:pt idx="101">
                  <c:v>0.62853123765816676</c:v>
                </c:pt>
                <c:pt idx="102">
                  <c:v>-9.4225000406547924E-2</c:v>
                </c:pt>
                <c:pt idx="103">
                  <c:v>-0.53430623725161863</c:v>
                </c:pt>
                <c:pt idx="104">
                  <c:v>0.34784448582809957</c:v>
                </c:pt>
                <c:pt idx="105">
                  <c:v>-0.44806457507254688</c:v>
                </c:pt>
                <c:pt idx="106">
                  <c:v>0.46518762591705071</c:v>
                </c:pt>
                <c:pt idx="107">
                  <c:v>-5.2924463307886964E-2</c:v>
                </c:pt>
                <c:pt idx="108">
                  <c:v>0.42438499296067528</c:v>
                </c:pt>
                <c:pt idx="109">
                  <c:v>-0.45861418451133551</c:v>
                </c:pt>
                <c:pt idx="110">
                  <c:v>0.37462230291510989</c:v>
                </c:pt>
                <c:pt idx="111">
                  <c:v>-0.29776474930882657</c:v>
                </c:pt>
                <c:pt idx="112">
                  <c:v>-0.13529204691904229</c:v>
                </c:pt>
                <c:pt idx="113">
                  <c:v>-0.13933142617410785</c:v>
                </c:pt>
                <c:pt idx="114">
                  <c:v>8.2566597545598142E-2</c:v>
                </c:pt>
                <c:pt idx="115">
                  <c:v>0.6765506252248118</c:v>
                </c:pt>
                <c:pt idx="116">
                  <c:v>-0.38423462418433518</c:v>
                </c:pt>
                <c:pt idx="117">
                  <c:v>-0.4766833089663523</c:v>
                </c:pt>
                <c:pt idx="118">
                  <c:v>0.16312611736429755</c:v>
                </c:pt>
                <c:pt idx="119">
                  <c:v>-0.21941430201635501</c:v>
                </c:pt>
                <c:pt idx="120">
                  <c:v>0.40748178324628243</c:v>
                </c:pt>
                <c:pt idx="121">
                  <c:v>0.17915536186425851</c:v>
                </c:pt>
                <c:pt idx="122">
                  <c:v>0.16436777798284397</c:v>
                </c:pt>
                <c:pt idx="123">
                  <c:v>-0.49313888685123181</c:v>
                </c:pt>
                <c:pt idx="124">
                  <c:v>5.5390919714382654E-2</c:v>
                </c:pt>
                <c:pt idx="125">
                  <c:v>8.9496453213989358E-2</c:v>
                </c:pt>
                <c:pt idx="126">
                  <c:v>2.6132204304939702E-3</c:v>
                </c:pt>
                <c:pt idx="127">
                  <c:v>0.22314355131420976</c:v>
                </c:pt>
                <c:pt idx="128">
                  <c:v>-0.6671343216839305</c:v>
                </c:pt>
                <c:pt idx="129">
                  <c:v>0.30365499783500155</c:v>
                </c:pt>
                <c:pt idx="130">
                  <c:v>-0.3207653134538182</c:v>
                </c:pt>
                <c:pt idx="131">
                  <c:v>0.58314265332059934</c:v>
                </c:pt>
                <c:pt idx="132">
                  <c:v>0.26997257207391556</c:v>
                </c:pt>
                <c:pt idx="133">
                  <c:v>-0.69591260454900639</c:v>
                </c:pt>
                <c:pt idx="134">
                  <c:v>0.79498153465576937</c:v>
                </c:pt>
                <c:pt idx="135">
                  <c:v>-0.64643268194101577</c:v>
                </c:pt>
                <c:pt idx="136">
                  <c:v>0.51840067961324898</c:v>
                </c:pt>
                <c:pt idx="137">
                  <c:v>-0.18569058485030451</c:v>
                </c:pt>
                <c:pt idx="138">
                  <c:v>-7.90912311817107E-2</c:v>
                </c:pt>
                <c:pt idx="139">
                  <c:v>-0.1692760234564771</c:v>
                </c:pt>
                <c:pt idx="140">
                  <c:v>0.27204447473844601</c:v>
                </c:pt>
                <c:pt idx="141">
                  <c:v>-0.46612874598978377</c:v>
                </c:pt>
                <c:pt idx="142">
                  <c:v>0.2074748670076208</c:v>
                </c:pt>
                <c:pt idx="143">
                  <c:v>2.2334906509388724E-2</c:v>
                </c:pt>
                <c:pt idx="144">
                  <c:v>0.23458569513777894</c:v>
                </c:pt>
                <c:pt idx="145">
                  <c:v>8.9140602239159358E-2</c:v>
                </c:pt>
                <c:pt idx="146">
                  <c:v>-0.42358157934572793</c:v>
                </c:pt>
                <c:pt idx="147">
                  <c:v>-0.27504222828345076</c:v>
                </c:pt>
                <c:pt idx="148">
                  <c:v>-0.15510351458253013</c:v>
                </c:pt>
                <c:pt idx="149">
                  <c:v>1.0239330689230437</c:v>
                </c:pt>
                <c:pt idx="150">
                  <c:v>-0.89758793488995803</c:v>
                </c:pt>
                <c:pt idx="151">
                  <c:v>0.81075198805835424</c:v>
                </c:pt>
                <c:pt idx="152">
                  <c:v>0.72332811887032022</c:v>
                </c:pt>
                <c:pt idx="153">
                  <c:v>-1.3845992920472885</c:v>
                </c:pt>
                <c:pt idx="154">
                  <c:v>-0.33454040215812719</c:v>
                </c:pt>
                <c:pt idx="155">
                  <c:v>0.34325006069976777</c:v>
                </c:pt>
                <c:pt idx="156">
                  <c:v>0.20412043364429622</c:v>
                </c:pt>
                <c:pt idx="157">
                  <c:v>6.2536639230920772E-3</c:v>
                </c:pt>
                <c:pt idx="158">
                  <c:v>-5.6232732326306142E-2</c:v>
                </c:pt>
                <c:pt idx="159">
                  <c:v>0.16177814213275934</c:v>
                </c:pt>
                <c:pt idx="160">
                  <c:v>-0.27241219932313776</c:v>
                </c:pt>
                <c:pt idx="161">
                  <c:v>0.5274910253177596</c:v>
                </c:pt>
                <c:pt idx="162">
                  <c:v>-0.72150436223642678</c:v>
                </c:pt>
                <c:pt idx="163">
                  <c:v>4.0844168422246342E-3</c:v>
                </c:pt>
                <c:pt idx="164">
                  <c:v>-0.38307277079554292</c:v>
                </c:pt>
                <c:pt idx="165">
                  <c:v>0.53515091102082901</c:v>
                </c:pt>
                <c:pt idx="166">
                  <c:v>0.49480060335716014</c:v>
                </c:pt>
                <c:pt idx="167">
                  <c:v>-0.38152286036725613</c:v>
                </c:pt>
                <c:pt idx="168">
                  <c:v>-0.27156473181240898</c:v>
                </c:pt>
                <c:pt idx="169">
                  <c:v>0.25103589438026369</c:v>
                </c:pt>
                <c:pt idx="170">
                  <c:v>0.46419586135057833</c:v>
                </c:pt>
                <c:pt idx="171">
                  <c:v>0.26601515272122206</c:v>
                </c:pt>
                <c:pt idx="172">
                  <c:v>-0.41193457220113722</c:v>
                </c:pt>
                <c:pt idx="173">
                  <c:v>-0.22529501513893657</c:v>
                </c:pt>
                <c:pt idx="174">
                  <c:v>-0.3587847955688</c:v>
                </c:pt>
                <c:pt idx="175">
                  <c:v>0.63502703189412746</c:v>
                </c:pt>
                <c:pt idx="176">
                  <c:v>0.23505710679234429</c:v>
                </c:pt>
                <c:pt idx="177">
                  <c:v>-0.46284768736032872</c:v>
                </c:pt>
                <c:pt idx="178">
                  <c:v>-0.46515238082323995</c:v>
                </c:pt>
                <c:pt idx="179">
                  <c:v>-8.6900002291618636E-2</c:v>
                </c:pt>
                <c:pt idx="180">
                  <c:v>0.88817280127076881</c:v>
                </c:pt>
                <c:pt idx="181">
                  <c:v>-0.12194276397234674</c:v>
                </c:pt>
                <c:pt idx="182">
                  <c:v>-0.17218675245832632</c:v>
                </c:pt>
                <c:pt idx="183">
                  <c:v>-0.57550625479847572</c:v>
                </c:pt>
                <c:pt idx="184">
                  <c:v>-0.49914551648433297</c:v>
                </c:pt>
                <c:pt idx="185">
                  <c:v>1.6711450265276528</c:v>
                </c:pt>
                <c:pt idx="186">
                  <c:v>-0.65414946374898919</c:v>
                </c:pt>
                <c:pt idx="187">
                  <c:v>-0.18397995791250313</c:v>
                </c:pt>
                <c:pt idx="188">
                  <c:v>0.4467329508620555</c:v>
                </c:pt>
                <c:pt idx="189">
                  <c:v>-0.4750648973305901</c:v>
                </c:pt>
                <c:pt idx="190">
                  <c:v>0.49658815232666736</c:v>
                </c:pt>
                <c:pt idx="191">
                  <c:v>-0.65804639530936038</c:v>
                </c:pt>
                <c:pt idx="192">
                  <c:v>0.45883862412749898</c:v>
                </c:pt>
                <c:pt idx="193">
                  <c:v>-6.8377739214120423E-2</c:v>
                </c:pt>
                <c:pt idx="194">
                  <c:v>-0.19685735667431978</c:v>
                </c:pt>
                <c:pt idx="195">
                  <c:v>-5.9381400427233895E-2</c:v>
                </c:pt>
                <c:pt idx="196">
                  <c:v>2.1485073504863127E-2</c:v>
                </c:pt>
                <c:pt idx="197">
                  <c:v>0.19620098545965467</c:v>
                </c:pt>
                <c:pt idx="198">
                  <c:v>0.10693043735115638</c:v>
                </c:pt>
                <c:pt idx="199">
                  <c:v>-0.6152382846492338</c:v>
                </c:pt>
                <c:pt idx="200">
                  <c:v>0.76336119387762391</c:v>
                </c:pt>
                <c:pt idx="201">
                  <c:v>-0.46292216313295165</c:v>
                </c:pt>
                <c:pt idx="202">
                  <c:v>-0.45371942059245024</c:v>
                </c:pt>
                <c:pt idx="203">
                  <c:v>0.49255675618476513</c:v>
                </c:pt>
                <c:pt idx="204">
                  <c:v>-0.23016867434885399</c:v>
                </c:pt>
                <c:pt idx="205">
                  <c:v>0.44485069517907083</c:v>
                </c:pt>
                <c:pt idx="206">
                  <c:v>8.8240289641483727E-2</c:v>
                </c:pt>
                <c:pt idx="207">
                  <c:v>-0.29044996051785532</c:v>
                </c:pt>
                <c:pt idx="208">
                  <c:v>-2.5805034278588334E-2</c:v>
                </c:pt>
                <c:pt idx="209">
                  <c:v>9.614652363683325E-2</c:v>
                </c:pt>
                <c:pt idx="210">
                  <c:v>0.44895639610887328</c:v>
                </c:pt>
                <c:pt idx="211">
                  <c:v>-9.8892516977986747E-2</c:v>
                </c:pt>
                <c:pt idx="212">
                  <c:v>0.1363500795128873</c:v>
                </c:pt>
                <c:pt idx="213">
                  <c:v>4.927276505767586E-2</c:v>
                </c:pt>
                <c:pt idx="214">
                  <c:v>4.6115289290797543E-2</c:v>
                </c:pt>
                <c:pt idx="215">
                  <c:v>0.58591022093351885</c:v>
                </c:pt>
                <c:pt idx="216">
                  <c:v>-0.93906859637698969</c:v>
                </c:pt>
                <c:pt idx="217">
                  <c:v>-1.0276997827987335</c:v>
                </c:pt>
                <c:pt idx="218">
                  <c:v>0.43158290581267189</c:v>
                </c:pt>
                <c:pt idx="219">
                  <c:v>0.77866935399810744</c:v>
                </c:pt>
                <c:pt idx="220">
                  <c:v>-0.13136773355057588</c:v>
                </c:pt>
                <c:pt idx="221">
                  <c:v>-0.12836012627383178</c:v>
                </c:pt>
                <c:pt idx="222">
                  <c:v>-0.27739027288800405</c:v>
                </c:pt>
                <c:pt idx="223">
                  <c:v>0.47860059828595636</c:v>
                </c:pt>
                <c:pt idx="224">
                  <c:v>-9.5261219396964483E-2</c:v>
                </c:pt>
                <c:pt idx="225">
                  <c:v>-0.7433026062273016</c:v>
                </c:pt>
                <c:pt idx="226">
                  <c:v>8.3694885646093189E-2</c:v>
                </c:pt>
                <c:pt idx="227">
                  <c:v>0.49446122445750174</c:v>
                </c:pt>
                <c:pt idx="228">
                  <c:v>-0.45081361027838301</c:v>
                </c:pt>
                <c:pt idx="229">
                  <c:v>0.25874646609550855</c:v>
                </c:pt>
                <c:pt idx="230">
                  <c:v>-0.22717694876848715</c:v>
                </c:pt>
                <c:pt idx="231">
                  <c:v>0.1997334265072031</c:v>
                </c:pt>
                <c:pt idx="232">
                  <c:v>-0.15733148761598229</c:v>
                </c:pt>
                <c:pt idx="233">
                  <c:v>-0.24116907197313334</c:v>
                </c:pt>
                <c:pt idx="234">
                  <c:v>0.70830378542961081</c:v>
                </c:pt>
                <c:pt idx="235">
                  <c:v>-0.41481948598408652</c:v>
                </c:pt>
                <c:pt idx="236">
                  <c:v>0.20971063454824887</c:v>
                </c:pt>
                <c:pt idx="237">
                  <c:v>-0.2183897122702681</c:v>
                </c:pt>
                <c:pt idx="238">
                  <c:v>-8.338482075338885E-2</c:v>
                </c:pt>
                <c:pt idx="239">
                  <c:v>1.7274061366510975E-2</c:v>
                </c:pt>
                <c:pt idx="240">
                  <c:v>0.75492708607131398</c:v>
                </c:pt>
                <c:pt idx="241">
                  <c:v>-0.65718767694349955</c:v>
                </c:pt>
                <c:pt idx="242">
                  <c:v>0.19604036313184894</c:v>
                </c:pt>
                <c:pt idx="243">
                  <c:v>0.30248547859395519</c:v>
                </c:pt>
                <c:pt idx="244">
                  <c:v>-0.19156333080307758</c:v>
                </c:pt>
                <c:pt idx="245">
                  <c:v>0.42696085721084237</c:v>
                </c:pt>
                <c:pt idx="246">
                  <c:v>-0.23240227749468298</c:v>
                </c:pt>
                <c:pt idx="247">
                  <c:v>6.6362741545856252E-2</c:v>
                </c:pt>
                <c:pt idx="248">
                  <c:v>0.18688106072023067</c:v>
                </c:pt>
                <c:pt idx="249">
                  <c:v>-0.47248314754928089</c:v>
                </c:pt>
                <c:pt idx="250">
                  <c:v>1.0976403663453804</c:v>
                </c:pt>
                <c:pt idx="251">
                  <c:v>-0.55531231021641281</c:v>
                </c:pt>
                <c:pt idx="252">
                  <c:v>0.22768921290790245</c:v>
                </c:pt>
                <c:pt idx="253">
                  <c:v>-4.12968817434664E-2</c:v>
                </c:pt>
                <c:pt idx="254">
                  <c:v>-0.24699342015453823</c:v>
                </c:pt>
                <c:pt idx="255">
                  <c:v>3.479238470785443E-2</c:v>
                </c:pt>
                <c:pt idx="256">
                  <c:v>0.11897721933787406</c:v>
                </c:pt>
                <c:pt idx="257">
                  <c:v>4.7752357688464364E-2</c:v>
                </c:pt>
                <c:pt idx="258">
                  <c:v>-1.0823357839126769E-2</c:v>
                </c:pt>
                <c:pt idx="259">
                  <c:v>-0.41121193278767615</c:v>
                </c:pt>
                <c:pt idx="260">
                  <c:v>5.5457513061968673E-2</c:v>
                </c:pt>
                <c:pt idx="261">
                  <c:v>-0.64194825992397864</c:v>
                </c:pt>
                <c:pt idx="262">
                  <c:v>1.0165335720308692</c:v>
                </c:pt>
                <c:pt idx="263">
                  <c:v>-4.4164241358020176E-2</c:v>
                </c:pt>
                <c:pt idx="264">
                  <c:v>-0.16753456175789219</c:v>
                </c:pt>
                <c:pt idx="265">
                  <c:v>5.1378486709268194E-2</c:v>
                </c:pt>
                <c:pt idx="266">
                  <c:v>3.8690809610185686E-2</c:v>
                </c:pt>
                <c:pt idx="267">
                  <c:v>-0.84534568797611265</c:v>
                </c:pt>
                <c:pt idx="268">
                  <c:v>0.56022506109141768</c:v>
                </c:pt>
                <c:pt idx="269">
                  <c:v>0.30671647666504076</c:v>
                </c:pt>
                <c:pt idx="270">
                  <c:v>-0.71657665960534167</c:v>
                </c:pt>
                <c:pt idx="271">
                  <c:v>0.72496756815600505</c:v>
                </c:pt>
                <c:pt idx="272">
                  <c:v>-5.8164614176130142E-2</c:v>
                </c:pt>
                <c:pt idx="273">
                  <c:v>-0.42429590704765419</c:v>
                </c:pt>
                <c:pt idx="274">
                  <c:v>7.0693932821975253E-2</c:v>
                </c:pt>
                <c:pt idx="275">
                  <c:v>-5.8337789644656593E-2</c:v>
                </c:pt>
                <c:pt idx="276">
                  <c:v>-0.3204708416400216</c:v>
                </c:pt>
                <c:pt idx="277">
                  <c:v>0.15424399735889058</c:v>
                </c:pt>
                <c:pt idx="278">
                  <c:v>0.43472508234583335</c:v>
                </c:pt>
                <c:pt idx="279">
                  <c:v>2.091293462010118E-2</c:v>
                </c:pt>
                <c:pt idx="280">
                  <c:v>-3.2763790739629865E-2</c:v>
                </c:pt>
                <c:pt idx="281">
                  <c:v>-0.46006128836587729</c:v>
                </c:pt>
                <c:pt idx="282">
                  <c:v>0.26318192782788957</c:v>
                </c:pt>
                <c:pt idx="283">
                  <c:v>0.34583931735192341</c:v>
                </c:pt>
                <c:pt idx="284">
                  <c:v>0.18463128788753463</c:v>
                </c:pt>
                <c:pt idx="285">
                  <c:v>-0.69812578814342208</c:v>
                </c:pt>
                <c:pt idx="286">
                  <c:v>0.42094275134781367</c:v>
                </c:pt>
                <c:pt idx="287">
                  <c:v>-0.138596001906997</c:v>
                </c:pt>
                <c:pt idx="288">
                  <c:v>-0.71183856219152997</c:v>
                </c:pt>
                <c:pt idx="289">
                  <c:v>0.19063176065278431</c:v>
                </c:pt>
                <c:pt idx="290">
                  <c:v>0.55133263340103777</c:v>
                </c:pt>
                <c:pt idx="291">
                  <c:v>-0.32914185291018278</c:v>
                </c:pt>
                <c:pt idx="292">
                  <c:v>-6.6039745866897037E-2</c:v>
                </c:pt>
                <c:pt idx="293">
                  <c:v>-4.5299619305148593E-2</c:v>
                </c:pt>
                <c:pt idx="294">
                  <c:v>0.64937322739515257</c:v>
                </c:pt>
                <c:pt idx="295">
                  <c:v>-0.4773492214217015</c:v>
                </c:pt>
                <c:pt idx="296">
                  <c:v>0.40735018625752611</c:v>
                </c:pt>
                <c:pt idx="297">
                  <c:v>-0.7549832303268017</c:v>
                </c:pt>
                <c:pt idx="298">
                  <c:v>0.66657368602384615</c:v>
                </c:pt>
                <c:pt idx="299">
                  <c:v>-0.50834270022544503</c:v>
                </c:pt>
                <c:pt idx="300">
                  <c:v>0.23634698568554688</c:v>
                </c:pt>
                <c:pt idx="301">
                  <c:v>0.45420092426428987</c:v>
                </c:pt>
                <c:pt idx="302">
                  <c:v>-0.28280508182984837</c:v>
                </c:pt>
                <c:pt idx="303">
                  <c:v>-0.49800226135782089</c:v>
                </c:pt>
                <c:pt idx="304">
                  <c:v>0.21623424997229049</c:v>
                </c:pt>
                <c:pt idx="305">
                  <c:v>1.0663620198946646</c:v>
                </c:pt>
                <c:pt idx="306">
                  <c:v>-0.52753157136109208</c:v>
                </c:pt>
                <c:pt idx="307">
                  <c:v>-5.851399769287103E-2</c:v>
                </c:pt>
                <c:pt idx="308">
                  <c:v>-0.54040607847379341</c:v>
                </c:pt>
                <c:pt idx="309">
                  <c:v>1.3212791819182501</c:v>
                </c:pt>
                <c:pt idx="310">
                  <c:v>4.3410448735678717E-2</c:v>
                </c:pt>
                <c:pt idx="311">
                  <c:v>-0.30486735169462859</c:v>
                </c:pt>
                <c:pt idx="312">
                  <c:v>-0.72657395112982703</c:v>
                </c:pt>
                <c:pt idx="313">
                  <c:v>0.38722827476487598</c:v>
                </c:pt>
                <c:pt idx="314">
                  <c:v>-0.45495454016220793</c:v>
                </c:pt>
                <c:pt idx="315">
                  <c:v>0.19683244044894682</c:v>
                </c:pt>
                <c:pt idx="316">
                  <c:v>-0.7179424419393764</c:v>
                </c:pt>
                <c:pt idx="317">
                  <c:v>-0.45725207897661546</c:v>
                </c:pt>
                <c:pt idx="318">
                  <c:v>0.50504668087899929</c:v>
                </c:pt>
                <c:pt idx="319">
                  <c:v>-0.4115726980105352</c:v>
                </c:pt>
                <c:pt idx="320">
                  <c:v>0.8054262341381383</c:v>
                </c:pt>
                <c:pt idx="321">
                  <c:v>0.1494394140639568</c:v>
                </c:pt>
                <c:pt idx="322">
                  <c:v>-0.46077332042119684</c:v>
                </c:pt>
                <c:pt idx="323">
                  <c:v>0.18045091184930709</c:v>
                </c:pt>
                <c:pt idx="324">
                  <c:v>-1.1979839547878717</c:v>
                </c:pt>
                <c:pt idx="325">
                  <c:v>1.2817702656327059</c:v>
                </c:pt>
                <c:pt idx="326">
                  <c:v>-0.23177781316262594</c:v>
                </c:pt>
                <c:pt idx="327">
                  <c:v>0.38575785180522032</c:v>
                </c:pt>
                <c:pt idx="328">
                  <c:v>-1.8737452725858232</c:v>
                </c:pt>
                <c:pt idx="329">
                  <c:v>1.2434713338443879</c:v>
                </c:pt>
                <c:pt idx="330">
                  <c:v>-1.2173152054865811E-2</c:v>
                </c:pt>
                <c:pt idx="331">
                  <c:v>-0.6053790672297793</c:v>
                </c:pt>
                <c:pt idx="332">
                  <c:v>1.5328488674777134</c:v>
                </c:pt>
                <c:pt idx="333">
                  <c:v>0.57246242864722896</c:v>
                </c:pt>
                <c:pt idx="334">
                  <c:v>-1.5060340254781157</c:v>
                </c:pt>
                <c:pt idx="335">
                  <c:v>0.50658947281347533</c:v>
                </c:pt>
                <c:pt idx="336">
                  <c:v>-1.4362370494599123E-2</c:v>
                </c:pt>
                <c:pt idx="337">
                  <c:v>-0.71999205522869369</c:v>
                </c:pt>
                <c:pt idx="338">
                  <c:v>0.60799734285581475</c:v>
                </c:pt>
                <c:pt idx="339">
                  <c:v>0.44686942481628961</c:v>
                </c:pt>
                <c:pt idx="340">
                  <c:v>-0.91160880035086134</c:v>
                </c:pt>
                <c:pt idx="341">
                  <c:v>0.61524083884736858</c:v>
                </c:pt>
                <c:pt idx="342">
                  <c:v>-0.19522969915182201</c:v>
                </c:pt>
                <c:pt idx="343">
                  <c:v>-0.33371043165294528</c:v>
                </c:pt>
                <c:pt idx="344">
                  <c:v>0.23917595884525858</c:v>
                </c:pt>
                <c:pt idx="345">
                  <c:v>1.5021605100852717E-2</c:v>
                </c:pt>
                <c:pt idx="346">
                  <c:v>-0.21772519128375487</c:v>
                </c:pt>
                <c:pt idx="347">
                  <c:v>1.4495582130014932</c:v>
                </c:pt>
                <c:pt idx="348">
                  <c:v>-1.7256830741969131</c:v>
                </c:pt>
                <c:pt idx="349">
                  <c:v>0.96209903184893919</c:v>
                </c:pt>
                <c:pt idx="350">
                  <c:v>-0.83702723395094558</c:v>
                </c:pt>
                <c:pt idx="351">
                  <c:v>0.40914275612962264</c:v>
                </c:pt>
                <c:pt idx="352">
                  <c:v>0.10638541348518467</c:v>
                </c:pt>
                <c:pt idx="353">
                  <c:v>-1.0584430711851667E-2</c:v>
                </c:pt>
                <c:pt idx="354">
                  <c:v>-0.72053390307417464</c:v>
                </c:pt>
                <c:pt idx="355">
                  <c:v>1.0809289010504028</c:v>
                </c:pt>
                <c:pt idx="356">
                  <c:v>-0.14102966346550919</c:v>
                </c:pt>
                <c:pt idx="357">
                  <c:v>4.9660492662719845E-2</c:v>
                </c:pt>
                <c:pt idx="358">
                  <c:v>-0.19718480835892777</c:v>
                </c:pt>
                <c:pt idx="359">
                  <c:v>0.23257098295635301</c:v>
                </c:pt>
                <c:pt idx="360">
                  <c:v>-1.8840988322763777E-2</c:v>
                </c:pt>
                <c:pt idx="361">
                  <c:v>-0.76508048088307457</c:v>
                </c:pt>
                <c:pt idx="362">
                  <c:v>0.50959590724777803</c:v>
                </c:pt>
                <c:pt idx="363">
                  <c:v>0.19730433683784804</c:v>
                </c:pt>
                <c:pt idx="364">
                  <c:v>0.41810683942215615</c:v>
                </c:pt>
                <c:pt idx="365">
                  <c:v>-0.84335437212311437</c:v>
                </c:pt>
                <c:pt idx="366">
                  <c:v>3.4604614955704653E-2</c:v>
                </c:pt>
                <c:pt idx="367">
                  <c:v>4.5923848206343459E-2</c:v>
                </c:pt>
                <c:pt idx="368">
                  <c:v>-0.15254007426320945</c:v>
                </c:pt>
                <c:pt idx="369">
                  <c:v>0.29211331450412625</c:v>
                </c:pt>
                <c:pt idx="370">
                  <c:v>0.57008291541439648</c:v>
                </c:pt>
                <c:pt idx="371">
                  <c:v>-0.5552043963673694</c:v>
                </c:pt>
                <c:pt idx="372">
                  <c:v>-0.54234129054486679</c:v>
                </c:pt>
                <c:pt idx="373">
                  <c:v>-0.4863648166740136</c:v>
                </c:pt>
                <c:pt idx="374">
                  <c:v>1.04462212172117</c:v>
                </c:pt>
                <c:pt idx="375">
                  <c:v>-0.51822509600957589</c:v>
                </c:pt>
                <c:pt idx="376">
                  <c:v>0.56889077531376353</c:v>
                </c:pt>
                <c:pt idx="377">
                  <c:v>-0.20730297848128487</c:v>
                </c:pt>
                <c:pt idx="378">
                  <c:v>0.1962581124612752</c:v>
                </c:pt>
                <c:pt idx="379">
                  <c:v>1.0782888966201563</c:v>
                </c:pt>
                <c:pt idx="380">
                  <c:v>-0.28822926808786958</c:v>
                </c:pt>
                <c:pt idx="381">
                  <c:v>0.19462544071679394</c:v>
                </c:pt>
                <c:pt idx="382">
                  <c:v>0.13162650263662304</c:v>
                </c:pt>
                <c:pt idx="383">
                  <c:v>-1.2673764102547209</c:v>
                </c:pt>
                <c:pt idx="384">
                  <c:v>0.65659984439797847</c:v>
                </c:pt>
                <c:pt idx="385">
                  <c:v>-0.25556716859077661</c:v>
                </c:pt>
                <c:pt idx="386">
                  <c:v>-0.56807613347780694</c:v>
                </c:pt>
                <c:pt idx="387">
                  <c:v>7.89954062394434E-2</c:v>
                </c:pt>
                <c:pt idx="388">
                  <c:v>0.53628543992157385</c:v>
                </c:pt>
                <c:pt idx="389">
                  <c:v>-0.37061198393389028</c:v>
                </c:pt>
                <c:pt idx="390">
                  <c:v>-0.44060761519873071</c:v>
                </c:pt>
                <c:pt idx="391">
                  <c:v>0.1213896656929699</c:v>
                </c:pt>
                <c:pt idx="392">
                  <c:v>-1.2959148935741378</c:v>
                </c:pt>
                <c:pt idx="393">
                  <c:v>0.59477275131153695</c:v>
                </c:pt>
                <c:pt idx="394">
                  <c:v>1.4122852358672502</c:v>
                </c:pt>
                <c:pt idx="395">
                  <c:v>0.32724605797080925</c:v>
                </c:pt>
                <c:pt idx="396">
                  <c:v>-0.55233763512477585</c:v>
                </c:pt>
                <c:pt idx="397">
                  <c:v>5.1647971263476242E-2</c:v>
                </c:pt>
                <c:pt idx="398">
                  <c:v>0.3475265083909328</c:v>
                </c:pt>
                <c:pt idx="399">
                  <c:v>-0.25683070071481756</c:v>
                </c:pt>
                <c:pt idx="400">
                  <c:v>-5.0439067426623081E-2</c:v>
                </c:pt>
                <c:pt idx="401">
                  <c:v>-0.35739097714552898</c:v>
                </c:pt>
                <c:pt idx="402">
                  <c:v>0.24504719288551413</c:v>
                </c:pt>
                <c:pt idx="403">
                  <c:v>1.6035193892367478E-2</c:v>
                </c:pt>
                <c:pt idx="404">
                  <c:v>-9.6000041169555156E-2</c:v>
                </c:pt>
                <c:pt idx="405">
                  <c:v>-0.7795698460747752</c:v>
                </c:pt>
                <c:pt idx="406">
                  <c:v>0.31505718669775468</c:v>
                </c:pt>
                <c:pt idx="407">
                  <c:v>6.23568468329685E-2</c:v>
                </c:pt>
                <c:pt idx="408">
                  <c:v>0.55355545899942071</c:v>
                </c:pt>
                <c:pt idx="409">
                  <c:v>-0.26370052006085609</c:v>
                </c:pt>
                <c:pt idx="410">
                  <c:v>0.16972915656055407</c:v>
                </c:pt>
                <c:pt idx="411">
                  <c:v>-1.0909012694522149</c:v>
                </c:pt>
                <c:pt idx="412">
                  <c:v>0.53696741650590607</c:v>
                </c:pt>
                <c:pt idx="413">
                  <c:v>0.20821602561635613</c:v>
                </c:pt>
                <c:pt idx="414">
                  <c:v>0.22202213415790389</c:v>
                </c:pt>
                <c:pt idx="415">
                  <c:v>-7.5627371846175281E-2</c:v>
                </c:pt>
                <c:pt idx="416">
                  <c:v>3.4282520351446896E-2</c:v>
                </c:pt>
                <c:pt idx="417">
                  <c:v>-0.4071008003987403</c:v>
                </c:pt>
                <c:pt idx="418">
                  <c:v>1.0007501678775768</c:v>
                </c:pt>
                <c:pt idx="419">
                  <c:v>-0.66839914921061327</c:v>
                </c:pt>
                <c:pt idx="420">
                  <c:v>0.10423635675960785</c:v>
                </c:pt>
                <c:pt idx="421">
                  <c:v>0.35835342506170637</c:v>
                </c:pt>
                <c:pt idx="422">
                  <c:v>0.51213255873138852</c:v>
                </c:pt>
                <c:pt idx="423">
                  <c:v>0.15729473013349748</c:v>
                </c:pt>
                <c:pt idx="424">
                  <c:v>4.4083956495843797E-2</c:v>
                </c:pt>
                <c:pt idx="425">
                  <c:v>-1.3679908670850682</c:v>
                </c:pt>
                <c:pt idx="426">
                  <c:v>0.53206847863348694</c:v>
                </c:pt>
                <c:pt idx="427">
                  <c:v>-0.77338439241053192</c:v>
                </c:pt>
                <c:pt idx="428">
                  <c:v>0.28119861069912233</c:v>
                </c:pt>
                <c:pt idx="429">
                  <c:v>0.32944819128213221</c:v>
                </c:pt>
                <c:pt idx="430">
                  <c:v>-0.39738614912116732</c:v>
                </c:pt>
                <c:pt idx="431">
                  <c:v>0.99102117929485922</c:v>
                </c:pt>
                <c:pt idx="432">
                  <c:v>-8.2738209227079321E-2</c:v>
                </c:pt>
                <c:pt idx="433">
                  <c:v>3.7753888775882365E-2</c:v>
                </c:pt>
                <c:pt idx="434">
                  <c:v>-0.13298168959717499</c:v>
                </c:pt>
                <c:pt idx="435">
                  <c:v>0.17411038014001257</c:v>
                </c:pt>
                <c:pt idx="436">
                  <c:v>0.70607643286991018</c:v>
                </c:pt>
                <c:pt idx="437">
                  <c:v>0.53225039237398541</c:v>
                </c:pt>
                <c:pt idx="438">
                  <c:v>-0.8442428778903478</c:v>
                </c:pt>
                <c:pt idx="439">
                  <c:v>-0.32149577215404745</c:v>
                </c:pt>
                <c:pt idx="440">
                  <c:v>0.10755038550754409</c:v>
                </c:pt>
                <c:pt idx="441">
                  <c:v>-0.26183219052020457</c:v>
                </c:pt>
                <c:pt idx="442">
                  <c:v>0.84573614953743403</c:v>
                </c:pt>
                <c:pt idx="443">
                  <c:v>-0.43758204634813885</c:v>
                </c:pt>
                <c:pt idx="444">
                  <c:v>-0.17967629447384725</c:v>
                </c:pt>
                <c:pt idx="445">
                  <c:v>-0.4615613641507601</c:v>
                </c:pt>
                <c:pt idx="446">
                  <c:v>0.36787631486048838</c:v>
                </c:pt>
                <c:pt idx="447">
                  <c:v>0.38190871983474817</c:v>
                </c:pt>
                <c:pt idx="448">
                  <c:v>0.31151918499565351</c:v>
                </c:pt>
                <c:pt idx="449">
                  <c:v>-0.60849768011782712</c:v>
                </c:pt>
                <c:pt idx="450">
                  <c:v>1.4036676820277121</c:v>
                </c:pt>
                <c:pt idx="451">
                  <c:v>-0.41718976025895244</c:v>
                </c:pt>
                <c:pt idx="452">
                  <c:v>0.35478366831364422</c:v>
                </c:pt>
                <c:pt idx="453">
                  <c:v>-0.81950192996467963</c:v>
                </c:pt>
                <c:pt idx="454">
                  <c:v>0.11606957533690844</c:v>
                </c:pt>
                <c:pt idx="455">
                  <c:v>-0.66893714547474181</c:v>
                </c:pt>
                <c:pt idx="456">
                  <c:v>0.42766652614343914</c:v>
                </c:pt>
                <c:pt idx="457">
                  <c:v>0.28205315510100343</c:v>
                </c:pt>
                <c:pt idx="458">
                  <c:v>-0.73048309021923874</c:v>
                </c:pt>
                <c:pt idx="459">
                  <c:v>3.0596825747386612E-2</c:v>
                </c:pt>
                <c:pt idx="460">
                  <c:v>-1.4075955012319636</c:v>
                </c:pt>
                <c:pt idx="461">
                  <c:v>0.85087970937863588</c:v>
                </c:pt>
                <c:pt idx="462">
                  <c:v>0.61222664509780023</c:v>
                </c:pt>
                <c:pt idx="463">
                  <c:v>0.2584805442075338</c:v>
                </c:pt>
                <c:pt idx="464">
                  <c:v>-0.69759269369522792</c:v>
                </c:pt>
                <c:pt idx="465">
                  <c:v>4.5069533589493706E-2</c:v>
                </c:pt>
                <c:pt idx="466">
                  <c:v>0.297689904762104</c:v>
                </c:pt>
                <c:pt idx="467">
                  <c:v>0.27094627261251908</c:v>
                </c:pt>
                <c:pt idx="468">
                  <c:v>-0.28264507974978437</c:v>
                </c:pt>
                <c:pt idx="469">
                  <c:v>-4.287239040015059E-2</c:v>
                </c:pt>
                <c:pt idx="470">
                  <c:v>-0.14101586796127633</c:v>
                </c:pt>
                <c:pt idx="471">
                  <c:v>-0.51717039787623775</c:v>
                </c:pt>
                <c:pt idx="472">
                  <c:v>0.64797671675910795</c:v>
                </c:pt>
                <c:pt idx="473">
                  <c:v>0.35817684109730047</c:v>
                </c:pt>
                <c:pt idx="474">
                  <c:v>1.4512076979943537E-2</c:v>
                </c:pt>
                <c:pt idx="475">
                  <c:v>-0.66244595998614164</c:v>
                </c:pt>
                <c:pt idx="476">
                  <c:v>-7.8525602725601898E-2</c:v>
                </c:pt>
                <c:pt idx="477">
                  <c:v>6.6870764883828829E-2</c:v>
                </c:pt>
                <c:pt idx="478">
                  <c:v>-0.19220856272693618</c:v>
                </c:pt>
                <c:pt idx="479">
                  <c:v>3.6070660834025998E-2</c:v>
                </c:pt>
                <c:pt idx="480">
                  <c:v>1.6995843493063562E-2</c:v>
                </c:pt>
                <c:pt idx="481">
                  <c:v>0.19267943102178911</c:v>
                </c:pt>
                <c:pt idx="482">
                  <c:v>-0.27753884395709616</c:v>
                </c:pt>
                <c:pt idx="483">
                  <c:v>3.6669077497032104E-2</c:v>
                </c:pt>
                <c:pt idx="484">
                  <c:v>0.80138349531417052</c:v>
                </c:pt>
                <c:pt idx="485">
                  <c:v>1.1376514902163117</c:v>
                </c:pt>
                <c:pt idx="486">
                  <c:v>-1.9669240455944814</c:v>
                </c:pt>
                <c:pt idx="487">
                  <c:v>-9.4707332383568543E-2</c:v>
                </c:pt>
                <c:pt idx="488">
                  <c:v>0.25312286567387171</c:v>
                </c:pt>
                <c:pt idx="489">
                  <c:v>-0.5524004195684098</c:v>
                </c:pt>
                <c:pt idx="490">
                  <c:v>0.53769013461414983</c:v>
                </c:pt>
                <c:pt idx="491">
                  <c:v>-0.32511099424633894</c:v>
                </c:pt>
                <c:pt idx="492">
                  <c:v>1.2170406643591118</c:v>
                </c:pt>
                <c:pt idx="493">
                  <c:v>-1.1160049048030682</c:v>
                </c:pt>
                <c:pt idx="494">
                  <c:v>0.58598384751242494</c:v>
                </c:pt>
                <c:pt idx="495">
                  <c:v>-0.75718208807126486</c:v>
                </c:pt>
                <c:pt idx="496">
                  <c:v>-0.35717318721201763</c:v>
                </c:pt>
                <c:pt idx="497">
                  <c:v>0.12214615238929545</c:v>
                </c:pt>
                <c:pt idx="498">
                  <c:v>0.30069588359397526</c:v>
                </c:pt>
                <c:pt idx="499">
                  <c:v>-0.56567192079150652</c:v>
                </c:pt>
                <c:pt idx="500">
                  <c:v>-0.68652823814375563</c:v>
                </c:pt>
                <c:pt idx="501">
                  <c:v>1.7309686756696654</c:v>
                </c:pt>
                <c:pt idx="502">
                  <c:v>-1.2916851666886011</c:v>
                </c:pt>
                <c:pt idx="503">
                  <c:v>1.1296031481756263</c:v>
                </c:pt>
                <c:pt idx="504">
                  <c:v>0.13668461295252324</c:v>
                </c:pt>
                <c:pt idx="505">
                  <c:v>0.36203405563703417</c:v>
                </c:pt>
                <c:pt idx="506">
                  <c:v>-0.93720741545941066</c:v>
                </c:pt>
                <c:pt idx="507">
                  <c:v>0.69273376687006427</c:v>
                </c:pt>
                <c:pt idx="508">
                  <c:v>-0.33577907063744605</c:v>
                </c:pt>
                <c:pt idx="509">
                  <c:v>0.46743603354846835</c:v>
                </c:pt>
                <c:pt idx="510">
                  <c:v>0.11808351689328137</c:v>
                </c:pt>
                <c:pt idx="511">
                  <c:v>-1.4323873383773627</c:v>
                </c:pt>
                <c:pt idx="512">
                  <c:v>0.25527359880527439</c:v>
                </c:pt>
                <c:pt idx="513">
                  <c:v>0.7936555479688896</c:v>
                </c:pt>
                <c:pt idx="514">
                  <c:v>-7.7744711324588831E-3</c:v>
                </c:pt>
                <c:pt idx="515">
                  <c:v>-0.1726292052026443</c:v>
                </c:pt>
                <c:pt idx="516">
                  <c:v>0.5074931306488446</c:v>
                </c:pt>
                <c:pt idx="517">
                  <c:v>-1.2180351098144848</c:v>
                </c:pt>
                <c:pt idx="518">
                  <c:v>0.53997823538151124</c:v>
                </c:pt>
                <c:pt idx="519">
                  <c:v>-0.50625689609104463</c:v>
                </c:pt>
                <c:pt idx="520">
                  <c:v>0.79307354226639659</c:v>
                </c:pt>
                <c:pt idx="521">
                  <c:v>-0.59863028083388803</c:v>
                </c:pt>
                <c:pt idx="522">
                  <c:v>0.52416737668767266</c:v>
                </c:pt>
                <c:pt idx="523">
                  <c:v>0.12333613744305411</c:v>
                </c:pt>
                <c:pt idx="524">
                  <c:v>-0.39373880456392335</c:v>
                </c:pt>
                <c:pt idx="525">
                  <c:v>-0.17622121539896929</c:v>
                </c:pt>
                <c:pt idx="526">
                  <c:v>0.66517957855877219</c:v>
                </c:pt>
                <c:pt idx="527">
                  <c:v>-0.49235748923962497</c:v>
                </c:pt>
                <c:pt idx="528">
                  <c:v>0.1317862274559134</c:v>
                </c:pt>
                <c:pt idx="529">
                  <c:v>0.76897457478635856</c:v>
                </c:pt>
                <c:pt idx="530">
                  <c:v>-0.59393210192323598</c:v>
                </c:pt>
                <c:pt idx="531">
                  <c:v>-0.45190431239710022</c:v>
                </c:pt>
                <c:pt idx="532">
                  <c:v>-0.9191519641551873</c:v>
                </c:pt>
                <c:pt idx="533">
                  <c:v>1.1543871949339923</c:v>
                </c:pt>
                <c:pt idx="534">
                  <c:v>9.7283623282168039E-2</c:v>
                </c:pt>
                <c:pt idx="535">
                  <c:v>0.18944451411547344</c:v>
                </c:pt>
                <c:pt idx="536">
                  <c:v>-0.58201672462458931</c:v>
                </c:pt>
                <c:pt idx="537">
                  <c:v>0.53792279434722956</c:v>
                </c:pt>
                <c:pt idx="538">
                  <c:v>-0.6507877252847426</c:v>
                </c:pt>
                <c:pt idx="539">
                  <c:v>1.0351248666292692</c:v>
                </c:pt>
                <c:pt idx="540">
                  <c:v>-0.28388253345753811</c:v>
                </c:pt>
                <c:pt idx="541">
                  <c:v>-0.58891966415753794</c:v>
                </c:pt>
                <c:pt idx="542">
                  <c:v>8.6026977500775648E-2</c:v>
                </c:pt>
                <c:pt idx="543">
                  <c:v>0.48336776889955363</c:v>
                </c:pt>
                <c:pt idx="544">
                  <c:v>0.48200467560481625</c:v>
                </c:pt>
                <c:pt idx="545">
                  <c:v>-0.45704640937209912</c:v>
                </c:pt>
                <c:pt idx="546">
                  <c:v>-0.48154468489448837</c:v>
                </c:pt>
                <c:pt idx="547">
                  <c:v>-8.3531158421514623E-2</c:v>
                </c:pt>
                <c:pt idx="548">
                  <c:v>0.71469316176258535</c:v>
                </c:pt>
                <c:pt idx="549">
                  <c:v>-0.24112047452761076</c:v>
                </c:pt>
                <c:pt idx="550">
                  <c:v>-0.72938403146950503</c:v>
                </c:pt>
                <c:pt idx="551">
                  <c:v>7.6140971757034923E-2</c:v>
                </c:pt>
                <c:pt idx="552">
                  <c:v>-1.0514856280493419</c:v>
                </c:pt>
                <c:pt idx="553">
                  <c:v>1.9151318201421941</c:v>
                </c:pt>
                <c:pt idx="554">
                  <c:v>-9.137466189985341E-2</c:v>
                </c:pt>
                <c:pt idx="555">
                  <c:v>0.16184856979627024</c:v>
                </c:pt>
                <c:pt idx="556">
                  <c:v>-0.77771318796246602</c:v>
                </c:pt>
                <c:pt idx="557">
                  <c:v>-1.2246815698127507</c:v>
                </c:pt>
                <c:pt idx="558">
                  <c:v>0.31408324172773416</c:v>
                </c:pt>
                <c:pt idx="559">
                  <c:v>0.54673562172564227</c:v>
                </c:pt>
                <c:pt idx="560">
                  <c:v>1.0915511964865336</c:v>
                </c:pt>
                <c:pt idx="561">
                  <c:v>-1.0419572158934414</c:v>
                </c:pt>
                <c:pt idx="562">
                  <c:v>0.45471264323419835</c:v>
                </c:pt>
                <c:pt idx="563">
                  <c:v>1.1727453342771597</c:v>
                </c:pt>
                <c:pt idx="564">
                  <c:v>-1.7863359707032029</c:v>
                </c:pt>
                <c:pt idx="565">
                  <c:v>0.75996734124895327</c:v>
                </c:pt>
                <c:pt idx="566">
                  <c:v>7.105273580513019E-2</c:v>
                </c:pt>
                <c:pt idx="567">
                  <c:v>-0.32271605737953668</c:v>
                </c:pt>
                <c:pt idx="568">
                  <c:v>0.51671991233607373</c:v>
                </c:pt>
                <c:pt idx="569">
                  <c:v>-0.80220803469672086</c:v>
                </c:pt>
                <c:pt idx="570">
                  <c:v>0.49670044254371343</c:v>
                </c:pt>
                <c:pt idx="571">
                  <c:v>-0.32738018208791109</c:v>
                </c:pt>
                <c:pt idx="572">
                  <c:v>0.63229990634729383</c:v>
                </c:pt>
                <c:pt idx="573">
                  <c:v>-0.91331819807930736</c:v>
                </c:pt>
                <c:pt idx="574">
                  <c:v>-0.47404255524298494</c:v>
                </c:pt>
                <c:pt idx="575">
                  <c:v>0.6027989158377558</c:v>
                </c:pt>
                <c:pt idx="576">
                  <c:v>0.50304738453249875</c:v>
                </c:pt>
                <c:pt idx="577">
                  <c:v>0.13018972234006226</c:v>
                </c:pt>
                <c:pt idx="578">
                  <c:v>-0.47869530324963688</c:v>
                </c:pt>
                <c:pt idx="579">
                  <c:v>-0.139434206423904</c:v>
                </c:pt>
                <c:pt idx="580">
                  <c:v>0.15075624729189135</c:v>
                </c:pt>
                <c:pt idx="581">
                  <c:v>1.983370291767429</c:v>
                </c:pt>
                <c:pt idx="582">
                  <c:v>-1.9657185975274101</c:v>
                </c:pt>
                <c:pt idx="583">
                  <c:v>-0.34145883960617895</c:v>
                </c:pt>
                <c:pt idx="584">
                  <c:v>0.50889960493007691</c:v>
                </c:pt>
                <c:pt idx="585">
                  <c:v>-0.69496329910679167</c:v>
                </c:pt>
                <c:pt idx="586">
                  <c:v>0.95423469653957227</c:v>
                </c:pt>
                <c:pt idx="587">
                  <c:v>0.18424480242567673</c:v>
                </c:pt>
                <c:pt idx="588">
                  <c:v>-0.64553605734271791</c:v>
                </c:pt>
                <c:pt idx="589">
                  <c:v>-1.6668985662661392E-3</c:v>
                </c:pt>
                <c:pt idx="590">
                  <c:v>0.14121761264811855</c:v>
                </c:pt>
                <c:pt idx="591">
                  <c:v>-0.26823612976023542</c:v>
                </c:pt>
                <c:pt idx="592">
                  <c:v>-0.28102184907494265</c:v>
                </c:pt>
                <c:pt idx="593">
                  <c:v>-1.0928792245470873</c:v>
                </c:pt>
                <c:pt idx="594">
                  <c:v>1.9065700470658156</c:v>
                </c:pt>
                <c:pt idx="595">
                  <c:v>-0.22102607090232212</c:v>
                </c:pt>
                <c:pt idx="596">
                  <c:v>0.14490237542952122</c:v>
                </c:pt>
                <c:pt idx="597">
                  <c:v>0.12168078982110547</c:v>
                </c:pt>
                <c:pt idx="598">
                  <c:v>0.68454416425698561</c:v>
                </c:pt>
                <c:pt idx="599">
                  <c:v>-2.2846846028558292</c:v>
                </c:pt>
                <c:pt idx="600">
                  <c:v>2.564848137764097</c:v>
                </c:pt>
                <c:pt idx="601">
                  <c:v>-1.2081542464204973</c:v>
                </c:pt>
                <c:pt idx="602">
                  <c:v>1.75767189429509E-2</c:v>
                </c:pt>
                <c:pt idx="603">
                  <c:v>-2.3811676900681946</c:v>
                </c:pt>
                <c:pt idx="604">
                  <c:v>2.3184844364623092</c:v>
                </c:pt>
                <c:pt idx="605">
                  <c:v>0.15808422740374556</c:v>
                </c:pt>
                <c:pt idx="606">
                  <c:v>0.32980655741269987</c:v>
                </c:pt>
                <c:pt idx="607">
                  <c:v>-1.159935326378766</c:v>
                </c:pt>
                <c:pt idx="608">
                  <c:v>-0.10133244201647933</c:v>
                </c:pt>
                <c:pt idx="609">
                  <c:v>0.48889963247386686</c:v>
                </c:pt>
                <c:pt idx="610">
                  <c:v>0.74340940023089652</c:v>
                </c:pt>
                <c:pt idx="611">
                  <c:v>-0.11463325064817773</c:v>
                </c:pt>
                <c:pt idx="612">
                  <c:v>-0.44007579721507278</c:v>
                </c:pt>
                <c:pt idx="613">
                  <c:v>-0.4736641795492556</c:v>
                </c:pt>
                <c:pt idx="614">
                  <c:v>0.83619930024617284</c:v>
                </c:pt>
                <c:pt idx="615">
                  <c:v>9.6247541118826996E-2</c:v>
                </c:pt>
                <c:pt idx="616">
                  <c:v>-0.18940638545240285</c:v>
                </c:pt>
                <c:pt idx="617">
                  <c:v>-0.3673165290341957</c:v>
                </c:pt>
                <c:pt idx="618">
                  <c:v>0.41521710604586776</c:v>
                </c:pt>
                <c:pt idx="619">
                  <c:v>0.13507465299378707</c:v>
                </c:pt>
                <c:pt idx="620">
                  <c:v>0.32097340448117456</c:v>
                </c:pt>
                <c:pt idx="621">
                  <c:v>-0.6871645124014566</c:v>
                </c:pt>
                <c:pt idx="622">
                  <c:v>-1.5835312531028487</c:v>
                </c:pt>
                <c:pt idx="623">
                  <c:v>2.3369766921637796</c:v>
                </c:pt>
                <c:pt idx="624">
                  <c:v>-1.1728455435180789</c:v>
                </c:pt>
                <c:pt idx="625">
                  <c:v>-0.15419604467404635</c:v>
                </c:pt>
                <c:pt idx="626">
                  <c:v>0.44865964318321039</c:v>
                </c:pt>
                <c:pt idx="627">
                  <c:v>-0.78407390255804543</c:v>
                </c:pt>
                <c:pt idx="628">
                  <c:v>0.55781656005945701</c:v>
                </c:pt>
                <c:pt idx="629">
                  <c:v>-1.489397539476067</c:v>
                </c:pt>
                <c:pt idx="630">
                  <c:v>1.9198583698061653</c:v>
                </c:pt>
                <c:pt idx="631">
                  <c:v>-0.22551576989832264</c:v>
                </c:pt>
                <c:pt idx="632">
                  <c:v>0.41636015751323135</c:v>
                </c:pt>
                <c:pt idx="633">
                  <c:v>-1.1476460629123646</c:v>
                </c:pt>
                <c:pt idx="634">
                  <c:v>-0.86300902693240367</c:v>
                </c:pt>
                <c:pt idx="635">
                  <c:v>1.9928319262655707</c:v>
                </c:pt>
                <c:pt idx="636">
                  <c:v>-1.0497691569942293</c:v>
                </c:pt>
                <c:pt idx="637">
                  <c:v>0.61917161489433492</c:v>
                </c:pt>
                <c:pt idx="638">
                  <c:v>0.41527872955648881</c:v>
                </c:pt>
                <c:pt idx="639">
                  <c:v>-1.1270628949447303</c:v>
                </c:pt>
                <c:pt idx="640">
                  <c:v>1.239729113666094</c:v>
                </c:pt>
                <c:pt idx="641">
                  <c:v>-0.68477262361809099</c:v>
                </c:pt>
                <c:pt idx="642">
                  <c:v>0.24878154821269285</c:v>
                </c:pt>
                <c:pt idx="643">
                  <c:v>0.19424781440889194</c:v>
                </c:pt>
                <c:pt idx="644">
                  <c:v>0.48732266470294672</c:v>
                </c:pt>
                <c:pt idx="645">
                  <c:v>-0.44148195970347476</c:v>
                </c:pt>
                <c:pt idx="646">
                  <c:v>-3.5082186231756164E-2</c:v>
                </c:pt>
                <c:pt idx="647">
                  <c:v>-0.97195140061434004</c:v>
                </c:pt>
                <c:pt idx="648">
                  <c:v>0.41706562797166569</c:v>
                </c:pt>
                <c:pt idx="649">
                  <c:v>0.77589747751208271</c:v>
                </c:pt>
                <c:pt idx="650">
                  <c:v>-0.28867353181943001</c:v>
                </c:pt>
                <c:pt idx="651">
                  <c:v>-0.11662171048231275</c:v>
                </c:pt>
                <c:pt idx="652">
                  <c:v>0.21864939125523603</c:v>
                </c:pt>
                <c:pt idx="653">
                  <c:v>0.2089053900760259</c:v>
                </c:pt>
                <c:pt idx="654">
                  <c:v>-0.5092070639305798</c:v>
                </c:pt>
                <c:pt idx="655">
                  <c:v>0.69618355029322654</c:v>
                </c:pt>
                <c:pt idx="656">
                  <c:v>-0.86258441373613759</c:v>
                </c:pt>
                <c:pt idx="657">
                  <c:v>0.83130015213373831</c:v>
                </c:pt>
                <c:pt idx="658">
                  <c:v>-5.3255900638660064E-2</c:v>
                </c:pt>
                <c:pt idx="659">
                  <c:v>-0.33947603116752278</c:v>
                </c:pt>
                <c:pt idx="660">
                  <c:v>0.68950803200639732</c:v>
                </c:pt>
                <c:pt idx="661">
                  <c:v>-1.620649209163749</c:v>
                </c:pt>
                <c:pt idx="662">
                  <c:v>1.0758236420612375</c:v>
                </c:pt>
                <c:pt idx="663">
                  <c:v>-0.18760150621236912</c:v>
                </c:pt>
                <c:pt idx="664">
                  <c:v>-0.25458561723874035</c:v>
                </c:pt>
                <c:pt idx="665">
                  <c:v>0.90850549013006276</c:v>
                </c:pt>
                <c:pt idx="666">
                  <c:v>-1.0215591724939355</c:v>
                </c:pt>
                <c:pt idx="667">
                  <c:v>0.30546101778012152</c:v>
                </c:pt>
                <c:pt idx="668">
                  <c:v>-0.16963050018834633</c:v>
                </c:pt>
                <c:pt idx="669">
                  <c:v>0.77649968707995987</c:v>
                </c:pt>
                <c:pt idx="670">
                  <c:v>-0.94903008794609167</c:v>
                </c:pt>
                <c:pt idx="671">
                  <c:v>-0.35555811795931191</c:v>
                </c:pt>
                <c:pt idx="672">
                  <c:v>-2.3526654775976167E-3</c:v>
                </c:pt>
                <c:pt idx="673">
                  <c:v>1.3571370799538827</c:v>
                </c:pt>
                <c:pt idx="674">
                  <c:v>-0.80625762849657001</c:v>
                </c:pt>
                <c:pt idx="675">
                  <c:v>-0.33451895204152388</c:v>
                </c:pt>
                <c:pt idx="676">
                  <c:v>0.88284047473467764</c:v>
                </c:pt>
                <c:pt idx="677">
                  <c:v>-1.2950155801794281</c:v>
                </c:pt>
                <c:pt idx="678">
                  <c:v>0.3485341766709053</c:v>
                </c:pt>
                <c:pt idx="679">
                  <c:v>0.73695702403450714</c:v>
                </c:pt>
                <c:pt idx="680">
                  <c:v>-0.18493745713756748</c:v>
                </c:pt>
                <c:pt idx="681">
                  <c:v>0.38753267502913402</c:v>
                </c:pt>
                <c:pt idx="682">
                  <c:v>-3.7105379357414474E-2</c:v>
                </c:pt>
                <c:pt idx="683">
                  <c:v>-0.27743003492420976</c:v>
                </c:pt>
                <c:pt idx="684">
                  <c:v>-0.19059114083742684</c:v>
                </c:pt>
                <c:pt idx="685">
                  <c:v>0.33947936446746574</c:v>
                </c:pt>
                <c:pt idx="686">
                  <c:v>0.28588542027391861</c:v>
                </c:pt>
                <c:pt idx="687">
                  <c:v>-0.88562311060150711</c:v>
                </c:pt>
                <c:pt idx="688">
                  <c:v>1.0364754260924574</c:v>
                </c:pt>
                <c:pt idx="689">
                  <c:v>-0.97137438271777177</c:v>
                </c:pt>
                <c:pt idx="690">
                  <c:v>0.27133479276846367</c:v>
                </c:pt>
                <c:pt idx="691">
                  <c:v>-7.8996722115851958E-2</c:v>
                </c:pt>
                <c:pt idx="692">
                  <c:v>-8.4394250491624159E-3</c:v>
                </c:pt>
                <c:pt idx="693">
                  <c:v>2.8459593220392564E-2</c:v>
                </c:pt>
                <c:pt idx="694">
                  <c:v>-0.32663596576563875</c:v>
                </c:pt>
                <c:pt idx="695">
                  <c:v>0.51873431563010275</c:v>
                </c:pt>
                <c:pt idx="696">
                  <c:v>8.5138400630469045E-3</c:v>
                </c:pt>
                <c:pt idx="697">
                  <c:v>1.427291160012385</c:v>
                </c:pt>
                <c:pt idx="698">
                  <c:v>-0.82391165152379076</c:v>
                </c:pt>
                <c:pt idx="699">
                  <c:v>-0.8150572657544467</c:v>
                </c:pt>
                <c:pt idx="700">
                  <c:v>7.9882521857647867E-2</c:v>
                </c:pt>
                <c:pt idx="701">
                  <c:v>0.18585968527877109</c:v>
                </c:pt>
                <c:pt idx="702">
                  <c:v>-0.65516669311005882</c:v>
                </c:pt>
                <c:pt idx="703">
                  <c:v>0.54188190587174712</c:v>
                </c:pt>
                <c:pt idx="704">
                  <c:v>-0.32914676745382976</c:v>
                </c:pt>
                <c:pt idx="705">
                  <c:v>0.42100234332743142</c:v>
                </c:pt>
                <c:pt idx="706">
                  <c:v>-1.2927974268485574</c:v>
                </c:pt>
                <c:pt idx="707">
                  <c:v>1.0673066961732498</c:v>
                </c:pt>
                <c:pt idx="708">
                  <c:v>0.86409631236426254</c:v>
                </c:pt>
                <c:pt idx="709">
                  <c:v>0.58720042302466924</c:v>
                </c:pt>
                <c:pt idx="710">
                  <c:v>-1.5170109154141851</c:v>
                </c:pt>
                <c:pt idx="711">
                  <c:v>1.460528971657876</c:v>
                </c:pt>
                <c:pt idx="712">
                  <c:v>-0.69378053291502029</c:v>
                </c:pt>
                <c:pt idx="713">
                  <c:v>-0.76422843059843049</c:v>
                </c:pt>
                <c:pt idx="714">
                  <c:v>0.13773992449464437</c:v>
                </c:pt>
                <c:pt idx="715">
                  <c:v>-0.49118416132010606</c:v>
                </c:pt>
                <c:pt idx="716">
                  <c:v>0.66922916134680055</c:v>
                </c:pt>
                <c:pt idx="717">
                  <c:v>-1.0385480479254596</c:v>
                </c:pt>
                <c:pt idx="718">
                  <c:v>1.3138020200059704</c:v>
                </c:pt>
                <c:pt idx="719">
                  <c:v>-1.0028159723046164</c:v>
                </c:pt>
                <c:pt idx="720">
                  <c:v>0.54184181749534399</c:v>
                </c:pt>
                <c:pt idx="721">
                  <c:v>-2.2263122488643146</c:v>
                </c:pt>
                <c:pt idx="722">
                  <c:v>1.9530786385339258</c:v>
                </c:pt>
                <c:pt idx="723">
                  <c:v>-6.3095293076689721E-2</c:v>
                </c:pt>
                <c:pt idx="724">
                  <c:v>0.44258491478159329</c:v>
                </c:pt>
                <c:pt idx="725">
                  <c:v>-0.23048785545757056</c:v>
                </c:pt>
                <c:pt idx="726">
                  <c:v>-0.70190933544763723</c:v>
                </c:pt>
                <c:pt idx="727">
                  <c:v>0.90213728365589041</c:v>
                </c:pt>
                <c:pt idx="728">
                  <c:v>0.24624578743933487</c:v>
                </c:pt>
                <c:pt idx="729">
                  <c:v>0.29415207431777407</c:v>
                </c:pt>
                <c:pt idx="730">
                  <c:v>-0.8430076654675851</c:v>
                </c:pt>
                <c:pt idx="731">
                  <c:v>-0.68538594757104954</c:v>
                </c:pt>
                <c:pt idx="732">
                  <c:v>1.3023194851779381</c:v>
                </c:pt>
                <c:pt idx="733">
                  <c:v>-1.0091884139782465</c:v>
                </c:pt>
                <c:pt idx="734">
                  <c:v>1.3325289931696751</c:v>
                </c:pt>
                <c:pt idx="735">
                  <c:v>-0.12582066353984594</c:v>
                </c:pt>
                <c:pt idx="736">
                  <c:v>-0.7601417939382249</c:v>
                </c:pt>
                <c:pt idx="737">
                  <c:v>7.3905216706509111E-2</c:v>
                </c:pt>
                <c:pt idx="738">
                  <c:v>-0.22588223944638763</c:v>
                </c:pt>
                <c:pt idx="739">
                  <c:v>-1.069629472015575</c:v>
                </c:pt>
                <c:pt idx="740">
                  <c:v>1.6758854191576029</c:v>
                </c:pt>
                <c:pt idx="741">
                  <c:v>-0.34636012855334308</c:v>
                </c:pt>
                <c:pt idx="742">
                  <c:v>1.0883253616904764</c:v>
                </c:pt>
                <c:pt idx="743">
                  <c:v>-0.33127286252542171</c:v>
                </c:pt>
                <c:pt idx="744">
                  <c:v>-0.52174046701736965</c:v>
                </c:pt>
                <c:pt idx="745">
                  <c:v>-0.21102188751487583</c:v>
                </c:pt>
                <c:pt idx="746">
                  <c:v>-1.5377753097491804</c:v>
                </c:pt>
                <c:pt idx="747">
                  <c:v>2.9364883532230213</c:v>
                </c:pt>
                <c:pt idx="748">
                  <c:v>-0.54871887911247619</c:v>
                </c:pt>
                <c:pt idx="749">
                  <c:v>-0.87320202335614072</c:v>
                </c:pt>
                <c:pt idx="750">
                  <c:v>-9.3790591771615375E-2</c:v>
                </c:pt>
                <c:pt idx="751">
                  <c:v>0.21436941016151864</c:v>
                </c:pt>
                <c:pt idx="752">
                  <c:v>1.4502339894432536E-2</c:v>
                </c:pt>
                <c:pt idx="753">
                  <c:v>-0.95001211303904476</c:v>
                </c:pt>
              </c:numCache>
            </c:numRef>
          </c:xVal>
          <c:yVal>
            <c:numRef>
              <c:f>'Chart Tables'!$K$2:$K$755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42CFD2FD-3F93-4EEC-8CEF-BDA754FF0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54536"/>
        <c:axId val="88861192"/>
      </c:scatterChart>
      <c:valAx>
        <c:axId val="88854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UK EPU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61192"/>
        <c:crosses val="autoZero"/>
        <c:crossBetween val="midCat"/>
      </c:valAx>
      <c:valAx>
        <c:axId val="88861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54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FTAS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Tables'!$N$1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Tables'!$M$2:$M$755</c:f>
              <c:numCache>
                <c:formatCode>0.000</c:formatCode>
                <c:ptCount val="754"/>
                <c:pt idx="1">
                  <c:v>6.6285397314438596E-3</c:v>
                </c:pt>
                <c:pt idx="2">
                  <c:v>2.9564473232332963E-2</c:v>
                </c:pt>
                <c:pt idx="3">
                  <c:v>2.2451517536000287E-3</c:v>
                </c:pt>
                <c:pt idx="4">
                  <c:v>2.575192885271289E-3</c:v>
                </c:pt>
                <c:pt idx="5">
                  <c:v>-1.1163948035362966E-2</c:v>
                </c:pt>
                <c:pt idx="6">
                  <c:v>-5.6578900580676762E-3</c:v>
                </c:pt>
                <c:pt idx="7">
                  <c:v>-1.9071034212275533E-3</c:v>
                </c:pt>
                <c:pt idx="8">
                  <c:v>8.1042828028437385E-3</c:v>
                </c:pt>
                <c:pt idx="9">
                  <c:v>-9.3338912959838195E-3</c:v>
                </c:pt>
                <c:pt idx="10">
                  <c:v>-1.4338240168635418E-3</c:v>
                </c:pt>
                <c:pt idx="11">
                  <c:v>-1.1564486465089853E-3</c:v>
                </c:pt>
                <c:pt idx="12">
                  <c:v>5.8868376181055084E-3</c:v>
                </c:pt>
                <c:pt idx="13">
                  <c:v>-3.6778403914091195E-3</c:v>
                </c:pt>
                <c:pt idx="14">
                  <c:v>-4.2802462702736764E-3</c:v>
                </c:pt>
                <c:pt idx="15">
                  <c:v>-9.0368693781157153E-3</c:v>
                </c:pt>
                <c:pt idx="16">
                  <c:v>2.5660013760142905E-3</c:v>
                </c:pt>
                <c:pt idx="17">
                  <c:v>-1.2107647095612932E-2</c:v>
                </c:pt>
                <c:pt idx="18">
                  <c:v>-4.4226739151798254E-3</c:v>
                </c:pt>
                <c:pt idx="19">
                  <c:v>-1.5810950597170709E-2</c:v>
                </c:pt>
                <c:pt idx="20">
                  <c:v>8.7563385053611182E-3</c:v>
                </c:pt>
                <c:pt idx="21">
                  <c:v>9.0067752785846396E-3</c:v>
                </c:pt>
                <c:pt idx="22">
                  <c:v>-2.2661177722834366E-4</c:v>
                </c:pt>
                <c:pt idx="23">
                  <c:v>-4.3169970975024389E-5</c:v>
                </c:pt>
                <c:pt idx="24">
                  <c:v>1.0113064918067134E-3</c:v>
                </c:pt>
                <c:pt idx="25">
                  <c:v>4.3249242371959391E-3</c:v>
                </c:pt>
                <c:pt idx="26">
                  <c:v>1.3410112696683996E-3</c:v>
                </c:pt>
                <c:pt idx="27">
                  <c:v>-1.9316264124902001E-3</c:v>
                </c:pt>
                <c:pt idx="28">
                  <c:v>7.0601281540585254E-4</c:v>
                </c:pt>
                <c:pt idx="29">
                  <c:v>7.6295638667401916E-3</c:v>
                </c:pt>
                <c:pt idx="30">
                  <c:v>2.3214465685709323E-2</c:v>
                </c:pt>
                <c:pt idx="31">
                  <c:v>-7.8871850353671546E-4</c:v>
                </c:pt>
                <c:pt idx="32">
                  <c:v>-6.8748547821138213E-3</c:v>
                </c:pt>
                <c:pt idx="33">
                  <c:v>-1.321540606028743E-2</c:v>
                </c:pt>
                <c:pt idx="34">
                  <c:v>1.6379672166314503E-3</c:v>
                </c:pt>
                <c:pt idx="35">
                  <c:v>-1.8558570343331119E-3</c:v>
                </c:pt>
                <c:pt idx="36">
                  <c:v>2.2244942345313033E-3</c:v>
                </c:pt>
                <c:pt idx="37">
                  <c:v>6.2698450265930641E-3</c:v>
                </c:pt>
                <c:pt idx="38">
                  <c:v>-1.6667110058389751E-3</c:v>
                </c:pt>
                <c:pt idx="39">
                  <c:v>-2.3052251976232577E-2</c:v>
                </c:pt>
                <c:pt idx="40">
                  <c:v>1.5823263343118038E-2</c:v>
                </c:pt>
                <c:pt idx="41">
                  <c:v>2.7160041811618968E-3</c:v>
                </c:pt>
                <c:pt idx="42">
                  <c:v>9.6466146116974821E-3</c:v>
                </c:pt>
                <c:pt idx="43">
                  <c:v>-4.2498218648582969E-3</c:v>
                </c:pt>
                <c:pt idx="44">
                  <c:v>-5.3835361427301423E-3</c:v>
                </c:pt>
                <c:pt idx="45">
                  <c:v>1.2766377455865546E-2</c:v>
                </c:pt>
                <c:pt idx="46">
                  <c:v>2.9797010459490822E-3</c:v>
                </c:pt>
                <c:pt idx="47">
                  <c:v>-3.6022867078833122E-4</c:v>
                </c:pt>
                <c:pt idx="48">
                  <c:v>2.8599790852523498E-3</c:v>
                </c:pt>
                <c:pt idx="49">
                  <c:v>2.5921939341548243E-3</c:v>
                </c:pt>
                <c:pt idx="50">
                  <c:v>-1.0859795406690444E-3</c:v>
                </c:pt>
                <c:pt idx="51">
                  <c:v>8.5003579086192008E-3</c:v>
                </c:pt>
                <c:pt idx="52">
                  <c:v>-6.6045587421515745E-3</c:v>
                </c:pt>
                <c:pt idx="53">
                  <c:v>2.0346308851855836E-3</c:v>
                </c:pt>
                <c:pt idx="54">
                  <c:v>-9.6787034799297369E-3</c:v>
                </c:pt>
                <c:pt idx="55">
                  <c:v>2.3841337215440819E-3</c:v>
                </c:pt>
                <c:pt idx="56">
                  <c:v>-4.3704603911832209E-3</c:v>
                </c:pt>
                <c:pt idx="57">
                  <c:v>2.4045486052018221E-3</c:v>
                </c:pt>
                <c:pt idx="58">
                  <c:v>-5.7054878298878524E-3</c:v>
                </c:pt>
                <c:pt idx="59">
                  <c:v>9.8026410756020532E-3</c:v>
                </c:pt>
                <c:pt idx="60">
                  <c:v>-9.5302579861960689E-4</c:v>
                </c:pt>
                <c:pt idx="61">
                  <c:v>5.3859184713431658E-3</c:v>
                </c:pt>
                <c:pt idx="62">
                  <c:v>-7.3469028251498172E-3</c:v>
                </c:pt>
                <c:pt idx="63">
                  <c:v>4.7368091598850772E-3</c:v>
                </c:pt>
                <c:pt idx="64">
                  <c:v>1.2539130736460008E-2</c:v>
                </c:pt>
                <c:pt idx="65">
                  <c:v>8.6138061433418834E-3</c:v>
                </c:pt>
                <c:pt idx="66">
                  <c:v>7.460281670474184E-3</c:v>
                </c:pt>
                <c:pt idx="67">
                  <c:v>-2.8974241809061256E-3</c:v>
                </c:pt>
                <c:pt idx="68">
                  <c:v>-3.962762371742869E-3</c:v>
                </c:pt>
                <c:pt idx="69">
                  <c:v>1.3768228563220959E-3</c:v>
                </c:pt>
                <c:pt idx="70">
                  <c:v>6.4170423062034788E-3</c:v>
                </c:pt>
                <c:pt idx="71">
                  <c:v>6.0477540528027698E-3</c:v>
                </c:pt>
                <c:pt idx="72">
                  <c:v>4.5125572480017402E-3</c:v>
                </c:pt>
                <c:pt idx="73">
                  <c:v>-2.5264244559571225E-3</c:v>
                </c:pt>
                <c:pt idx="74">
                  <c:v>-1.9352101397766868E-2</c:v>
                </c:pt>
                <c:pt idx="75">
                  <c:v>3.9691027692731733E-3</c:v>
                </c:pt>
                <c:pt idx="76">
                  <c:v>7.442431715968801E-3</c:v>
                </c:pt>
                <c:pt idx="77">
                  <c:v>3.0264053872201737E-5</c:v>
                </c:pt>
                <c:pt idx="78">
                  <c:v>4.6372154178180381E-3</c:v>
                </c:pt>
                <c:pt idx="79">
                  <c:v>-3.291391426870014E-3</c:v>
                </c:pt>
                <c:pt idx="80">
                  <c:v>2.2365098650750609E-3</c:v>
                </c:pt>
                <c:pt idx="81">
                  <c:v>-5.9071721069260349E-4</c:v>
                </c:pt>
                <c:pt idx="82">
                  <c:v>1.7108644036293876E-3</c:v>
                </c:pt>
                <c:pt idx="83">
                  <c:v>-6.8257071798849519E-3</c:v>
                </c:pt>
                <c:pt idx="84">
                  <c:v>1.3744747810315915E-2</c:v>
                </c:pt>
                <c:pt idx="85">
                  <c:v>5.1196030072433356E-3</c:v>
                </c:pt>
                <c:pt idx="86">
                  <c:v>8.416651729858067E-3</c:v>
                </c:pt>
                <c:pt idx="87">
                  <c:v>-1.323985240741245E-3</c:v>
                </c:pt>
                <c:pt idx="88">
                  <c:v>-2.4383731024174779E-2</c:v>
                </c:pt>
                <c:pt idx="89">
                  <c:v>5.9976531394549375E-3</c:v>
                </c:pt>
                <c:pt idx="90">
                  <c:v>-5.2157193016606805E-3</c:v>
                </c:pt>
                <c:pt idx="91">
                  <c:v>1.1529116252958597E-2</c:v>
                </c:pt>
                <c:pt idx="92">
                  <c:v>-2.2882191701617872E-3</c:v>
                </c:pt>
                <c:pt idx="93">
                  <c:v>1.1659741635811197E-3</c:v>
                </c:pt>
                <c:pt idx="94">
                  <c:v>-1.0384179072025266E-2</c:v>
                </c:pt>
                <c:pt idx="95">
                  <c:v>9.2656693694380347E-3</c:v>
                </c:pt>
                <c:pt idx="96">
                  <c:v>-1.1991456101902327E-4</c:v>
                </c:pt>
                <c:pt idx="97">
                  <c:v>4.6436644447507966E-3</c:v>
                </c:pt>
                <c:pt idx="98">
                  <c:v>-2.8364786440258504E-3</c:v>
                </c:pt>
                <c:pt idx="99">
                  <c:v>1.4702953206912545E-3</c:v>
                </c:pt>
                <c:pt idx="100">
                  <c:v>-5.6045086624392586E-4</c:v>
                </c:pt>
                <c:pt idx="101">
                  <c:v>6.5507379394792297E-4</c:v>
                </c:pt>
                <c:pt idx="102">
                  <c:v>8.1585938759819576E-3</c:v>
                </c:pt>
                <c:pt idx="103">
                  <c:v>3.5722468049726296E-3</c:v>
                </c:pt>
                <c:pt idx="104">
                  <c:v>-6.0054162426627271E-3</c:v>
                </c:pt>
                <c:pt idx="105">
                  <c:v>7.9934571749568995E-4</c:v>
                </c:pt>
                <c:pt idx="106">
                  <c:v>1.6165354795318471E-3</c:v>
                </c:pt>
                <c:pt idx="107">
                  <c:v>1.8752658008846376E-3</c:v>
                </c:pt>
                <c:pt idx="108">
                  <c:v>-2.7276996746058873E-3</c:v>
                </c:pt>
                <c:pt idx="109">
                  <c:v>-3.7085019066422024E-4</c:v>
                </c:pt>
                <c:pt idx="110">
                  <c:v>5.9958218857639875E-3</c:v>
                </c:pt>
                <c:pt idx="111">
                  <c:v>1.5326238125107691E-3</c:v>
                </c:pt>
                <c:pt idx="112">
                  <c:v>2.1157750756278806E-3</c:v>
                </c:pt>
                <c:pt idx="113">
                  <c:v>1.2898222102987536E-3</c:v>
                </c:pt>
                <c:pt idx="114">
                  <c:v>-4.2010895386814578E-3</c:v>
                </c:pt>
                <c:pt idx="115">
                  <c:v>-1.7158000136951866E-2</c:v>
                </c:pt>
                <c:pt idx="116">
                  <c:v>6.2000216044706298E-3</c:v>
                </c:pt>
                <c:pt idx="117">
                  <c:v>4.9319939504521492E-3</c:v>
                </c:pt>
                <c:pt idx="118">
                  <c:v>-1.8475767257160813E-3</c:v>
                </c:pt>
                <c:pt idx="119">
                  <c:v>2.8972200051481031E-3</c:v>
                </c:pt>
                <c:pt idx="120">
                  <c:v>4.1064683376525303E-3</c:v>
                </c:pt>
                <c:pt idx="121">
                  <c:v>-7.9869908568788762E-3</c:v>
                </c:pt>
                <c:pt idx="122">
                  <c:v>1.7702384293134189E-3</c:v>
                </c:pt>
                <c:pt idx="123">
                  <c:v>-6.9105138661441591E-3</c:v>
                </c:pt>
                <c:pt idx="124">
                  <c:v>1.1813651746565887E-2</c:v>
                </c:pt>
                <c:pt idx="125">
                  <c:v>8.6117814485217636E-4</c:v>
                </c:pt>
                <c:pt idx="126">
                  <c:v>6.8726266045293855E-3</c:v>
                </c:pt>
                <c:pt idx="127">
                  <c:v>-8.1351209734823599E-3</c:v>
                </c:pt>
                <c:pt idx="128">
                  <c:v>6.0591961789180698E-3</c:v>
                </c:pt>
                <c:pt idx="129">
                  <c:v>-1.6231871378784155E-2</c:v>
                </c:pt>
                <c:pt idx="130">
                  <c:v>1.2379152607892062E-2</c:v>
                </c:pt>
                <c:pt idx="131">
                  <c:v>1.3513297719747785E-4</c:v>
                </c:pt>
                <c:pt idx="132">
                  <c:v>2.137185187860476E-4</c:v>
                </c:pt>
                <c:pt idx="133">
                  <c:v>-5.2579399479869126E-3</c:v>
                </c:pt>
                <c:pt idx="134">
                  <c:v>-1.0939001734734402E-2</c:v>
                </c:pt>
                <c:pt idx="135">
                  <c:v>-7.4919465083118106E-4</c:v>
                </c:pt>
                <c:pt idx="136">
                  <c:v>-2.3487433244938162E-2</c:v>
                </c:pt>
                <c:pt idx="137">
                  <c:v>5.8551282192562913E-3</c:v>
                </c:pt>
                <c:pt idx="138">
                  <c:v>1.695254971141099E-2</c:v>
                </c:pt>
                <c:pt idx="139">
                  <c:v>-2.1522714763562924E-3</c:v>
                </c:pt>
                <c:pt idx="140">
                  <c:v>8.3926346471675413E-3</c:v>
                </c:pt>
                <c:pt idx="141">
                  <c:v>2.1611926886755902E-4</c:v>
                </c:pt>
                <c:pt idx="142">
                  <c:v>-3.907285454006682E-3</c:v>
                </c:pt>
                <c:pt idx="143">
                  <c:v>3.4327554099597077E-3</c:v>
                </c:pt>
                <c:pt idx="144">
                  <c:v>7.4373346708720405E-3</c:v>
                </c:pt>
                <c:pt idx="145">
                  <c:v>-5.9077204511600104E-3</c:v>
                </c:pt>
                <c:pt idx="146">
                  <c:v>7.6328701044252973E-3</c:v>
                </c:pt>
                <c:pt idx="147">
                  <c:v>3.3604139829232706E-3</c:v>
                </c:pt>
                <c:pt idx="148">
                  <c:v>2.6175651506117601E-3</c:v>
                </c:pt>
                <c:pt idx="149">
                  <c:v>1.086188149426179E-3</c:v>
                </c:pt>
                <c:pt idx="150">
                  <c:v>-2.3719716208213458E-4</c:v>
                </c:pt>
                <c:pt idx="151">
                  <c:v>1.0388493906158315E-3</c:v>
                </c:pt>
                <c:pt idx="152">
                  <c:v>4.1470719735254369E-3</c:v>
                </c:pt>
                <c:pt idx="153">
                  <c:v>7.9870925828269441E-3</c:v>
                </c:pt>
                <c:pt idx="154">
                  <c:v>-2.7553153896771338E-3</c:v>
                </c:pt>
                <c:pt idx="155">
                  <c:v>3.0714491965460711E-3</c:v>
                </c:pt>
                <c:pt idx="156">
                  <c:v>-7.8921386920908256E-3</c:v>
                </c:pt>
                <c:pt idx="157">
                  <c:v>2.8074147740311376E-3</c:v>
                </c:pt>
                <c:pt idx="158">
                  <c:v>-2.0373366259904274E-4</c:v>
                </c:pt>
                <c:pt idx="159">
                  <c:v>-1.428429943198853E-2</c:v>
                </c:pt>
                <c:pt idx="160">
                  <c:v>4.5147357722088496E-3</c:v>
                </c:pt>
                <c:pt idx="161">
                  <c:v>2.3462788986517579E-3</c:v>
                </c:pt>
                <c:pt idx="162">
                  <c:v>3.103592114691231E-3</c:v>
                </c:pt>
                <c:pt idx="163">
                  <c:v>3.5504665057774355E-3</c:v>
                </c:pt>
                <c:pt idx="164">
                  <c:v>-3.1071857337378662E-3</c:v>
                </c:pt>
                <c:pt idx="165">
                  <c:v>3.4930860573193678E-3</c:v>
                </c:pt>
                <c:pt idx="166">
                  <c:v>-2.6898360159561307E-3</c:v>
                </c:pt>
                <c:pt idx="167">
                  <c:v>4.532336712965641E-3</c:v>
                </c:pt>
                <c:pt idx="168">
                  <c:v>1.1885498792713039E-3</c:v>
                </c:pt>
                <c:pt idx="169">
                  <c:v>-3.1572405846262285E-3</c:v>
                </c:pt>
                <c:pt idx="170">
                  <c:v>5.8076247745252928E-3</c:v>
                </c:pt>
                <c:pt idx="171">
                  <c:v>-5.3417715632381423E-3</c:v>
                </c:pt>
                <c:pt idx="172">
                  <c:v>-7.9565066931962559E-3</c:v>
                </c:pt>
                <c:pt idx="173">
                  <c:v>-8.3334020204940146E-3</c:v>
                </c:pt>
                <c:pt idx="174">
                  <c:v>9.1222767293566481E-5</c:v>
                </c:pt>
                <c:pt idx="175">
                  <c:v>4.6928927934081323E-3</c:v>
                </c:pt>
                <c:pt idx="176">
                  <c:v>-4.628795286286176E-3</c:v>
                </c:pt>
                <c:pt idx="177">
                  <c:v>-4.2021383764256444E-3</c:v>
                </c:pt>
                <c:pt idx="178">
                  <c:v>2.9663049752224981E-3</c:v>
                </c:pt>
                <c:pt idx="179">
                  <c:v>-6.9624555385329537E-3</c:v>
                </c:pt>
                <c:pt idx="180">
                  <c:v>-9.0959313708249608E-3</c:v>
                </c:pt>
                <c:pt idx="181">
                  <c:v>1.050670164184248E-2</c:v>
                </c:pt>
                <c:pt idx="182">
                  <c:v>1.3019829281895719E-2</c:v>
                </c:pt>
                <c:pt idx="183">
                  <c:v>-1.3720345088199707E-4</c:v>
                </c:pt>
                <c:pt idx="184">
                  <c:v>-4.6786152673559053E-3</c:v>
                </c:pt>
                <c:pt idx="185">
                  <c:v>1.3825306444925879E-3</c:v>
                </c:pt>
                <c:pt idx="186">
                  <c:v>-7.9993219552820394E-3</c:v>
                </c:pt>
                <c:pt idx="187">
                  <c:v>9.2326373464942223E-3</c:v>
                </c:pt>
                <c:pt idx="188">
                  <c:v>-3.4137616467505216E-3</c:v>
                </c:pt>
                <c:pt idx="189">
                  <c:v>-7.4160229990951274E-3</c:v>
                </c:pt>
                <c:pt idx="190">
                  <c:v>-4.4477353342365087E-3</c:v>
                </c:pt>
                <c:pt idx="191">
                  <c:v>8.1836402469643403E-3</c:v>
                </c:pt>
                <c:pt idx="192">
                  <c:v>-1.2110474378460473E-2</c:v>
                </c:pt>
                <c:pt idx="193">
                  <c:v>1.0818855369962965E-2</c:v>
                </c:pt>
                <c:pt idx="194">
                  <c:v>1.9491592385473388E-3</c:v>
                </c:pt>
                <c:pt idx="195">
                  <c:v>5.276770968429342E-3</c:v>
                </c:pt>
                <c:pt idx="196">
                  <c:v>-2.1113095742695581E-3</c:v>
                </c:pt>
                <c:pt idx="197">
                  <c:v>2.6224715942662429E-3</c:v>
                </c:pt>
                <c:pt idx="198">
                  <c:v>9.214942048308538E-3</c:v>
                </c:pt>
                <c:pt idx="199">
                  <c:v>3.9092112928491574E-3</c:v>
                </c:pt>
                <c:pt idx="200">
                  <c:v>-3.3519014543176551E-3</c:v>
                </c:pt>
                <c:pt idx="201">
                  <c:v>2.1897242431454375E-3</c:v>
                </c:pt>
                <c:pt idx="202">
                  <c:v>-9.7111420865129123E-5</c:v>
                </c:pt>
                <c:pt idx="203">
                  <c:v>-4.0018980293773697E-3</c:v>
                </c:pt>
                <c:pt idx="204">
                  <c:v>1.6026815458913114E-3</c:v>
                </c:pt>
                <c:pt idx="205">
                  <c:v>2.1928233961935237E-3</c:v>
                </c:pt>
                <c:pt idx="206">
                  <c:v>7.7119401438583788E-3</c:v>
                </c:pt>
                <c:pt idx="207">
                  <c:v>-2.6856536449490088E-3</c:v>
                </c:pt>
                <c:pt idx="208">
                  <c:v>-2.7548808688276016E-4</c:v>
                </c:pt>
                <c:pt idx="209">
                  <c:v>-2.0274118742493216E-3</c:v>
                </c:pt>
                <c:pt idx="210">
                  <c:v>6.5945657808656214E-3</c:v>
                </c:pt>
                <c:pt idx="211">
                  <c:v>-2.0205749014104795E-3</c:v>
                </c:pt>
                <c:pt idx="212">
                  <c:v>-3.0881101008734158E-3</c:v>
                </c:pt>
                <c:pt idx="213">
                  <c:v>6.1715197930654513E-3</c:v>
                </c:pt>
                <c:pt idx="214">
                  <c:v>3.6152696189234944E-3</c:v>
                </c:pt>
                <c:pt idx="215">
                  <c:v>-7.5460040304616688E-4</c:v>
                </c:pt>
                <c:pt idx="216">
                  <c:v>-4.1833730148926251E-3</c:v>
                </c:pt>
                <c:pt idx="217">
                  <c:v>7.7143082177600223E-3</c:v>
                </c:pt>
                <c:pt idx="218">
                  <c:v>5.9071811315837691E-3</c:v>
                </c:pt>
                <c:pt idx="219">
                  <c:v>-4.1630646950082621E-3</c:v>
                </c:pt>
                <c:pt idx="220">
                  <c:v>1.00786164373502E-3</c:v>
                </c:pt>
                <c:pt idx="221">
                  <c:v>-3.4184560556685781E-3</c:v>
                </c:pt>
                <c:pt idx="222">
                  <c:v>-4.7954714657754494E-3</c:v>
                </c:pt>
                <c:pt idx="223">
                  <c:v>-2.8782464742926205E-3</c:v>
                </c:pt>
                <c:pt idx="224">
                  <c:v>-4.2664569200884959E-3</c:v>
                </c:pt>
                <c:pt idx="225">
                  <c:v>2.9532274523697967E-3</c:v>
                </c:pt>
                <c:pt idx="226">
                  <c:v>-5.9091321928100165E-4</c:v>
                </c:pt>
                <c:pt idx="227">
                  <c:v>1.8150422044737684E-3</c:v>
                </c:pt>
                <c:pt idx="228">
                  <c:v>3.5698397589325453E-3</c:v>
                </c:pt>
                <c:pt idx="229">
                  <c:v>-3.588711928060466E-2</c:v>
                </c:pt>
                <c:pt idx="230">
                  <c:v>9.2226337998218347E-3</c:v>
                </c:pt>
                <c:pt idx="231">
                  <c:v>-7.8580227445006739E-3</c:v>
                </c:pt>
                <c:pt idx="232">
                  <c:v>1.560586984962044E-2</c:v>
                </c:pt>
                <c:pt idx="233">
                  <c:v>-6.2062634508950366E-3</c:v>
                </c:pt>
                <c:pt idx="234">
                  <c:v>-1.1251710794472861E-3</c:v>
                </c:pt>
                <c:pt idx="235">
                  <c:v>1.4254997455124095E-2</c:v>
                </c:pt>
                <c:pt idx="236">
                  <c:v>1.4744082453025812E-2</c:v>
                </c:pt>
                <c:pt idx="237">
                  <c:v>-2.6566432392114564E-4</c:v>
                </c:pt>
                <c:pt idx="238">
                  <c:v>-2.4589469121029171E-3</c:v>
                </c:pt>
                <c:pt idx="239">
                  <c:v>-4.9288734171253545E-3</c:v>
                </c:pt>
                <c:pt idx="240">
                  <c:v>-9.1010689684915998E-3</c:v>
                </c:pt>
                <c:pt idx="241">
                  <c:v>-2.2144896053636885E-3</c:v>
                </c:pt>
                <c:pt idx="242">
                  <c:v>-6.3882816158325161E-3</c:v>
                </c:pt>
                <c:pt idx="243">
                  <c:v>1.170308932444683E-2</c:v>
                </c:pt>
                <c:pt idx="244">
                  <c:v>2.1446676898555306E-3</c:v>
                </c:pt>
                <c:pt idx="245">
                  <c:v>-9.9991344957885992E-3</c:v>
                </c:pt>
                <c:pt idx="246">
                  <c:v>1.3367988140250727E-2</c:v>
                </c:pt>
                <c:pt idx="247">
                  <c:v>6.9626377601992948E-3</c:v>
                </c:pt>
                <c:pt idx="248">
                  <c:v>4.9877322274595529E-3</c:v>
                </c:pt>
                <c:pt idx="249">
                  <c:v>-8.5826063997750839E-5</c:v>
                </c:pt>
                <c:pt idx="250">
                  <c:v>7.2288068984564186E-3</c:v>
                </c:pt>
                <c:pt idx="251">
                  <c:v>-1.6772326756437827E-3</c:v>
                </c:pt>
                <c:pt idx="252">
                  <c:v>-2.2977274960092366E-3</c:v>
                </c:pt>
                <c:pt idx="253">
                  <c:v>1.6067859417263377E-2</c:v>
                </c:pt>
                <c:pt idx="254">
                  <c:v>3.1097690253397385E-4</c:v>
                </c:pt>
                <c:pt idx="255">
                  <c:v>-9.8389872247470998E-3</c:v>
                </c:pt>
                <c:pt idx="256">
                  <c:v>3.2527789238153137E-3</c:v>
                </c:pt>
                <c:pt idx="257">
                  <c:v>-7.0184509872708023E-3</c:v>
                </c:pt>
                <c:pt idx="258">
                  <c:v>5.240161891802278E-3</c:v>
                </c:pt>
                <c:pt idx="259">
                  <c:v>6.792254638357139E-3</c:v>
                </c:pt>
                <c:pt idx="260">
                  <c:v>5.7115972723177394E-4</c:v>
                </c:pt>
                <c:pt idx="261">
                  <c:v>-3.9016113138672873E-3</c:v>
                </c:pt>
                <c:pt idx="262">
                  <c:v>8.4195805227134553E-3</c:v>
                </c:pt>
                <c:pt idx="263">
                  <c:v>-6.9054299710344614E-3</c:v>
                </c:pt>
                <c:pt idx="264">
                  <c:v>2.5185005867825461E-3</c:v>
                </c:pt>
                <c:pt idx="265">
                  <c:v>1.7079399361397875E-4</c:v>
                </c:pt>
                <c:pt idx="266">
                  <c:v>-1.3474331345131381E-2</c:v>
                </c:pt>
                <c:pt idx="267">
                  <c:v>-2.8415409366780848E-2</c:v>
                </c:pt>
                <c:pt idx="268">
                  <c:v>9.7856856472715009E-3</c:v>
                </c:pt>
                <c:pt idx="269">
                  <c:v>1.2777157492788181E-2</c:v>
                </c:pt>
                <c:pt idx="270">
                  <c:v>9.0532734929750589E-3</c:v>
                </c:pt>
                <c:pt idx="271">
                  <c:v>-1.1469910292026132E-2</c:v>
                </c:pt>
                <c:pt idx="272">
                  <c:v>2.2043405519617081E-3</c:v>
                </c:pt>
                <c:pt idx="273">
                  <c:v>9.6554881102777629E-3</c:v>
                </c:pt>
                <c:pt idx="274">
                  <c:v>5.8306043708446663E-3</c:v>
                </c:pt>
                <c:pt idx="275">
                  <c:v>-8.1345075947233097E-3</c:v>
                </c:pt>
                <c:pt idx="276">
                  <c:v>-3.3517795438534614E-3</c:v>
                </c:pt>
                <c:pt idx="277">
                  <c:v>6.6947224108350996E-3</c:v>
                </c:pt>
                <c:pt idx="278">
                  <c:v>-7.6973027825002376E-4</c:v>
                </c:pt>
                <c:pt idx="279">
                  <c:v>1.1540242534836371E-2</c:v>
                </c:pt>
                <c:pt idx="280">
                  <c:v>3.3101343553795159E-3</c:v>
                </c:pt>
                <c:pt idx="281">
                  <c:v>-2.4652420522212788E-3</c:v>
                </c:pt>
                <c:pt idx="282">
                  <c:v>-1.7566689905810891E-2</c:v>
                </c:pt>
                <c:pt idx="283">
                  <c:v>1.0167192839463601E-2</c:v>
                </c:pt>
                <c:pt idx="284">
                  <c:v>-6.6300371312618843E-4</c:v>
                </c:pt>
                <c:pt idx="285">
                  <c:v>-9.2359274485203698E-3</c:v>
                </c:pt>
                <c:pt idx="286">
                  <c:v>-4.1435209229234195E-3</c:v>
                </c:pt>
                <c:pt idx="287">
                  <c:v>-5.5834954330953928E-3</c:v>
                </c:pt>
                <c:pt idx="288">
                  <c:v>6.2316943997177334E-5</c:v>
                </c:pt>
                <c:pt idx="289">
                  <c:v>-6.4972508845825123E-4</c:v>
                </c:pt>
                <c:pt idx="290">
                  <c:v>-3.7590630635461954E-2</c:v>
                </c:pt>
                <c:pt idx="291">
                  <c:v>3.6978879965948661E-2</c:v>
                </c:pt>
                <c:pt idx="292">
                  <c:v>-2.2390776286432003E-3</c:v>
                </c:pt>
                <c:pt idx="293">
                  <c:v>-1.8889237402711381E-2</c:v>
                </c:pt>
                <c:pt idx="294">
                  <c:v>1.3366253597667103E-2</c:v>
                </c:pt>
                <c:pt idx="295">
                  <c:v>-2.7204307451510621E-2</c:v>
                </c:pt>
                <c:pt idx="296">
                  <c:v>-3.5275326685284901E-2</c:v>
                </c:pt>
                <c:pt idx="297">
                  <c:v>-5.6900920548033128E-3</c:v>
                </c:pt>
                <c:pt idx="298">
                  <c:v>1.2549114605698991E-3</c:v>
                </c:pt>
                <c:pt idx="299">
                  <c:v>3.3610776651301952E-2</c:v>
                </c:pt>
                <c:pt idx="300">
                  <c:v>-1.1348256561408194E-2</c:v>
                </c:pt>
                <c:pt idx="301">
                  <c:v>8.7119092650619675E-3</c:v>
                </c:pt>
                <c:pt idx="302">
                  <c:v>6.4894646247489179E-3</c:v>
                </c:pt>
                <c:pt idx="303">
                  <c:v>-3.930631377862921E-3</c:v>
                </c:pt>
                <c:pt idx="304">
                  <c:v>1.8573071955015095E-2</c:v>
                </c:pt>
                <c:pt idx="305">
                  <c:v>1.1247015774743125E-2</c:v>
                </c:pt>
                <c:pt idx="306">
                  <c:v>3.6823798748226492E-3</c:v>
                </c:pt>
                <c:pt idx="307">
                  <c:v>3.1001113729660292E-3</c:v>
                </c:pt>
                <c:pt idx="308">
                  <c:v>4.6634146620039927E-3</c:v>
                </c:pt>
                <c:pt idx="309">
                  <c:v>-2.6428981530558972E-3</c:v>
                </c:pt>
                <c:pt idx="310">
                  <c:v>-1.7323349994247738E-4</c:v>
                </c:pt>
                <c:pt idx="311">
                  <c:v>2.271305269924927E-3</c:v>
                </c:pt>
                <c:pt idx="312">
                  <c:v>-1.9928377956011386E-4</c:v>
                </c:pt>
                <c:pt idx="313">
                  <c:v>1.0481555147482918E-2</c:v>
                </c:pt>
                <c:pt idx="314">
                  <c:v>2.6981090461590173E-3</c:v>
                </c:pt>
                <c:pt idx="315">
                  <c:v>-7.6051239994829774E-3</c:v>
                </c:pt>
                <c:pt idx="316">
                  <c:v>2.7899475130640674E-3</c:v>
                </c:pt>
                <c:pt idx="317">
                  <c:v>3.2783601915746859E-3</c:v>
                </c:pt>
                <c:pt idx="318">
                  <c:v>6.0269869767916474E-3</c:v>
                </c:pt>
                <c:pt idx="319">
                  <c:v>-4.8765241148104269E-3</c:v>
                </c:pt>
                <c:pt idx="320">
                  <c:v>-4.433585559300535E-3</c:v>
                </c:pt>
                <c:pt idx="321">
                  <c:v>1.3897635387680091E-2</c:v>
                </c:pt>
                <c:pt idx="322">
                  <c:v>-6.0536579729324903E-3</c:v>
                </c:pt>
                <c:pt idx="323">
                  <c:v>-5.2707692132347942E-3</c:v>
                </c:pt>
                <c:pt idx="324">
                  <c:v>3.846985032327821E-4</c:v>
                </c:pt>
                <c:pt idx="325">
                  <c:v>4.7891972420332773E-3</c:v>
                </c:pt>
                <c:pt idx="326">
                  <c:v>-2.9342744058012673E-3</c:v>
                </c:pt>
                <c:pt idx="327">
                  <c:v>3.9073082222818266E-3</c:v>
                </c:pt>
                <c:pt idx="328">
                  <c:v>4.4369133028136234E-4</c:v>
                </c:pt>
                <c:pt idx="329">
                  <c:v>-1.3653037848511924E-2</c:v>
                </c:pt>
                <c:pt idx="330">
                  <c:v>-1.7929745515517792E-2</c:v>
                </c:pt>
                <c:pt idx="331">
                  <c:v>-1.4612548308283869E-4</c:v>
                </c:pt>
                <c:pt idx="332">
                  <c:v>3.8748337747101045E-3</c:v>
                </c:pt>
                <c:pt idx="333">
                  <c:v>1.066423864963147E-2</c:v>
                </c:pt>
                <c:pt idx="334">
                  <c:v>4.6054390999707706E-3</c:v>
                </c:pt>
                <c:pt idx="335">
                  <c:v>3.9417623054403014E-4</c:v>
                </c:pt>
                <c:pt idx="336">
                  <c:v>-9.7734798384618779E-3</c:v>
                </c:pt>
                <c:pt idx="337">
                  <c:v>-1.1577954622541413E-4</c:v>
                </c:pt>
                <c:pt idx="338">
                  <c:v>-1.5120115297787437E-2</c:v>
                </c:pt>
                <c:pt idx="339">
                  <c:v>-2.366292513865478E-2</c:v>
                </c:pt>
                <c:pt idx="340">
                  <c:v>3.5919533894593556E-3</c:v>
                </c:pt>
                <c:pt idx="341">
                  <c:v>1.400612657431085E-2</c:v>
                </c:pt>
                <c:pt idx="342">
                  <c:v>-1.4613473996944969E-2</c:v>
                </c:pt>
                <c:pt idx="343">
                  <c:v>2.4515819389869187E-2</c:v>
                </c:pt>
                <c:pt idx="344">
                  <c:v>5.1780050967528473E-3</c:v>
                </c:pt>
                <c:pt idx="345">
                  <c:v>7.1437339335512608E-3</c:v>
                </c:pt>
                <c:pt idx="346">
                  <c:v>-9.5371753488627635E-3</c:v>
                </c:pt>
                <c:pt idx="347">
                  <c:v>-1.755996150425981E-2</c:v>
                </c:pt>
                <c:pt idx="348">
                  <c:v>1.1055440949022459E-2</c:v>
                </c:pt>
                <c:pt idx="349">
                  <c:v>1.6138079588344588E-2</c:v>
                </c:pt>
                <c:pt idx="350">
                  <c:v>-5.6759367900215841E-3</c:v>
                </c:pt>
                <c:pt idx="351">
                  <c:v>4.9046070758345947E-3</c:v>
                </c:pt>
                <c:pt idx="352">
                  <c:v>7.0906519937164849E-3</c:v>
                </c:pt>
                <c:pt idx="353">
                  <c:v>3.2557278841923217E-3</c:v>
                </c:pt>
                <c:pt idx="354">
                  <c:v>3.0381869561774224E-3</c:v>
                </c:pt>
                <c:pt idx="355">
                  <c:v>-2.3795586506911691E-4</c:v>
                </c:pt>
                <c:pt idx="356">
                  <c:v>-9.0749323482426161E-3</c:v>
                </c:pt>
                <c:pt idx="357">
                  <c:v>1.0090608817750774E-2</c:v>
                </c:pt>
                <c:pt idx="358">
                  <c:v>-1.8156231823881776E-3</c:v>
                </c:pt>
                <c:pt idx="359">
                  <c:v>-1.2726620131300161E-3</c:v>
                </c:pt>
                <c:pt idx="360">
                  <c:v>-1.4678201698805318E-2</c:v>
                </c:pt>
                <c:pt idx="361">
                  <c:v>-2.1031989482631366E-2</c:v>
                </c:pt>
                <c:pt idx="362">
                  <c:v>-1.7087146783582193E-2</c:v>
                </c:pt>
                <c:pt idx="363">
                  <c:v>-3.039098919194141E-3</c:v>
                </c:pt>
                <c:pt idx="364">
                  <c:v>1.193193980400367E-2</c:v>
                </c:pt>
                <c:pt idx="365">
                  <c:v>-3.1609648663262317E-2</c:v>
                </c:pt>
                <c:pt idx="366">
                  <c:v>-1.6344520310657118E-3</c:v>
                </c:pt>
                <c:pt idx="367">
                  <c:v>1.298107947905958E-2</c:v>
                </c:pt>
                <c:pt idx="368">
                  <c:v>2.8794096541395722E-3</c:v>
                </c:pt>
                <c:pt idx="369">
                  <c:v>-7.8144687147485761E-3</c:v>
                </c:pt>
                <c:pt idx="370">
                  <c:v>-9.9128182686882265E-3</c:v>
                </c:pt>
                <c:pt idx="371">
                  <c:v>2.5579279263953297E-2</c:v>
                </c:pt>
                <c:pt idx="372">
                  <c:v>7.3089443465230918E-3</c:v>
                </c:pt>
                <c:pt idx="373">
                  <c:v>7.7144771463207532E-3</c:v>
                </c:pt>
                <c:pt idx="374">
                  <c:v>-3.9007991340735352E-3</c:v>
                </c:pt>
                <c:pt idx="375">
                  <c:v>-1.9755856752458667E-2</c:v>
                </c:pt>
                <c:pt idx="376">
                  <c:v>-2.2078612639216558E-4</c:v>
                </c:pt>
                <c:pt idx="377">
                  <c:v>6.9755608078373643E-3</c:v>
                </c:pt>
                <c:pt idx="378">
                  <c:v>-2.6484274148345307E-2</c:v>
                </c:pt>
                <c:pt idx="379">
                  <c:v>1.2062332495834506E-2</c:v>
                </c:pt>
                <c:pt idx="380">
                  <c:v>1.1739151407043387E-2</c:v>
                </c:pt>
                <c:pt idx="381">
                  <c:v>1.0835728651537166E-3</c:v>
                </c:pt>
                <c:pt idx="382">
                  <c:v>-5.9342012476020455E-4</c:v>
                </c:pt>
                <c:pt idx="383">
                  <c:v>1.5724245958577449E-3</c:v>
                </c:pt>
                <c:pt idx="384">
                  <c:v>-7.4244389557103132E-3</c:v>
                </c:pt>
                <c:pt idx="385">
                  <c:v>-1.5643263478592261E-2</c:v>
                </c:pt>
                <c:pt idx="386">
                  <c:v>1.6925528158790473E-2</c:v>
                </c:pt>
                <c:pt idx="387">
                  <c:v>9.0030390690280845E-3</c:v>
                </c:pt>
                <c:pt idx="388">
                  <c:v>1.0538986747812042E-2</c:v>
                </c:pt>
                <c:pt idx="389">
                  <c:v>-2.3742653861480718E-3</c:v>
                </c:pt>
                <c:pt idx="390">
                  <c:v>3.0856958141328625E-3</c:v>
                </c:pt>
                <c:pt idx="391">
                  <c:v>1.6845184845412835E-3</c:v>
                </c:pt>
                <c:pt idx="392">
                  <c:v>3.2294109921959715E-3</c:v>
                </c:pt>
                <c:pt idx="393">
                  <c:v>-1.8724324546893396E-3</c:v>
                </c:pt>
                <c:pt idx="394">
                  <c:v>5.2936798648426401E-3</c:v>
                </c:pt>
                <c:pt idx="395">
                  <c:v>1.5031260453555004E-3</c:v>
                </c:pt>
                <c:pt idx="396">
                  <c:v>1.1201999544524341E-2</c:v>
                </c:pt>
                <c:pt idx="397">
                  <c:v>-1.6863451499071398E-3</c:v>
                </c:pt>
                <c:pt idx="398">
                  <c:v>-2.1559336178260629E-3</c:v>
                </c:pt>
                <c:pt idx="399">
                  <c:v>5.2462078091637379E-3</c:v>
                </c:pt>
                <c:pt idx="400">
                  <c:v>1.3461143313897755E-3</c:v>
                </c:pt>
                <c:pt idx="401">
                  <c:v>-1.6549555833626785E-3</c:v>
                </c:pt>
                <c:pt idx="402">
                  <c:v>5.1696250536223494E-3</c:v>
                </c:pt>
                <c:pt idx="403">
                  <c:v>-8.3028637544817479E-4</c:v>
                </c:pt>
                <c:pt idx="404">
                  <c:v>5.1424799350715221E-3</c:v>
                </c:pt>
                <c:pt idx="405">
                  <c:v>-4.6897310516440024E-3</c:v>
                </c:pt>
                <c:pt idx="406">
                  <c:v>4.5017923769256575E-3</c:v>
                </c:pt>
                <c:pt idx="407">
                  <c:v>1.2498511559005108E-3</c:v>
                </c:pt>
                <c:pt idx="408">
                  <c:v>2.7134645506746791E-3</c:v>
                </c:pt>
                <c:pt idx="409">
                  <c:v>-4.7853600395988865E-3</c:v>
                </c:pt>
                <c:pt idx="410">
                  <c:v>3.7599639896216744E-3</c:v>
                </c:pt>
                <c:pt idx="411">
                  <c:v>-1.0384741134469924E-3</c:v>
                </c:pt>
                <c:pt idx="412">
                  <c:v>-5.1312459619950344E-3</c:v>
                </c:pt>
                <c:pt idx="413">
                  <c:v>-6.8212128789296505E-3</c:v>
                </c:pt>
                <c:pt idx="414">
                  <c:v>-1.8442705560401467E-3</c:v>
                </c:pt>
                <c:pt idx="415">
                  <c:v>6.1675954549947549E-4</c:v>
                </c:pt>
                <c:pt idx="416">
                  <c:v>-6.6090926380565559E-3</c:v>
                </c:pt>
                <c:pt idx="417">
                  <c:v>-7.6611555118903689E-3</c:v>
                </c:pt>
                <c:pt idx="418">
                  <c:v>-9.3758409418136218E-3</c:v>
                </c:pt>
                <c:pt idx="419">
                  <c:v>-2.0472852295947915E-2</c:v>
                </c:pt>
                <c:pt idx="420">
                  <c:v>1.8229517030875466E-2</c:v>
                </c:pt>
                <c:pt idx="421">
                  <c:v>-1.2061852230761364E-3</c:v>
                </c:pt>
                <c:pt idx="422">
                  <c:v>2.9877748568562274E-3</c:v>
                </c:pt>
                <c:pt idx="423">
                  <c:v>-7.2108590117311439E-3</c:v>
                </c:pt>
                <c:pt idx="424">
                  <c:v>3.4465524070584823E-3</c:v>
                </c:pt>
                <c:pt idx="425">
                  <c:v>1.2674440896727861E-2</c:v>
                </c:pt>
                <c:pt idx="426">
                  <c:v>1.6376529386464465E-2</c:v>
                </c:pt>
                <c:pt idx="427">
                  <c:v>-1.2755690563847009E-2</c:v>
                </c:pt>
                <c:pt idx="428">
                  <c:v>-1.4725304724292046E-2</c:v>
                </c:pt>
                <c:pt idx="429">
                  <c:v>8.7531079119727406E-4</c:v>
                </c:pt>
                <c:pt idx="430">
                  <c:v>-5.9345867225776327E-3</c:v>
                </c:pt>
                <c:pt idx="431">
                  <c:v>-7.3446044688759843E-3</c:v>
                </c:pt>
                <c:pt idx="432">
                  <c:v>6.61256671737619E-3</c:v>
                </c:pt>
                <c:pt idx="433">
                  <c:v>-1.2366812207704378E-2</c:v>
                </c:pt>
                <c:pt idx="434">
                  <c:v>-1.9613188667283381E-2</c:v>
                </c:pt>
                <c:pt idx="435">
                  <c:v>-1.8803328760970605E-3</c:v>
                </c:pt>
                <c:pt idx="436">
                  <c:v>-8.1052314568208824E-3</c:v>
                </c:pt>
                <c:pt idx="437">
                  <c:v>2.5659621950834145E-3</c:v>
                </c:pt>
                <c:pt idx="438">
                  <c:v>-1.9859641195571237E-2</c:v>
                </c:pt>
                <c:pt idx="439">
                  <c:v>4.893072241642071E-3</c:v>
                </c:pt>
                <c:pt idx="440">
                  <c:v>2.7383900953527923E-3</c:v>
                </c:pt>
                <c:pt idx="441">
                  <c:v>2.6001169224899201E-2</c:v>
                </c:pt>
                <c:pt idx="442">
                  <c:v>-6.3559865253044554E-3</c:v>
                </c:pt>
                <c:pt idx="443">
                  <c:v>-5.805834113074314E-3</c:v>
                </c:pt>
                <c:pt idx="444">
                  <c:v>-3.1751252028644791E-3</c:v>
                </c:pt>
                <c:pt idx="445">
                  <c:v>-5.8689132723486566E-3</c:v>
                </c:pt>
                <c:pt idx="446">
                  <c:v>-1.1255263723476709E-2</c:v>
                </c:pt>
                <c:pt idx="447">
                  <c:v>-9.9169936304890714E-3</c:v>
                </c:pt>
                <c:pt idx="448">
                  <c:v>5.4879439535573515E-3</c:v>
                </c:pt>
                <c:pt idx="449">
                  <c:v>2.1194102488042168E-3</c:v>
                </c:pt>
                <c:pt idx="450">
                  <c:v>1.158770756371715E-2</c:v>
                </c:pt>
                <c:pt idx="451">
                  <c:v>2.2013301328369823E-3</c:v>
                </c:pt>
                <c:pt idx="452">
                  <c:v>-3.9256554419305938E-3</c:v>
                </c:pt>
                <c:pt idx="453">
                  <c:v>3.4404067292625046E-3</c:v>
                </c:pt>
                <c:pt idx="454">
                  <c:v>1.5656632752916102E-3</c:v>
                </c:pt>
                <c:pt idx="455">
                  <c:v>6.3193893558584494E-3</c:v>
                </c:pt>
                <c:pt idx="456">
                  <c:v>4.2594763175150506E-3</c:v>
                </c:pt>
                <c:pt idx="457">
                  <c:v>7.4617911719346997E-3</c:v>
                </c:pt>
                <c:pt idx="458">
                  <c:v>1.8761440675486329E-3</c:v>
                </c:pt>
                <c:pt idx="459">
                  <c:v>-4.5335708816270871E-3</c:v>
                </c:pt>
                <c:pt idx="460">
                  <c:v>5.3619847488039418E-3</c:v>
                </c:pt>
                <c:pt idx="461">
                  <c:v>1.3393783759249576E-2</c:v>
                </c:pt>
                <c:pt idx="462">
                  <c:v>-4.7813775908793106E-3</c:v>
                </c:pt>
                <c:pt idx="463">
                  <c:v>4.3027393584058942E-3</c:v>
                </c:pt>
                <c:pt idx="464">
                  <c:v>1.8911584455157907E-2</c:v>
                </c:pt>
                <c:pt idx="465">
                  <c:v>-2.1888880812228691E-3</c:v>
                </c:pt>
                <c:pt idx="466">
                  <c:v>1.8239893365744626E-3</c:v>
                </c:pt>
                <c:pt idx="467">
                  <c:v>-1.5635733205195241E-3</c:v>
                </c:pt>
                <c:pt idx="468">
                  <c:v>1.5048452529252077E-2</c:v>
                </c:pt>
                <c:pt idx="469">
                  <c:v>-4.4120281221607513E-3</c:v>
                </c:pt>
                <c:pt idx="470">
                  <c:v>7.6720628710553176E-3</c:v>
                </c:pt>
                <c:pt idx="471">
                  <c:v>-2.9665905129064069E-3</c:v>
                </c:pt>
                <c:pt idx="472">
                  <c:v>-4.9457881888102006E-3</c:v>
                </c:pt>
                <c:pt idx="473">
                  <c:v>-4.8328396103342047E-4</c:v>
                </c:pt>
                <c:pt idx="474">
                  <c:v>5.6041113183859662E-3</c:v>
                </c:pt>
                <c:pt idx="475">
                  <c:v>1.0352987585664034E-4</c:v>
                </c:pt>
                <c:pt idx="476">
                  <c:v>8.6682409022279805E-3</c:v>
                </c:pt>
                <c:pt idx="477">
                  <c:v>1.984672539787154E-3</c:v>
                </c:pt>
                <c:pt idx="478">
                  <c:v>5.3638129217796688E-4</c:v>
                </c:pt>
                <c:pt idx="479">
                  <c:v>2.3493705853172039E-3</c:v>
                </c:pt>
                <c:pt idx="480">
                  <c:v>-3.3663012253778556E-3</c:v>
                </c:pt>
                <c:pt idx="481">
                  <c:v>3.3638694991318763E-3</c:v>
                </c:pt>
                <c:pt idx="482">
                  <c:v>6.628760510563182E-3</c:v>
                </c:pt>
                <c:pt idx="483">
                  <c:v>3.3572081868926896E-4</c:v>
                </c:pt>
                <c:pt idx="484">
                  <c:v>-5.3865711430018824E-4</c:v>
                </c:pt>
                <c:pt idx="485">
                  <c:v>1.062542812976757E-3</c:v>
                </c:pt>
                <c:pt idx="486">
                  <c:v>-6.9583905241147014E-3</c:v>
                </c:pt>
                <c:pt idx="487">
                  <c:v>-5.068138175284947E-3</c:v>
                </c:pt>
                <c:pt idx="488">
                  <c:v>-2.7984636508019693E-3</c:v>
                </c:pt>
                <c:pt idx="489">
                  <c:v>1.2607671784830611E-3</c:v>
                </c:pt>
                <c:pt idx="490">
                  <c:v>-4.2636250917675242E-3</c:v>
                </c:pt>
                <c:pt idx="491">
                  <c:v>8.5846676918886842E-3</c:v>
                </c:pt>
                <c:pt idx="492">
                  <c:v>-1.1772808126066315E-3</c:v>
                </c:pt>
                <c:pt idx="493">
                  <c:v>-8.9835669736937542E-3</c:v>
                </c:pt>
                <c:pt idx="494">
                  <c:v>-1.3153390993039846E-2</c:v>
                </c:pt>
                <c:pt idx="495">
                  <c:v>3.8276082149533109E-3</c:v>
                </c:pt>
                <c:pt idx="496">
                  <c:v>2.5829589428301469E-4</c:v>
                </c:pt>
                <c:pt idx="497">
                  <c:v>1.6869943671970453E-2</c:v>
                </c:pt>
                <c:pt idx="498">
                  <c:v>-3.9561281592161504E-3</c:v>
                </c:pt>
                <c:pt idx="499">
                  <c:v>1.0804971337541789E-3</c:v>
                </c:pt>
                <c:pt idx="500">
                  <c:v>3.1490698623163E-3</c:v>
                </c:pt>
                <c:pt idx="501">
                  <c:v>2.6450753055993173E-3</c:v>
                </c:pt>
                <c:pt idx="502">
                  <c:v>-7.8851422662484412E-3</c:v>
                </c:pt>
                <c:pt idx="503">
                  <c:v>1.3716105041623799E-2</c:v>
                </c:pt>
                <c:pt idx="504">
                  <c:v>5.4938959606589234E-3</c:v>
                </c:pt>
                <c:pt idx="505">
                  <c:v>5.8803650611615309E-3</c:v>
                </c:pt>
                <c:pt idx="506">
                  <c:v>7.6073913382522333E-3</c:v>
                </c:pt>
                <c:pt idx="507">
                  <c:v>2.580634351379649E-3</c:v>
                </c:pt>
                <c:pt idx="508">
                  <c:v>-4.0518222739666723E-3</c:v>
                </c:pt>
                <c:pt idx="509">
                  <c:v>4.4023504382301043E-3</c:v>
                </c:pt>
                <c:pt idx="510">
                  <c:v>9.851994636688061E-3</c:v>
                </c:pt>
                <c:pt idx="511">
                  <c:v>6.2387783744282223E-3</c:v>
                </c:pt>
                <c:pt idx="512">
                  <c:v>2.6691970445565541E-3</c:v>
                </c:pt>
                <c:pt idx="513">
                  <c:v>-1.9494181183766595E-3</c:v>
                </c:pt>
                <c:pt idx="514">
                  <c:v>-2.6347220106003092E-3</c:v>
                </c:pt>
                <c:pt idx="515">
                  <c:v>-1.1357128162144398E-2</c:v>
                </c:pt>
                <c:pt idx="516">
                  <c:v>3.5922423649227962E-3</c:v>
                </c:pt>
                <c:pt idx="517">
                  <c:v>2.3172584945562254E-3</c:v>
                </c:pt>
                <c:pt idx="518">
                  <c:v>-2.4819740664330835E-3</c:v>
                </c:pt>
                <c:pt idx="519">
                  <c:v>-1.7783016610390069E-3</c:v>
                </c:pt>
                <c:pt idx="520">
                  <c:v>2.7074128977924512E-3</c:v>
                </c:pt>
                <c:pt idx="521">
                  <c:v>1.3204392730928266E-3</c:v>
                </c:pt>
                <c:pt idx="522">
                  <c:v>1.452347884899596E-3</c:v>
                </c:pt>
                <c:pt idx="523">
                  <c:v>-2.2157344927103357E-3</c:v>
                </c:pt>
                <c:pt idx="524">
                  <c:v>-6.7461397363969763E-4</c:v>
                </c:pt>
                <c:pt idx="525">
                  <c:v>1.1697543541605415E-2</c:v>
                </c:pt>
                <c:pt idx="526">
                  <c:v>8.520635633839254E-3</c:v>
                </c:pt>
                <c:pt idx="527">
                  <c:v>-8.2859372144202213E-3</c:v>
                </c:pt>
                <c:pt idx="528">
                  <c:v>1.386152858947093E-3</c:v>
                </c:pt>
                <c:pt idx="529">
                  <c:v>3.0025391213545417E-3</c:v>
                </c:pt>
                <c:pt idx="530">
                  <c:v>2.6013885654274423E-3</c:v>
                </c:pt>
                <c:pt idx="531">
                  <c:v>-4.9034558834422032E-3</c:v>
                </c:pt>
                <c:pt idx="532">
                  <c:v>7.5947451553635154E-3</c:v>
                </c:pt>
                <c:pt idx="533">
                  <c:v>-1.5878769083585732E-4</c:v>
                </c:pt>
                <c:pt idx="534">
                  <c:v>5.6730709541513149E-3</c:v>
                </c:pt>
                <c:pt idx="535">
                  <c:v>1.7285614719273379E-3</c:v>
                </c:pt>
                <c:pt idx="536">
                  <c:v>-1.6095699705262385E-3</c:v>
                </c:pt>
                <c:pt idx="537">
                  <c:v>1.0725725500626716E-3</c:v>
                </c:pt>
                <c:pt idx="538">
                  <c:v>-5.8203205582833071E-3</c:v>
                </c:pt>
                <c:pt idx="539">
                  <c:v>-6.2198448497995593E-3</c:v>
                </c:pt>
                <c:pt idx="540">
                  <c:v>-1.5812988696388168E-3</c:v>
                </c:pt>
                <c:pt idx="541">
                  <c:v>-3.8374484562761347E-3</c:v>
                </c:pt>
                <c:pt idx="542">
                  <c:v>7.4085999684664174E-3</c:v>
                </c:pt>
                <c:pt idx="543">
                  <c:v>-6.202151951025095E-3</c:v>
                </c:pt>
                <c:pt idx="544">
                  <c:v>3.8536586683317873E-3</c:v>
                </c:pt>
                <c:pt idx="545">
                  <c:v>2.9832109758116468E-3</c:v>
                </c:pt>
                <c:pt idx="546">
                  <c:v>9.9627098506747903E-4</c:v>
                </c:pt>
                <c:pt idx="547">
                  <c:v>-8.4630564985044212E-4</c:v>
                </c:pt>
                <c:pt idx="548">
                  <c:v>-1.9836671543294292E-3</c:v>
                </c:pt>
                <c:pt idx="549">
                  <c:v>2.5886197947466461E-4</c:v>
                </c:pt>
                <c:pt idx="550">
                  <c:v>-6.6220033260912066E-3</c:v>
                </c:pt>
                <c:pt idx="551">
                  <c:v>-1.6931604036635958E-2</c:v>
                </c:pt>
                <c:pt idx="552">
                  <c:v>-2.6125866177856682E-2</c:v>
                </c:pt>
                <c:pt idx="553">
                  <c:v>1.2168616181038556E-2</c:v>
                </c:pt>
                <c:pt idx="554">
                  <c:v>-3.6872157872509893E-2</c:v>
                </c:pt>
                <c:pt idx="555">
                  <c:v>8.5222084431010089E-3</c:v>
                </c:pt>
                <c:pt idx="556">
                  <c:v>-1.0850033975300573E-2</c:v>
                </c:pt>
                <c:pt idx="557">
                  <c:v>7.8985386589378297E-3</c:v>
                </c:pt>
                <c:pt idx="558">
                  <c:v>1.7122293856088138E-2</c:v>
                </c:pt>
                <c:pt idx="559">
                  <c:v>3.2799261659283412E-3</c:v>
                </c:pt>
                <c:pt idx="560">
                  <c:v>-7.7432937786420042E-3</c:v>
                </c:pt>
                <c:pt idx="561">
                  <c:v>-1.2587136690703981E-2</c:v>
                </c:pt>
                <c:pt idx="562">
                  <c:v>7.7280061088933396E-3</c:v>
                </c:pt>
                <c:pt idx="563">
                  <c:v>3.4137530370712487E-4</c:v>
                </c:pt>
                <c:pt idx="564">
                  <c:v>1.0787628014464512E-2</c:v>
                </c:pt>
                <c:pt idx="565">
                  <c:v>8.5336018444560346E-3</c:v>
                </c:pt>
                <c:pt idx="566">
                  <c:v>1.4368596624274282E-3</c:v>
                </c:pt>
                <c:pt idx="567">
                  <c:v>4.2790747340135053E-3</c:v>
                </c:pt>
                <c:pt idx="568">
                  <c:v>-4.8348007104614754E-3</c:v>
                </c:pt>
                <c:pt idx="569">
                  <c:v>1.4404009641905853E-3</c:v>
                </c:pt>
                <c:pt idx="570">
                  <c:v>1.012504062461797E-2</c:v>
                </c:pt>
                <c:pt idx="571">
                  <c:v>6.0758311709156109E-3</c:v>
                </c:pt>
                <c:pt idx="572">
                  <c:v>4.5433607437799029E-3</c:v>
                </c:pt>
                <c:pt idx="573">
                  <c:v>2.6067543528817626E-3</c:v>
                </c:pt>
                <c:pt idx="574">
                  <c:v>4.3708390327657706E-3</c:v>
                </c:pt>
                <c:pt idx="575">
                  <c:v>1.1609370555425017E-3</c:v>
                </c:pt>
                <c:pt idx="576">
                  <c:v>3.2350947116232881E-3</c:v>
                </c:pt>
                <c:pt idx="577">
                  <c:v>-1.8656613192998348E-3</c:v>
                </c:pt>
                <c:pt idx="578">
                  <c:v>-6.7611124153918348E-5</c:v>
                </c:pt>
                <c:pt idx="579">
                  <c:v>2.1310473599567949E-3</c:v>
                </c:pt>
                <c:pt idx="580">
                  <c:v>-5.4688492228294292E-4</c:v>
                </c:pt>
                <c:pt idx="581">
                  <c:v>-2.3211869910961052E-3</c:v>
                </c:pt>
                <c:pt idx="582">
                  <c:v>-4.2109755521179256E-3</c:v>
                </c:pt>
                <c:pt idx="583">
                  <c:v>-1.9630682225587298E-3</c:v>
                </c:pt>
                <c:pt idx="584">
                  <c:v>5.6839483596277576E-3</c:v>
                </c:pt>
                <c:pt idx="585">
                  <c:v>-1.1305948236655945E-2</c:v>
                </c:pt>
                <c:pt idx="586">
                  <c:v>2.0330291579254544E-3</c:v>
                </c:pt>
                <c:pt idx="587">
                  <c:v>-1.0197210621819342E-2</c:v>
                </c:pt>
                <c:pt idx="588">
                  <c:v>9.7518072828860908E-3</c:v>
                </c:pt>
                <c:pt idx="589">
                  <c:v>-2.6624134157085442E-3</c:v>
                </c:pt>
                <c:pt idx="590">
                  <c:v>-2.5320842631937623E-3</c:v>
                </c:pt>
                <c:pt idx="591">
                  <c:v>-1.2328645268520136E-3</c:v>
                </c:pt>
                <c:pt idx="592">
                  <c:v>2.0949662135025869E-3</c:v>
                </c:pt>
                <c:pt idx="593">
                  <c:v>3.0492801093640761E-3</c:v>
                </c:pt>
                <c:pt idx="594">
                  <c:v>-2.8835764959359916E-3</c:v>
                </c:pt>
                <c:pt idx="595">
                  <c:v>-3.4594275354155597E-3</c:v>
                </c:pt>
                <c:pt idx="596">
                  <c:v>2.6756439994983982E-3</c:v>
                </c:pt>
                <c:pt idx="597">
                  <c:v>1.6095249459720307E-3</c:v>
                </c:pt>
                <c:pt idx="598">
                  <c:v>1.3920419529536321E-3</c:v>
                </c:pt>
                <c:pt idx="599">
                  <c:v>-1.3612968452665149E-3</c:v>
                </c:pt>
                <c:pt idx="600">
                  <c:v>-1.7068582103753473E-2</c:v>
                </c:pt>
                <c:pt idx="601">
                  <c:v>-6.8773920314016326E-3</c:v>
                </c:pt>
                <c:pt idx="602">
                  <c:v>5.8472283657263063E-3</c:v>
                </c:pt>
                <c:pt idx="603">
                  <c:v>-1.1575355500272631E-2</c:v>
                </c:pt>
                <c:pt idx="604">
                  <c:v>-9.2883902911312065E-3</c:v>
                </c:pt>
                <c:pt idx="605">
                  <c:v>5.844987611849514E-3</c:v>
                </c:pt>
                <c:pt idx="606">
                  <c:v>1.5700036650182835E-2</c:v>
                </c:pt>
                <c:pt idx="607">
                  <c:v>-1.0787045997625033E-3</c:v>
                </c:pt>
                <c:pt idx="608">
                  <c:v>3.9215783677058209E-3</c:v>
                </c:pt>
                <c:pt idx="609">
                  <c:v>-8.8347711587056566E-4</c:v>
                </c:pt>
                <c:pt idx="610">
                  <c:v>-3.0356921328382469E-3</c:v>
                </c:pt>
                <c:pt idx="611">
                  <c:v>-4.2442200689090173E-3</c:v>
                </c:pt>
                <c:pt idx="612">
                  <c:v>1.7162738357286967E-3</c:v>
                </c:pt>
                <c:pt idx="613">
                  <c:v>2.6628476349140921E-3</c:v>
                </c:pt>
                <c:pt idx="614">
                  <c:v>7.0311976158908421E-4</c:v>
                </c:pt>
                <c:pt idx="615">
                  <c:v>1.8133068951363947E-3</c:v>
                </c:pt>
                <c:pt idx="616">
                  <c:v>1.4885885649718359E-3</c:v>
                </c:pt>
                <c:pt idx="617">
                  <c:v>-7.3177665415370746E-3</c:v>
                </c:pt>
                <c:pt idx="618">
                  <c:v>-2.9819194952423029E-3</c:v>
                </c:pt>
                <c:pt idx="619">
                  <c:v>-2.4269441410881324E-3</c:v>
                </c:pt>
                <c:pt idx="620">
                  <c:v>-8.3890571096238934E-3</c:v>
                </c:pt>
                <c:pt idx="621">
                  <c:v>-6.7316977177633739E-3</c:v>
                </c:pt>
                <c:pt idx="622">
                  <c:v>-1.6813801644948545E-3</c:v>
                </c:pt>
                <c:pt idx="623">
                  <c:v>1.5136160404591163E-3</c:v>
                </c:pt>
                <c:pt idx="624">
                  <c:v>7.2032605529911914E-3</c:v>
                </c:pt>
                <c:pt idx="625">
                  <c:v>-4.3747737545611785E-3</c:v>
                </c:pt>
                <c:pt idx="626">
                  <c:v>7.7959297924484116E-3</c:v>
                </c:pt>
                <c:pt idx="627">
                  <c:v>3.392763682620296E-4</c:v>
                </c:pt>
                <c:pt idx="628">
                  <c:v>-5.7122213793964433E-4</c:v>
                </c:pt>
                <c:pt idx="629">
                  <c:v>-9.8103512482584712E-3</c:v>
                </c:pt>
                <c:pt idx="630">
                  <c:v>-2.2463160465686527E-2</c:v>
                </c:pt>
                <c:pt idx="631">
                  <c:v>-2.0625252662466315E-3</c:v>
                </c:pt>
                <c:pt idx="632">
                  <c:v>2.2012206472824501E-3</c:v>
                </c:pt>
                <c:pt idx="633">
                  <c:v>1.8591814378625885E-3</c:v>
                </c:pt>
                <c:pt idx="634">
                  <c:v>1.872778811489452E-2</c:v>
                </c:pt>
                <c:pt idx="635">
                  <c:v>3.2011628459044719E-3</c:v>
                </c:pt>
                <c:pt idx="636">
                  <c:v>-1.180130099084607E-3</c:v>
                </c:pt>
                <c:pt idx="637">
                  <c:v>-4.5091253230552008E-3</c:v>
                </c:pt>
                <c:pt idx="638">
                  <c:v>7.049972259779237E-3</c:v>
                </c:pt>
                <c:pt idx="639">
                  <c:v>2.0622900326323152E-2</c:v>
                </c:pt>
                <c:pt idx="640">
                  <c:v>6.3389523478146696E-3</c:v>
                </c:pt>
                <c:pt idx="641">
                  <c:v>1.1099789191088393E-3</c:v>
                </c:pt>
                <c:pt idx="642">
                  <c:v>1.1875563662917912E-3</c:v>
                </c:pt>
                <c:pt idx="643">
                  <c:v>1.6320807637138367E-3</c:v>
                </c:pt>
                <c:pt idx="644">
                  <c:v>-1.4100185209040769E-3</c:v>
                </c:pt>
                <c:pt idx="645">
                  <c:v>2.4346722537932153E-3</c:v>
                </c:pt>
                <c:pt idx="646">
                  <c:v>-8.3870834308398296E-4</c:v>
                </c:pt>
                <c:pt idx="647">
                  <c:v>6.7912202858187146E-4</c:v>
                </c:pt>
                <c:pt idx="648">
                  <c:v>-4.2036577095711271E-3</c:v>
                </c:pt>
                <c:pt idx="649">
                  <c:v>-1.3576062422214564E-2</c:v>
                </c:pt>
                <c:pt idx="650">
                  <c:v>-3.5099985876067838E-3</c:v>
                </c:pt>
                <c:pt idx="651">
                  <c:v>4.7894776652936425E-3</c:v>
                </c:pt>
                <c:pt idx="652">
                  <c:v>-1.7378725983540444E-3</c:v>
                </c:pt>
                <c:pt idx="653">
                  <c:v>-3.2901001156475911E-3</c:v>
                </c:pt>
                <c:pt idx="654">
                  <c:v>7.4564147226655166E-3</c:v>
                </c:pt>
                <c:pt idx="655">
                  <c:v>3.934886644869174E-3</c:v>
                </c:pt>
                <c:pt idx="656">
                  <c:v>-1.204380293063763E-2</c:v>
                </c:pt>
                <c:pt idx="657">
                  <c:v>-2.2260890631017813E-3</c:v>
                </c:pt>
                <c:pt idx="658">
                  <c:v>-1.4184286287802191E-2</c:v>
                </c:pt>
                <c:pt idx="659">
                  <c:v>-4.349521227522077E-3</c:v>
                </c:pt>
                <c:pt idx="660">
                  <c:v>-7.159598613419191E-3</c:v>
                </c:pt>
                <c:pt idx="661">
                  <c:v>-7.7789707425043172E-3</c:v>
                </c:pt>
                <c:pt idx="662">
                  <c:v>-2.1578361292635315E-3</c:v>
                </c:pt>
                <c:pt idx="663">
                  <c:v>2.5716891063319786E-3</c:v>
                </c:pt>
                <c:pt idx="664">
                  <c:v>7.3851532282057991E-3</c:v>
                </c:pt>
                <c:pt idx="665">
                  <c:v>1.1763794403975702E-3</c:v>
                </c:pt>
                <c:pt idx="666">
                  <c:v>9.7552312504978103E-5</c:v>
                </c:pt>
                <c:pt idx="667">
                  <c:v>1.7148059759865497E-2</c:v>
                </c:pt>
                <c:pt idx="668">
                  <c:v>1.7196063883222657E-3</c:v>
                </c:pt>
                <c:pt idx="669">
                  <c:v>-3.6072050355933447E-3</c:v>
                </c:pt>
                <c:pt idx="670">
                  <c:v>2.3816740542106467E-3</c:v>
                </c:pt>
                <c:pt idx="671">
                  <c:v>-1.35498876614345E-3</c:v>
                </c:pt>
                <c:pt idx="672">
                  <c:v>-1.9508644671518743E-3</c:v>
                </c:pt>
                <c:pt idx="673">
                  <c:v>-1.74718225007925E-3</c:v>
                </c:pt>
                <c:pt idx="674">
                  <c:v>1.2095332429999919E-3</c:v>
                </c:pt>
                <c:pt idx="675">
                  <c:v>4.7106164381232312E-3</c:v>
                </c:pt>
                <c:pt idx="676">
                  <c:v>2.5723502622859657E-3</c:v>
                </c:pt>
                <c:pt idx="677">
                  <c:v>3.6033872657233578E-3</c:v>
                </c:pt>
                <c:pt idx="678">
                  <c:v>-1.952205137777294E-5</c:v>
                </c:pt>
                <c:pt idx="679">
                  <c:v>1.8860091529640362E-2</c:v>
                </c:pt>
                <c:pt idx="680">
                  <c:v>3.4662825515305302E-3</c:v>
                </c:pt>
                <c:pt idx="681">
                  <c:v>-8.9892878428394808E-3</c:v>
                </c:pt>
                <c:pt idx="682">
                  <c:v>6.1383883483026569E-4</c:v>
                </c:pt>
                <c:pt idx="683">
                  <c:v>1.0132681950149276E-2</c:v>
                </c:pt>
                <c:pt idx="684">
                  <c:v>-6.3832164974938176E-3</c:v>
                </c:pt>
                <c:pt idx="685">
                  <c:v>3.2839896214242203E-4</c:v>
                </c:pt>
                <c:pt idx="686">
                  <c:v>-8.0250396693862906E-3</c:v>
                </c:pt>
                <c:pt idx="687">
                  <c:v>-5.2440730490408642E-4</c:v>
                </c:pt>
                <c:pt idx="688">
                  <c:v>-4.5183773430876656E-3</c:v>
                </c:pt>
                <c:pt idx="689">
                  <c:v>1.6997284077132765E-5</c:v>
                </c:pt>
                <c:pt idx="690">
                  <c:v>2.1587331530981131E-3</c:v>
                </c:pt>
                <c:pt idx="691">
                  <c:v>-1.3388674298864275E-2</c:v>
                </c:pt>
                <c:pt idx="692">
                  <c:v>-7.0551680199160017E-3</c:v>
                </c:pt>
                <c:pt idx="693">
                  <c:v>-8.1469121418101774E-3</c:v>
                </c:pt>
                <c:pt idx="694">
                  <c:v>5.2270212657665443E-3</c:v>
                </c:pt>
                <c:pt idx="695">
                  <c:v>5.8855265185434498E-3</c:v>
                </c:pt>
                <c:pt idx="696">
                  <c:v>-1.6261831348944207E-3</c:v>
                </c:pt>
                <c:pt idx="697">
                  <c:v>1.8493625803996914E-2</c:v>
                </c:pt>
                <c:pt idx="698">
                  <c:v>-1.5819640029872655E-3</c:v>
                </c:pt>
                <c:pt idx="699">
                  <c:v>2.495547993268424E-3</c:v>
                </c:pt>
                <c:pt idx="700">
                  <c:v>-8.0229127116579028E-3</c:v>
                </c:pt>
                <c:pt idx="701">
                  <c:v>3.8358761943932565E-3</c:v>
                </c:pt>
                <c:pt idx="702">
                  <c:v>6.3090468105567203E-3</c:v>
                </c:pt>
                <c:pt idx="703">
                  <c:v>-1.1919173385465219E-2</c:v>
                </c:pt>
                <c:pt idx="704">
                  <c:v>-1.1511021121963463E-2</c:v>
                </c:pt>
                <c:pt idx="705">
                  <c:v>-1.2671966540338909E-2</c:v>
                </c:pt>
                <c:pt idx="706">
                  <c:v>-3.0417892696713092E-3</c:v>
                </c:pt>
                <c:pt idx="707">
                  <c:v>1.1957336848050361E-3</c:v>
                </c:pt>
                <c:pt idx="708">
                  <c:v>1.8410437443930794E-3</c:v>
                </c:pt>
                <c:pt idx="709">
                  <c:v>-7.8062798536775698E-3</c:v>
                </c:pt>
                <c:pt idx="710">
                  <c:v>-6.6745637189751395E-3</c:v>
                </c:pt>
                <c:pt idx="711">
                  <c:v>5.4514425356315477E-3</c:v>
                </c:pt>
                <c:pt idx="712">
                  <c:v>-8.0920265766071793E-5</c:v>
                </c:pt>
                <c:pt idx="713">
                  <c:v>3.3325369460307235E-3</c:v>
                </c:pt>
                <c:pt idx="714">
                  <c:v>1.6604705928051904E-2</c:v>
                </c:pt>
                <c:pt idx="715">
                  <c:v>-1.4363381063484978E-3</c:v>
                </c:pt>
                <c:pt idx="716">
                  <c:v>-1.8437169775711837E-3</c:v>
                </c:pt>
                <c:pt idx="717">
                  <c:v>-7.8125003973637602E-4</c:v>
                </c:pt>
                <c:pt idx="718">
                  <c:v>-3.4603497787999004E-4</c:v>
                </c:pt>
                <c:pt idx="719">
                  <c:v>7.6618463777426479E-3</c:v>
                </c:pt>
                <c:pt idx="720">
                  <c:v>-1.2316308393902164E-2</c:v>
                </c:pt>
                <c:pt idx="721">
                  <c:v>8.0325119021798803E-3</c:v>
                </c:pt>
                <c:pt idx="722">
                  <c:v>6.6678290525833198E-3</c:v>
                </c:pt>
                <c:pt idx="723">
                  <c:v>6.4938723368134039E-3</c:v>
                </c:pt>
                <c:pt idx="724">
                  <c:v>-1.1138849421327946E-2</c:v>
                </c:pt>
                <c:pt idx="725">
                  <c:v>1.2321040332293988E-2</c:v>
                </c:pt>
                <c:pt idx="726">
                  <c:v>-6.3375467496551495E-4</c:v>
                </c:pt>
                <c:pt idx="727">
                  <c:v>-3.5186395274972148E-3</c:v>
                </c:pt>
                <c:pt idx="728">
                  <c:v>-3.7097501749049365E-4</c:v>
                </c:pt>
                <c:pt idx="729">
                  <c:v>1.5959343898322598E-3</c:v>
                </c:pt>
                <c:pt idx="730">
                  <c:v>3.3604912029773656E-4</c:v>
                </c:pt>
                <c:pt idx="731">
                  <c:v>-3.2646974026171046E-3</c:v>
                </c:pt>
                <c:pt idx="732">
                  <c:v>-1.061047237364952E-3</c:v>
                </c:pt>
                <c:pt idx="733">
                  <c:v>-2.9551956936626233E-3</c:v>
                </c:pt>
                <c:pt idx="734">
                  <c:v>1.4589551188236769E-3</c:v>
                </c:pt>
                <c:pt idx="735">
                  <c:v>9.9850122931547797E-3</c:v>
                </c:pt>
                <c:pt idx="736">
                  <c:v>-2.2421122893172139E-3</c:v>
                </c:pt>
                <c:pt idx="737">
                  <c:v>-1.6315615160794048E-3</c:v>
                </c:pt>
                <c:pt idx="738">
                  <c:v>4.2838981648019E-3</c:v>
                </c:pt>
                <c:pt idx="739">
                  <c:v>-5.3723267862093485E-4</c:v>
                </c:pt>
                <c:pt idx="740">
                  <c:v>5.2184581488019712E-3</c:v>
                </c:pt>
                <c:pt idx="741">
                  <c:v>-7.4626052816149371E-4</c:v>
                </c:pt>
                <c:pt idx="742">
                  <c:v>-9.1961411884742183E-4</c:v>
                </c:pt>
                <c:pt idx="743">
                  <c:v>8.8556941328225868E-4</c:v>
                </c:pt>
                <c:pt idx="744">
                  <c:v>1.5618474890471081E-2</c:v>
                </c:pt>
                <c:pt idx="745">
                  <c:v>-8.1684913713584734E-3</c:v>
                </c:pt>
                <c:pt idx="746">
                  <c:v>4.3593832962891222E-3</c:v>
                </c:pt>
                <c:pt idx="747">
                  <c:v>3.3852590164578141E-3</c:v>
                </c:pt>
                <c:pt idx="748">
                  <c:v>1.0969214271775531E-2</c:v>
                </c:pt>
                <c:pt idx="749">
                  <c:v>-2.7019445993510258E-3</c:v>
                </c:pt>
                <c:pt idx="750">
                  <c:v>7.7408573896347351E-4</c:v>
                </c:pt>
                <c:pt idx="751">
                  <c:v>3.7763429083599457E-3</c:v>
                </c:pt>
                <c:pt idx="752">
                  <c:v>-2.2703032607789014E-4</c:v>
                </c:pt>
                <c:pt idx="753">
                  <c:v>9.4089396589583688E-4</c:v>
                </c:pt>
              </c:numCache>
            </c:numRef>
          </c:xVal>
          <c:yVal>
            <c:numRef>
              <c:f>'Chart Tables'!$N$2:$N$755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B53786C7-FDF9-4D4E-A293-9DA69809C1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16136"/>
        <c:axId val="88819720"/>
      </c:scatterChart>
      <c:valAx>
        <c:axId val="88816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FTAS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19720"/>
        <c:crosses val="autoZero"/>
        <c:crossBetween val="midCat"/>
      </c:valAx>
      <c:valAx>
        <c:axId val="88819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16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Average Prices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'Monthly Dataset'!$J$1</c:f>
              <c:strCache>
                <c:ptCount val="1"/>
                <c:pt idx="0">
                  <c:v>Electricity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'Monthly Dataset'!$I$2:$I$40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Dataset'!$J$2:$J$40</c:f>
              <c:numCache>
                <c:formatCode>General</c:formatCode>
                <c:ptCount val="39"/>
                <c:pt idx="0">
                  <c:v>8.551149999999998</c:v>
                </c:pt>
                <c:pt idx="1">
                  <c:v>5.3869999999999996</c:v>
                </c:pt>
                <c:pt idx="2">
                  <c:v>5.4001739130434778</c:v>
                </c:pt>
                <c:pt idx="3">
                  <c:v>8.0455499999999986</c:v>
                </c:pt>
                <c:pt idx="4">
                  <c:v>7.5345263157894751</c:v>
                </c:pt>
                <c:pt idx="5">
                  <c:v>7.8681818181818191</c:v>
                </c:pt>
                <c:pt idx="6">
                  <c:v>9.6739545454545475</c:v>
                </c:pt>
                <c:pt idx="7">
                  <c:v>11.012857142857143</c:v>
                </c:pt>
                <c:pt idx="8">
                  <c:v>18.266363636363636</c:v>
                </c:pt>
                <c:pt idx="9">
                  <c:v>16.597619047619045</c:v>
                </c:pt>
                <c:pt idx="10">
                  <c:v>18.919363636363631</c:v>
                </c:pt>
                <c:pt idx="11">
                  <c:v>23.151285714285709</c:v>
                </c:pt>
                <c:pt idx="12">
                  <c:v>22.620750000000001</c:v>
                </c:pt>
                <c:pt idx="13">
                  <c:v>16.0578</c:v>
                </c:pt>
                <c:pt idx="14">
                  <c:v>24.731913043478258</c:v>
                </c:pt>
                <c:pt idx="15">
                  <c:v>18.094315789473686</c:v>
                </c:pt>
                <c:pt idx="16">
                  <c:v>11.568523809523809</c:v>
                </c:pt>
                <c:pt idx="17">
                  <c:v>17.282649999999997</c:v>
                </c:pt>
                <c:pt idx="18">
                  <c:v>24.93357142857143</c:v>
                </c:pt>
                <c:pt idx="19">
                  <c:v>35.098909090909089</c:v>
                </c:pt>
                <c:pt idx="20">
                  <c:v>26.717809523809517</c:v>
                </c:pt>
                <c:pt idx="21">
                  <c:v>12.577619047619045</c:v>
                </c:pt>
                <c:pt idx="22">
                  <c:v>13.321636363636365</c:v>
                </c:pt>
                <c:pt idx="23">
                  <c:v>28.562900000000003</c:v>
                </c:pt>
                <c:pt idx="24">
                  <c:v>14.143809523809526</c:v>
                </c:pt>
                <c:pt idx="25">
                  <c:v>13.915650000000003</c:v>
                </c:pt>
                <c:pt idx="26">
                  <c:v>12.887217391304343</c:v>
                </c:pt>
                <c:pt idx="27">
                  <c:v>10.141666666666667</c:v>
                </c:pt>
                <c:pt idx="28">
                  <c:v>7.6917500000000016</c:v>
                </c:pt>
                <c:pt idx="29">
                  <c:v>8.8641818181818177</c:v>
                </c:pt>
                <c:pt idx="30">
                  <c:v>7.8193809523809517</c:v>
                </c:pt>
                <c:pt idx="31">
                  <c:v>8.1041818181818197</c:v>
                </c:pt>
                <c:pt idx="32">
                  <c:v>8.1393809523809537</c:v>
                </c:pt>
                <c:pt idx="33">
                  <c:v>9.3606818181818188</c:v>
                </c:pt>
                <c:pt idx="34">
                  <c:v>9.1044090909090887</c:v>
                </c:pt>
                <c:pt idx="35">
                  <c:v>7.4261052631578961</c:v>
                </c:pt>
                <c:pt idx="37">
                  <c:v>14.192363395225463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38-4E8A-B917-1856A820EA92}"/>
            </c:ext>
          </c:extLst>
        </c:ser>
        <c:ser>
          <c:idx val="2"/>
          <c:order val="1"/>
          <c:tx>
            <c:strRef>
              <c:f>'Monthly Dataset'!$K$1</c:f>
              <c:strCache>
                <c:ptCount val="1"/>
                <c:pt idx="0">
                  <c:v>Natural Gas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'Monthly Dataset'!$I$2:$I$40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Dataset'!$K$2:$K$40</c:f>
              <c:numCache>
                <c:formatCode>General</c:formatCode>
                <c:ptCount val="39"/>
                <c:pt idx="0">
                  <c:v>20.130500000000001</c:v>
                </c:pt>
                <c:pt idx="1">
                  <c:v>15.815950000000001</c:v>
                </c:pt>
                <c:pt idx="2">
                  <c:v>15.401173913043477</c:v>
                </c:pt>
                <c:pt idx="3">
                  <c:v>19.083199999999998</c:v>
                </c:pt>
                <c:pt idx="4">
                  <c:v>22.636473684210522</c:v>
                </c:pt>
                <c:pt idx="5">
                  <c:v>24.823181818181819</c:v>
                </c:pt>
                <c:pt idx="6">
                  <c:v>30.934954545454545</c:v>
                </c:pt>
                <c:pt idx="7">
                  <c:v>37.440952380952389</c:v>
                </c:pt>
                <c:pt idx="8">
                  <c:v>52.631999999999998</c:v>
                </c:pt>
                <c:pt idx="9">
                  <c:v>72.314904761904771</c:v>
                </c:pt>
                <c:pt idx="10">
                  <c:v>67.401363636363627</c:v>
                </c:pt>
                <c:pt idx="11">
                  <c:v>94.206000000000003</c:v>
                </c:pt>
                <c:pt idx="12">
                  <c:v>69.341849999999994</c:v>
                </c:pt>
                <c:pt idx="13">
                  <c:v>63.975699999999996</c:v>
                </c:pt>
                <c:pt idx="14">
                  <c:v>103.10508695652172</c:v>
                </c:pt>
                <c:pt idx="15">
                  <c:v>62.857421052631572</c:v>
                </c:pt>
                <c:pt idx="16">
                  <c:v>32.408523809523807</c:v>
                </c:pt>
                <c:pt idx="17">
                  <c:v>49.032150000000001</c:v>
                </c:pt>
                <c:pt idx="18">
                  <c:v>81.422809523809519</c:v>
                </c:pt>
                <c:pt idx="19">
                  <c:v>125.38186363636365</c:v>
                </c:pt>
                <c:pt idx="20">
                  <c:v>91.165238095238081</c:v>
                </c:pt>
                <c:pt idx="21">
                  <c:v>35.817238095238089</c:v>
                </c:pt>
                <c:pt idx="22">
                  <c:v>45.278681818181809</c:v>
                </c:pt>
                <c:pt idx="23">
                  <c:v>98.112850000000009</c:v>
                </c:pt>
                <c:pt idx="24">
                  <c:v>53.272999999999996</c:v>
                </c:pt>
                <c:pt idx="25">
                  <c:v>46.134050000000016</c:v>
                </c:pt>
                <c:pt idx="26">
                  <c:v>38.091782608695645</c:v>
                </c:pt>
                <c:pt idx="27">
                  <c:v>34.185666666666677</c:v>
                </c:pt>
                <c:pt idx="28">
                  <c:v>24.985450000000004</c:v>
                </c:pt>
                <c:pt idx="29">
                  <c:v>27.665954545454543</c:v>
                </c:pt>
                <c:pt idx="30">
                  <c:v>24.662571428571429</c:v>
                </c:pt>
                <c:pt idx="31">
                  <c:v>28.649727272727276</c:v>
                </c:pt>
                <c:pt idx="32">
                  <c:v>31.439761904761905</c:v>
                </c:pt>
                <c:pt idx="33">
                  <c:v>36.527545454545461</c:v>
                </c:pt>
                <c:pt idx="34">
                  <c:v>36.478909090909099</c:v>
                </c:pt>
                <c:pt idx="35">
                  <c:v>29.348526315789478</c:v>
                </c:pt>
                <c:pt idx="37">
                  <c:v>48.588249336870092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38-4E8A-B917-1856A820EA92}"/>
            </c:ext>
          </c:extLst>
        </c:ser>
        <c:ser>
          <c:idx val="3"/>
          <c:order val="2"/>
          <c:tx>
            <c:strRef>
              <c:f>'Monthly Dataset'!$L$1</c:f>
              <c:strCache>
                <c:ptCount val="1"/>
                <c:pt idx="0">
                  <c:v>Brent Oil</c:v>
                </c:pt>
              </c:strCache>
            </c:strRef>
          </c:tx>
          <c:spPr>
            <a:ln w="28575" cap="rnd">
              <a:solidFill>
                <a:srgbClr val="4285F4"/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rgbClr val="4285F4"/>
              </a:solidFill>
              <a:ln w="9525">
                <a:solidFill>
                  <a:srgbClr val="4285F4"/>
                </a:solidFill>
                <a:prstDash val="solid"/>
              </a:ln>
              <a:effectLst/>
            </c:spPr>
          </c:marker>
          <c:cat>
            <c:strRef>
              <c:f>'Monthly Dataset'!$I$2:$I$40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Dataset'!$L$2:$L$40</c:f>
              <c:numCache>
                <c:formatCode>General</c:formatCode>
                <c:ptCount val="39"/>
                <c:pt idx="0">
                  <c:v>40.159893207779128</c:v>
                </c:pt>
                <c:pt idx="1">
                  <c:v>44.895391254197172</c:v>
                </c:pt>
                <c:pt idx="2">
                  <c:v>47.179263264031185</c:v>
                </c:pt>
                <c:pt idx="3">
                  <c:v>46.81207677194579</c:v>
                </c:pt>
                <c:pt idx="4">
                  <c:v>48.635722236335802</c:v>
                </c:pt>
                <c:pt idx="5">
                  <c:v>52.183845301863201</c:v>
                </c:pt>
                <c:pt idx="6">
                  <c:v>54.434933471578915</c:v>
                </c:pt>
                <c:pt idx="7">
                  <c:v>51.267299328480576</c:v>
                </c:pt>
                <c:pt idx="8">
                  <c:v>54.236463669586826</c:v>
                </c:pt>
                <c:pt idx="9">
                  <c:v>60.984451619385112</c:v>
                </c:pt>
                <c:pt idx="10">
                  <c:v>60.218059954581776</c:v>
                </c:pt>
                <c:pt idx="11">
                  <c:v>55.741421456396999</c:v>
                </c:pt>
                <c:pt idx="12">
                  <c:v>64.083023856693856</c:v>
                </c:pt>
                <c:pt idx="13">
                  <c:v>71.729279342089768</c:v>
                </c:pt>
                <c:pt idx="14">
                  <c:v>89.03400589624863</c:v>
                </c:pt>
                <c:pt idx="15">
                  <c:v>80.948911198226085</c:v>
                </c:pt>
                <c:pt idx="16">
                  <c:v>91.065720479319083</c:v>
                </c:pt>
                <c:pt idx="17">
                  <c:v>99.696307702214995</c:v>
                </c:pt>
                <c:pt idx="18">
                  <c:v>93.351553091270148</c:v>
                </c:pt>
                <c:pt idx="19">
                  <c:v>83.730095084464807</c:v>
                </c:pt>
                <c:pt idx="20">
                  <c:v>79.241446479680249</c:v>
                </c:pt>
                <c:pt idx="21">
                  <c:v>82.458114599580568</c:v>
                </c:pt>
                <c:pt idx="22">
                  <c:v>77.993081257667725</c:v>
                </c:pt>
                <c:pt idx="23">
                  <c:v>66.403940811857765</c:v>
                </c:pt>
                <c:pt idx="24">
                  <c:v>67.40915899261104</c:v>
                </c:pt>
                <c:pt idx="25">
                  <c:v>68.366186818611737</c:v>
                </c:pt>
                <c:pt idx="26">
                  <c:v>64.657090746038691</c:v>
                </c:pt>
                <c:pt idx="27">
                  <c:v>67.975327279382086</c:v>
                </c:pt>
                <c:pt idx="28">
                  <c:v>60.493396783968308</c:v>
                </c:pt>
                <c:pt idx="29">
                  <c:v>59.235375875428993</c:v>
                </c:pt>
                <c:pt idx="30">
                  <c:v>62.174864992858339</c:v>
                </c:pt>
                <c:pt idx="31">
                  <c:v>67.772691967963908</c:v>
                </c:pt>
                <c:pt idx="32">
                  <c:v>75.658505076470874</c:v>
                </c:pt>
                <c:pt idx="33">
                  <c:v>74.392216489664833</c:v>
                </c:pt>
                <c:pt idx="34">
                  <c:v>66.742660479103691</c:v>
                </c:pt>
                <c:pt idx="35">
                  <c:v>61.341768646348541</c:v>
                </c:pt>
                <c:pt idx="37">
                  <c:v>66.513310763896257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38-4E8A-B917-1856A820E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71514376"/>
        <c:axId val="1371516424"/>
      </c:lineChart>
      <c:catAx>
        <c:axId val="1371514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Month-Year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1516424"/>
        <c:crosses val="autoZero"/>
        <c:auto val="1"/>
        <c:lblAlgn val="ctr"/>
        <c:lblOffset val="100"/>
        <c:noMultiLvlLbl val="0"/>
      </c:catAx>
      <c:valAx>
        <c:axId val="1371516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Monthly Average Prices (GBP)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1514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'Natural Gas Log Return' and 'Electricity Prices Log Return' appear to form a cluster with </a:t>
            </a:r>
            <a:r>
              <a:rPr lang="en-US">
                <a:solidFill>
                  <a:srgbClr val="DD5A13"/>
                </a:solidFill>
              </a:rPr>
              <a:t>2</a:t>
            </a:r>
            <a:r>
              <a:rPr lang="en-US"/>
              <a:t> outliers.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Tables'!$E$1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2D2D2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dPt>
            <c:idx val="362"/>
            <c:marker>
              <c:symbol val="circle"/>
              <c:size val="7"/>
              <c:spPr>
                <a:solidFill>
                  <a:srgbClr val="ED7331"/>
                </a:solidFill>
                <a:ln w="9525">
                  <a:solidFill>
                    <a:srgbClr val="FFFFFF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E132-41F3-813D-A439B10A506C}"/>
              </c:ext>
            </c:extLst>
          </c:dPt>
          <c:dPt>
            <c:idx val="453"/>
            <c:marker>
              <c:symbol val="circle"/>
              <c:size val="7"/>
              <c:spPr>
                <a:solidFill>
                  <a:srgbClr val="ED7331"/>
                </a:solidFill>
                <a:ln w="9525">
                  <a:solidFill>
                    <a:srgbClr val="FFFFFF"/>
                  </a:solidFill>
                  <a:prstDash val="solid"/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E132-41F3-813D-A439B10A506C}"/>
              </c:ext>
            </c:extLst>
          </c:dPt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Tables'!$D$2:$D$755</c:f>
              <c:numCache>
                <c:formatCode>General</c:formatCode>
                <c:ptCount val="754"/>
                <c:pt idx="1">
                  <c:v>-8.6677060763486885E-2</c:v>
                </c:pt>
                <c:pt idx="2">
                  <c:v>-9.1334648785391034E-3</c:v>
                </c:pt>
                <c:pt idx="3">
                  <c:v>7.9594221307479146E-2</c:v>
                </c:pt>
                <c:pt idx="4">
                  <c:v>6.5401055890941598E-2</c:v>
                </c:pt>
                <c:pt idx="5">
                  <c:v>3.581391028922859E-2</c:v>
                </c:pt>
                <c:pt idx="6">
                  <c:v>0.17455877145738116</c:v>
                </c:pt>
                <c:pt idx="7">
                  <c:v>-0.12345468415755215</c:v>
                </c:pt>
                <c:pt idx="8">
                  <c:v>-0.10083388197295715</c:v>
                </c:pt>
                <c:pt idx="9">
                  <c:v>-5.0190092625093385E-2</c:v>
                </c:pt>
                <c:pt idx="10">
                  <c:v>-9.0433841192997494E-2</c:v>
                </c:pt>
                <c:pt idx="11">
                  <c:v>-4.0951216147096774E-3</c:v>
                </c:pt>
                <c:pt idx="12">
                  <c:v>6.7127223144338818E-2</c:v>
                </c:pt>
                <c:pt idx="13">
                  <c:v>2.1975222846193215E-3</c:v>
                </c:pt>
                <c:pt idx="14">
                  <c:v>4.6480567857363764E-2</c:v>
                </c:pt>
                <c:pt idx="15">
                  <c:v>-3.9561885326689229E-2</c:v>
                </c:pt>
                <c:pt idx="16">
                  <c:v>-3.3822886879448066E-2</c:v>
                </c:pt>
                <c:pt idx="17">
                  <c:v>-5.7747779055147719E-2</c:v>
                </c:pt>
                <c:pt idx="18">
                  <c:v>5.7590443274044355E-2</c:v>
                </c:pt>
                <c:pt idx="19">
                  <c:v>-4.8850482782856502E-2</c:v>
                </c:pt>
                <c:pt idx="20">
                  <c:v>-5.9042462733959564E-2</c:v>
                </c:pt>
                <c:pt idx="21">
                  <c:v>1.161723102516376E-2</c:v>
                </c:pt>
                <c:pt idx="22">
                  <c:v>-8.738944882778156E-2</c:v>
                </c:pt>
                <c:pt idx="23">
                  <c:v>8.9984830507858785E-2</c:v>
                </c:pt>
                <c:pt idx="24">
                  <c:v>4.0312131617932604E-4</c:v>
                </c:pt>
                <c:pt idx="25">
                  <c:v>0.13930121903137219</c:v>
                </c:pt>
                <c:pt idx="26">
                  <c:v>-4.7756336901715817E-2</c:v>
                </c:pt>
                <c:pt idx="27">
                  <c:v>-6.0368520530260261E-2</c:v>
                </c:pt>
                <c:pt idx="28">
                  <c:v>-0.11034619684392244</c:v>
                </c:pt>
                <c:pt idx="29">
                  <c:v>-1.2858081624750552E-2</c:v>
                </c:pt>
                <c:pt idx="30">
                  <c:v>-9.8990956036677472E-2</c:v>
                </c:pt>
                <c:pt idx="31">
                  <c:v>-2.5122134636181457E-3</c:v>
                </c:pt>
                <c:pt idx="32">
                  <c:v>8.3496171138498759E-3</c:v>
                </c:pt>
                <c:pt idx="33">
                  <c:v>4.8552568635110142E-2</c:v>
                </c:pt>
                <c:pt idx="34">
                  <c:v>-1.6035474509116056E-2</c:v>
                </c:pt>
                <c:pt idx="35">
                  <c:v>-7.476344420737277E-2</c:v>
                </c:pt>
                <c:pt idx="36">
                  <c:v>1.6558924646937447E-2</c:v>
                </c:pt>
                <c:pt idx="37">
                  <c:v>-2.9581552393687115E-2</c:v>
                </c:pt>
                <c:pt idx="38">
                  <c:v>1.1865471329208161E-2</c:v>
                </c:pt>
                <c:pt idx="39">
                  <c:v>1.0294896726862254E-2</c:v>
                </c:pt>
                <c:pt idx="40">
                  <c:v>7.9745152582322343E-2</c:v>
                </c:pt>
                <c:pt idx="41">
                  <c:v>9.9150617899033586E-4</c:v>
                </c:pt>
                <c:pt idx="42">
                  <c:v>2.3764011615678496E-2</c:v>
                </c:pt>
                <c:pt idx="43">
                  <c:v>-1.2007283640462392E-2</c:v>
                </c:pt>
                <c:pt idx="44">
                  <c:v>4.170202173047863E-3</c:v>
                </c:pt>
                <c:pt idx="45">
                  <c:v>3.3755306312812138E-3</c:v>
                </c:pt>
                <c:pt idx="46">
                  <c:v>-3.6696521657374137E-2</c:v>
                </c:pt>
                <c:pt idx="47">
                  <c:v>6.2540728558909534E-2</c:v>
                </c:pt>
                <c:pt idx="48">
                  <c:v>5.2906843823959096E-3</c:v>
                </c:pt>
                <c:pt idx="49">
                  <c:v>1.9779224231978348E-2</c:v>
                </c:pt>
                <c:pt idx="50">
                  <c:v>-7.1075824836373855E-2</c:v>
                </c:pt>
                <c:pt idx="51">
                  <c:v>-3.8900722036254567E-2</c:v>
                </c:pt>
                <c:pt idx="52">
                  <c:v>7.9397331349142189E-2</c:v>
                </c:pt>
                <c:pt idx="53">
                  <c:v>-5.8848197037646377E-2</c:v>
                </c:pt>
                <c:pt idx="54">
                  <c:v>-1.1583533414783012E-2</c:v>
                </c:pt>
                <c:pt idx="55">
                  <c:v>4.1963265758667559E-2</c:v>
                </c:pt>
                <c:pt idx="56">
                  <c:v>-1.0970712757987574E-2</c:v>
                </c:pt>
                <c:pt idx="57">
                  <c:v>3.6450208963642816E-2</c:v>
                </c:pt>
                <c:pt idx="58">
                  <c:v>-1.6050678425103503E-2</c:v>
                </c:pt>
                <c:pt idx="59">
                  <c:v>3.5852056892840357E-2</c:v>
                </c:pt>
                <c:pt idx="60">
                  <c:v>-4.1693953294112893E-2</c:v>
                </c:pt>
                <c:pt idx="61">
                  <c:v>2.0171458863664213E-2</c:v>
                </c:pt>
                <c:pt idx="62">
                  <c:v>1.3686691917951799E-2</c:v>
                </c:pt>
                <c:pt idx="63">
                  <c:v>9.3821573094075059E-2</c:v>
                </c:pt>
                <c:pt idx="64">
                  <c:v>4.9681958494052852E-2</c:v>
                </c:pt>
                <c:pt idx="65">
                  <c:v>8.0671583139191538E-2</c:v>
                </c:pt>
                <c:pt idx="66">
                  <c:v>-0.12327386604518284</c:v>
                </c:pt>
                <c:pt idx="67">
                  <c:v>-1.0753406830829515E-2</c:v>
                </c:pt>
                <c:pt idx="68">
                  <c:v>0.11416630258132811</c:v>
                </c:pt>
                <c:pt idx="69">
                  <c:v>-2.0472870327982798E-2</c:v>
                </c:pt>
                <c:pt idx="70">
                  <c:v>-1.4292361528248403E-2</c:v>
                </c:pt>
                <c:pt idx="71">
                  <c:v>3.4354722819267741E-2</c:v>
                </c:pt>
                <c:pt idx="72">
                  <c:v>-2.3997411884102482E-2</c:v>
                </c:pt>
                <c:pt idx="73">
                  <c:v>-1.5576473871584047E-2</c:v>
                </c:pt>
                <c:pt idx="74">
                  <c:v>2.2126315202458544E-2</c:v>
                </c:pt>
                <c:pt idx="75">
                  <c:v>-2.1432408211525495E-2</c:v>
                </c:pt>
                <c:pt idx="76">
                  <c:v>8.1307741673999623E-3</c:v>
                </c:pt>
                <c:pt idx="77">
                  <c:v>-4.4314643302114085E-2</c:v>
                </c:pt>
                <c:pt idx="78">
                  <c:v>1.3026814605437188E-2</c:v>
                </c:pt>
                <c:pt idx="79">
                  <c:v>9.2117910136349304E-2</c:v>
                </c:pt>
                <c:pt idx="80">
                  <c:v>8.825920045054534E-3</c:v>
                </c:pt>
                <c:pt idx="81">
                  <c:v>2.9189210482828593E-2</c:v>
                </c:pt>
                <c:pt idx="82">
                  <c:v>5.3761837298036845E-2</c:v>
                </c:pt>
                <c:pt idx="83">
                  <c:v>9.9462820962378101E-3</c:v>
                </c:pt>
                <c:pt idx="84">
                  <c:v>2.5160636897463623E-3</c:v>
                </c:pt>
                <c:pt idx="85">
                  <c:v>6.3247582783002923E-2</c:v>
                </c:pt>
                <c:pt idx="86">
                  <c:v>-8.1634116511316412E-2</c:v>
                </c:pt>
                <c:pt idx="87">
                  <c:v>3.8774767464206232E-3</c:v>
                </c:pt>
                <c:pt idx="88">
                  <c:v>2.0370240178024978E-2</c:v>
                </c:pt>
                <c:pt idx="89">
                  <c:v>1.5756721494184341E-2</c:v>
                </c:pt>
                <c:pt idx="90">
                  <c:v>3.5884478106086803E-2</c:v>
                </c:pt>
                <c:pt idx="91">
                  <c:v>2.7412714320981933E-2</c:v>
                </c:pt>
                <c:pt idx="92">
                  <c:v>-4.2351743269487617E-2</c:v>
                </c:pt>
                <c:pt idx="93">
                  <c:v>-6.608209881371653E-2</c:v>
                </c:pt>
                <c:pt idx="94">
                  <c:v>-6.80023469856018E-2</c:v>
                </c:pt>
                <c:pt idx="95">
                  <c:v>7.3088851250500908E-2</c:v>
                </c:pt>
                <c:pt idx="96">
                  <c:v>5.1620053318917176E-2</c:v>
                </c:pt>
                <c:pt idx="97">
                  <c:v>-3.8542035663054898E-2</c:v>
                </c:pt>
                <c:pt idx="98">
                  <c:v>9.1011007122150517E-2</c:v>
                </c:pt>
                <c:pt idx="99">
                  <c:v>-9.4780877843203234E-4</c:v>
                </c:pt>
                <c:pt idx="100">
                  <c:v>-8.3184448055131588E-2</c:v>
                </c:pt>
                <c:pt idx="101">
                  <c:v>-3.0248138753341747E-2</c:v>
                </c:pt>
                <c:pt idx="102">
                  <c:v>1.0108522024327372E-2</c:v>
                </c:pt>
                <c:pt idx="103">
                  <c:v>-5.3172109141429169E-3</c:v>
                </c:pt>
                <c:pt idx="104">
                  <c:v>3.179896591776693E-2</c:v>
                </c:pt>
                <c:pt idx="105">
                  <c:v>-2.9641170621928191E-2</c:v>
                </c:pt>
                <c:pt idx="106">
                  <c:v>5.9601588083521974E-4</c:v>
                </c:pt>
                <c:pt idx="107">
                  <c:v>4.477055498786809E-2</c:v>
                </c:pt>
                <c:pt idx="108">
                  <c:v>1.4272902319800503E-2</c:v>
                </c:pt>
                <c:pt idx="109">
                  <c:v>1.8153514751016914E-2</c:v>
                </c:pt>
                <c:pt idx="110">
                  <c:v>-9.2924794839124077E-3</c:v>
                </c:pt>
                <c:pt idx="111">
                  <c:v>3.6992995377930639E-2</c:v>
                </c:pt>
                <c:pt idx="112">
                  <c:v>-3.0632383978155507E-2</c:v>
                </c:pt>
                <c:pt idx="113">
                  <c:v>2.1719853740992862E-2</c:v>
                </c:pt>
                <c:pt idx="114">
                  <c:v>1.6226002603107737E-3</c:v>
                </c:pt>
                <c:pt idx="115">
                  <c:v>5.1528145211595176E-2</c:v>
                </c:pt>
                <c:pt idx="116">
                  <c:v>1.6369413135092478E-2</c:v>
                </c:pt>
                <c:pt idx="117">
                  <c:v>3.1165891110128366E-2</c:v>
                </c:pt>
                <c:pt idx="118">
                  <c:v>3.97853127730598E-2</c:v>
                </c:pt>
                <c:pt idx="119">
                  <c:v>-7.8460264468296122E-3</c:v>
                </c:pt>
                <c:pt idx="120">
                  <c:v>3.8558476340141562E-2</c:v>
                </c:pt>
                <c:pt idx="121">
                  <c:v>-3.5390863416843873E-2</c:v>
                </c:pt>
                <c:pt idx="122">
                  <c:v>3.5320685515836087E-2</c:v>
                </c:pt>
                <c:pt idx="123">
                  <c:v>6.8253364956826018E-2</c:v>
                </c:pt>
                <c:pt idx="124">
                  <c:v>3.5417886955076909E-2</c:v>
                </c:pt>
                <c:pt idx="125">
                  <c:v>-1.1773826583054025E-2</c:v>
                </c:pt>
                <c:pt idx="126">
                  <c:v>8.5101471386317025E-3</c:v>
                </c:pt>
                <c:pt idx="127">
                  <c:v>-9.8409429724251554E-2</c:v>
                </c:pt>
                <c:pt idx="128">
                  <c:v>-1.3716475340967694E-2</c:v>
                </c:pt>
                <c:pt idx="129">
                  <c:v>1.9234405106020501E-2</c:v>
                </c:pt>
                <c:pt idx="130">
                  <c:v>7.1948829891151145E-2</c:v>
                </c:pt>
                <c:pt idx="131">
                  <c:v>-5.523284750290864E-2</c:v>
                </c:pt>
                <c:pt idx="132">
                  <c:v>2.7164750169823934E-2</c:v>
                </c:pt>
                <c:pt idx="133">
                  <c:v>-6.1766902583151512E-2</c:v>
                </c:pt>
                <c:pt idx="134">
                  <c:v>2.0897168778461752E-3</c:v>
                </c:pt>
                <c:pt idx="135">
                  <c:v>5.3189736521049788E-2</c:v>
                </c:pt>
                <c:pt idx="136">
                  <c:v>2.5864509926288588E-2</c:v>
                </c:pt>
                <c:pt idx="137">
                  <c:v>4.1759162863183059E-3</c:v>
                </c:pt>
                <c:pt idx="138">
                  <c:v>3.4125843606328836E-3</c:v>
                </c:pt>
                <c:pt idx="139">
                  <c:v>5.7909286562161464E-3</c:v>
                </c:pt>
                <c:pt idx="140">
                  <c:v>-2.449102000829587E-2</c:v>
                </c:pt>
                <c:pt idx="141">
                  <c:v>6.4424878316834189E-2</c:v>
                </c:pt>
                <c:pt idx="142">
                  <c:v>3.4005896932534994E-2</c:v>
                </c:pt>
                <c:pt idx="143">
                  <c:v>3.3496024919841418E-2</c:v>
                </c:pt>
                <c:pt idx="144">
                  <c:v>3.523916634683584E-2</c:v>
                </c:pt>
                <c:pt idx="145">
                  <c:v>-1.6724637169675961E-2</c:v>
                </c:pt>
                <c:pt idx="146">
                  <c:v>3.5866761010955241E-2</c:v>
                </c:pt>
                <c:pt idx="147">
                  <c:v>-1.9281978113356135E-2</c:v>
                </c:pt>
                <c:pt idx="148">
                  <c:v>2.2514503391425311E-2</c:v>
                </c:pt>
                <c:pt idx="149">
                  <c:v>-2.5063274499666995E-2</c:v>
                </c:pt>
                <c:pt idx="150">
                  <c:v>6.2901201228587004E-3</c:v>
                </c:pt>
                <c:pt idx="151">
                  <c:v>3.6018233461913483E-2</c:v>
                </c:pt>
                <c:pt idx="152">
                  <c:v>5.8432674031897811E-3</c:v>
                </c:pt>
                <c:pt idx="153">
                  <c:v>2.0788899959766866E-2</c:v>
                </c:pt>
                <c:pt idx="154">
                  <c:v>-2.081562613672237E-2</c:v>
                </c:pt>
                <c:pt idx="155">
                  <c:v>-2.7996787841787496E-2</c:v>
                </c:pt>
                <c:pt idx="156">
                  <c:v>6.1660445069311065E-2</c:v>
                </c:pt>
                <c:pt idx="157">
                  <c:v>1.5055233644419116E-2</c:v>
                </c:pt>
                <c:pt idx="158">
                  <c:v>-2.3176605198189038E-2</c:v>
                </c:pt>
                <c:pt idx="159">
                  <c:v>-0.12431419120211995</c:v>
                </c:pt>
                <c:pt idx="160">
                  <c:v>4.4909566696373734E-2</c:v>
                </c:pt>
                <c:pt idx="161">
                  <c:v>1.7973677800964576E-2</c:v>
                </c:pt>
                <c:pt idx="162">
                  <c:v>4.8662193890024796E-2</c:v>
                </c:pt>
                <c:pt idx="163">
                  <c:v>9.4807354478799975E-3</c:v>
                </c:pt>
                <c:pt idx="164">
                  <c:v>9.987079108729988E-3</c:v>
                </c:pt>
                <c:pt idx="165">
                  <c:v>3.5863809236875849E-2</c:v>
                </c:pt>
                <c:pt idx="166">
                  <c:v>6.3550279261071971E-2</c:v>
                </c:pt>
                <c:pt idx="167">
                  <c:v>8.5386856972396868E-3</c:v>
                </c:pt>
                <c:pt idx="168">
                  <c:v>2.9369106722582812E-2</c:v>
                </c:pt>
                <c:pt idx="169">
                  <c:v>1.3300422389263067E-3</c:v>
                </c:pt>
                <c:pt idx="170">
                  <c:v>9.4173211059260988E-3</c:v>
                </c:pt>
                <c:pt idx="171">
                  <c:v>1.1560052850943598E-2</c:v>
                </c:pt>
                <c:pt idx="172">
                  <c:v>3.6901679481882263E-2</c:v>
                </c:pt>
                <c:pt idx="173">
                  <c:v>2.4446781985090288E-2</c:v>
                </c:pt>
                <c:pt idx="174">
                  <c:v>-1.3262378369507282E-2</c:v>
                </c:pt>
                <c:pt idx="175">
                  <c:v>8.3363947996351467E-2</c:v>
                </c:pt>
                <c:pt idx="176">
                  <c:v>9.9157323941404807E-2</c:v>
                </c:pt>
                <c:pt idx="177">
                  <c:v>-7.5776184472292382E-2</c:v>
                </c:pt>
                <c:pt idx="178">
                  <c:v>-6.1207027166926824E-2</c:v>
                </c:pt>
                <c:pt idx="179">
                  <c:v>8.1853694044189393E-2</c:v>
                </c:pt>
                <c:pt idx="180">
                  <c:v>0.12293402231524979</c:v>
                </c:pt>
                <c:pt idx="181">
                  <c:v>-1.1872067518254004E-2</c:v>
                </c:pt>
                <c:pt idx="182">
                  <c:v>-3.1738546087275082E-2</c:v>
                </c:pt>
                <c:pt idx="183">
                  <c:v>-1.7159291467470739E-2</c:v>
                </c:pt>
                <c:pt idx="184">
                  <c:v>-6.5835819620379515E-2</c:v>
                </c:pt>
                <c:pt idx="185">
                  <c:v>-5.3028423046698199E-2</c:v>
                </c:pt>
                <c:pt idx="186">
                  <c:v>9.7716825653203637E-2</c:v>
                </c:pt>
                <c:pt idx="187">
                  <c:v>5.2331183650314889E-2</c:v>
                </c:pt>
                <c:pt idx="188">
                  <c:v>0.16260997085927709</c:v>
                </c:pt>
                <c:pt idx="189">
                  <c:v>-7.4901945059203334E-2</c:v>
                </c:pt>
                <c:pt idx="190">
                  <c:v>0.12523036966156692</c:v>
                </c:pt>
                <c:pt idx="191">
                  <c:v>0.20336512452643829</c:v>
                </c:pt>
                <c:pt idx="192">
                  <c:v>1.5183907534632918E-2</c:v>
                </c:pt>
                <c:pt idx="193">
                  <c:v>-0.11182814705544881</c:v>
                </c:pt>
                <c:pt idx="194">
                  <c:v>-0.1770373834230822</c:v>
                </c:pt>
                <c:pt idx="195">
                  <c:v>3.4597672547252795E-2</c:v>
                </c:pt>
                <c:pt idx="196">
                  <c:v>-4.6853742351501051E-3</c:v>
                </c:pt>
                <c:pt idx="197">
                  <c:v>3.6800297441496224E-2</c:v>
                </c:pt>
                <c:pt idx="198">
                  <c:v>5.6844581546157631E-2</c:v>
                </c:pt>
                <c:pt idx="199">
                  <c:v>-8.4563088072352285E-2</c:v>
                </c:pt>
                <c:pt idx="200">
                  <c:v>2.096728707485106E-2</c:v>
                </c:pt>
                <c:pt idx="201">
                  <c:v>-4.5275077131311153E-2</c:v>
                </c:pt>
                <c:pt idx="202">
                  <c:v>3.6646466390593588E-2</c:v>
                </c:pt>
                <c:pt idx="203">
                  <c:v>-2.8789004967720625E-3</c:v>
                </c:pt>
                <c:pt idx="204">
                  <c:v>-1.1106167867537186E-2</c:v>
                </c:pt>
                <c:pt idx="205">
                  <c:v>-1.5755957517256548E-2</c:v>
                </c:pt>
                <c:pt idx="206">
                  <c:v>2.8907414629557752E-2</c:v>
                </c:pt>
                <c:pt idx="207">
                  <c:v>-5.3764570915594251E-2</c:v>
                </c:pt>
                <c:pt idx="208">
                  <c:v>-4.5443614062533118E-2</c:v>
                </c:pt>
                <c:pt idx="209">
                  <c:v>-0.18378692056308729</c:v>
                </c:pt>
                <c:pt idx="210">
                  <c:v>-2.0743803836243489E-2</c:v>
                </c:pt>
                <c:pt idx="211">
                  <c:v>7.1014680615587134E-2</c:v>
                </c:pt>
                <c:pt idx="212">
                  <c:v>7.6089438648652086E-2</c:v>
                </c:pt>
                <c:pt idx="213">
                  <c:v>2.9542598508156422E-3</c:v>
                </c:pt>
                <c:pt idx="214">
                  <c:v>-1.0378320056216205E-2</c:v>
                </c:pt>
                <c:pt idx="215">
                  <c:v>2.4748533629878309E-2</c:v>
                </c:pt>
                <c:pt idx="216">
                  <c:v>-6.9015696023329173E-2</c:v>
                </c:pt>
                <c:pt idx="217">
                  <c:v>-4.3936003313949624E-2</c:v>
                </c:pt>
                <c:pt idx="218">
                  <c:v>5.6422768825064452E-2</c:v>
                </c:pt>
                <c:pt idx="219">
                  <c:v>1.0310149943360731E-2</c:v>
                </c:pt>
                <c:pt idx="220">
                  <c:v>0.11294674686617397</c:v>
                </c:pt>
                <c:pt idx="221">
                  <c:v>7.5372217079895332E-2</c:v>
                </c:pt>
                <c:pt idx="222">
                  <c:v>2.871860526482051E-2</c:v>
                </c:pt>
                <c:pt idx="223">
                  <c:v>5.453191399980681E-3</c:v>
                </c:pt>
                <c:pt idx="224">
                  <c:v>-5.7605274650244405E-2</c:v>
                </c:pt>
                <c:pt idx="225">
                  <c:v>3.380269517102031E-2</c:v>
                </c:pt>
                <c:pt idx="226">
                  <c:v>6.3291155756051876E-2</c:v>
                </c:pt>
                <c:pt idx="227">
                  <c:v>7.5938690691791126E-3</c:v>
                </c:pt>
                <c:pt idx="228">
                  <c:v>-7.0885024825231027E-2</c:v>
                </c:pt>
                <c:pt idx="229">
                  <c:v>2.1267723876036263E-2</c:v>
                </c:pt>
                <c:pt idx="230">
                  <c:v>8.9781732733141523E-2</c:v>
                </c:pt>
                <c:pt idx="231">
                  <c:v>-6.2193319447497217E-2</c:v>
                </c:pt>
                <c:pt idx="232">
                  <c:v>5.4083034889583756E-2</c:v>
                </c:pt>
                <c:pt idx="233">
                  <c:v>-9.0129338805583197E-3</c:v>
                </c:pt>
                <c:pt idx="234">
                  <c:v>-3.0441956412212801E-2</c:v>
                </c:pt>
                <c:pt idx="235">
                  <c:v>-7.3781047048369483E-3</c:v>
                </c:pt>
                <c:pt idx="236">
                  <c:v>6.9167507582947194E-2</c:v>
                </c:pt>
                <c:pt idx="237">
                  <c:v>5.7324472354106377E-2</c:v>
                </c:pt>
                <c:pt idx="238">
                  <c:v>-2.0306965737618216E-2</c:v>
                </c:pt>
                <c:pt idx="239">
                  <c:v>2.8546925863313977E-2</c:v>
                </c:pt>
                <c:pt idx="240">
                  <c:v>8.6828120752500945E-2</c:v>
                </c:pt>
                <c:pt idx="241">
                  <c:v>4.7220270149114445E-2</c:v>
                </c:pt>
                <c:pt idx="242">
                  <c:v>3.9808426306729934E-2</c:v>
                </c:pt>
                <c:pt idx="243">
                  <c:v>8.2261912013242858E-2</c:v>
                </c:pt>
                <c:pt idx="244">
                  <c:v>6.0615523113270705E-3</c:v>
                </c:pt>
                <c:pt idx="245">
                  <c:v>0.12903466581698894</c:v>
                </c:pt>
                <c:pt idx="246">
                  <c:v>8.6331541248558089E-2</c:v>
                </c:pt>
                <c:pt idx="247">
                  <c:v>1.9570722967670588E-2</c:v>
                </c:pt>
                <c:pt idx="248">
                  <c:v>-0.2523540692402188</c:v>
                </c:pt>
                <c:pt idx="249">
                  <c:v>-0.43792222677527309</c:v>
                </c:pt>
                <c:pt idx="250">
                  <c:v>-1.6189747341862303E-2</c:v>
                </c:pt>
                <c:pt idx="251">
                  <c:v>-0.10526425566883738</c:v>
                </c:pt>
                <c:pt idx="252">
                  <c:v>-0.28021658098355562</c:v>
                </c:pt>
                <c:pt idx="253">
                  <c:v>0.26030278809742075</c:v>
                </c:pt>
                <c:pt idx="254">
                  <c:v>0.19005974464047293</c:v>
                </c:pt>
                <c:pt idx="255">
                  <c:v>2.6046336790944275E-2</c:v>
                </c:pt>
                <c:pt idx="256">
                  <c:v>-0.13360795155579733</c:v>
                </c:pt>
                <c:pt idx="257">
                  <c:v>2.7955346278262367E-2</c:v>
                </c:pt>
                <c:pt idx="258">
                  <c:v>-6.7807420104743291E-2</c:v>
                </c:pt>
                <c:pt idx="259">
                  <c:v>-5.5428939979562622E-2</c:v>
                </c:pt>
                <c:pt idx="260">
                  <c:v>3.7003355716703136E-2</c:v>
                </c:pt>
                <c:pt idx="261">
                  <c:v>6.6367694296870172E-2</c:v>
                </c:pt>
                <c:pt idx="262">
                  <c:v>8.820191579554166E-4</c:v>
                </c:pt>
                <c:pt idx="263">
                  <c:v>-2.8320372996038075E-2</c:v>
                </c:pt>
                <c:pt idx="264">
                  <c:v>-0.10247695784615399</c:v>
                </c:pt>
                <c:pt idx="265">
                  <c:v>2.0881805256560936E-2</c:v>
                </c:pt>
                <c:pt idx="266">
                  <c:v>2.5782709257593753E-2</c:v>
                </c:pt>
                <c:pt idx="267">
                  <c:v>0.16432448952522408</c:v>
                </c:pt>
                <c:pt idx="268">
                  <c:v>1.7362764024312038E-2</c:v>
                </c:pt>
                <c:pt idx="269">
                  <c:v>-4.2418268762317711E-2</c:v>
                </c:pt>
                <c:pt idx="270">
                  <c:v>1.9048194970694411E-2</c:v>
                </c:pt>
                <c:pt idx="271">
                  <c:v>8.0195035368280845E-3</c:v>
                </c:pt>
                <c:pt idx="272">
                  <c:v>-5.5296414046778951E-2</c:v>
                </c:pt>
                <c:pt idx="273">
                  <c:v>-0.16014569998732198</c:v>
                </c:pt>
                <c:pt idx="274">
                  <c:v>-2.6080652537602569E-2</c:v>
                </c:pt>
                <c:pt idx="275">
                  <c:v>2.5023273087721724E-2</c:v>
                </c:pt>
                <c:pt idx="276">
                  <c:v>4.3411250461631419E-2</c:v>
                </c:pt>
                <c:pt idx="277">
                  <c:v>1.9405605975203653E-2</c:v>
                </c:pt>
                <c:pt idx="278">
                  <c:v>-2.8883897700017515E-2</c:v>
                </c:pt>
                <c:pt idx="279">
                  <c:v>-6.6693633985785671E-3</c:v>
                </c:pt>
                <c:pt idx="280">
                  <c:v>-2.0476201692479743E-2</c:v>
                </c:pt>
                <c:pt idx="281">
                  <c:v>1.9682785562878812E-3</c:v>
                </c:pt>
                <c:pt idx="282">
                  <c:v>4.6425418156403823E-2</c:v>
                </c:pt>
                <c:pt idx="283">
                  <c:v>-0.13208659125665448</c:v>
                </c:pt>
                <c:pt idx="284">
                  <c:v>-1.5145263952437638E-2</c:v>
                </c:pt>
                <c:pt idx="285">
                  <c:v>4.2126806679510423E-2</c:v>
                </c:pt>
                <c:pt idx="286">
                  <c:v>2.7862396577737199E-2</c:v>
                </c:pt>
                <c:pt idx="287">
                  <c:v>2.1499373675547516E-2</c:v>
                </c:pt>
                <c:pt idx="288">
                  <c:v>1.3813939761746578E-2</c:v>
                </c:pt>
                <c:pt idx="289">
                  <c:v>9.6300314116587141E-2</c:v>
                </c:pt>
                <c:pt idx="290">
                  <c:v>0.26195733805001503</c:v>
                </c:pt>
                <c:pt idx="291">
                  <c:v>-0.19092503589017942</c:v>
                </c:pt>
                <c:pt idx="292">
                  <c:v>0.14640901209537516</c:v>
                </c:pt>
                <c:pt idx="293">
                  <c:v>0.12853496337045717</c:v>
                </c:pt>
                <c:pt idx="294">
                  <c:v>0.26376385046046735</c:v>
                </c:pt>
                <c:pt idx="295">
                  <c:v>5.4938560678195192E-2</c:v>
                </c:pt>
                <c:pt idx="296">
                  <c:v>0.1095989428735395</c:v>
                </c:pt>
                <c:pt idx="297">
                  <c:v>0.16390246860891564</c:v>
                </c:pt>
                <c:pt idx="298">
                  <c:v>-7.921974591371882E-3</c:v>
                </c:pt>
                <c:pt idx="299">
                  <c:v>-0.20118573337883228</c:v>
                </c:pt>
                <c:pt idx="300">
                  <c:v>-0.23323279459939289</c:v>
                </c:pt>
                <c:pt idx="301">
                  <c:v>-4.8852877617945531E-2</c:v>
                </c:pt>
                <c:pt idx="302">
                  <c:v>-0.19119338169591502</c:v>
                </c:pt>
                <c:pt idx="303">
                  <c:v>4.5444784579675095E-2</c:v>
                </c:pt>
                <c:pt idx="304">
                  <c:v>-5.9817894571800083E-2</c:v>
                </c:pt>
                <c:pt idx="305">
                  <c:v>-6.2311281411765805E-2</c:v>
                </c:pt>
                <c:pt idx="306">
                  <c:v>-4.714361797027701E-2</c:v>
                </c:pt>
                <c:pt idx="307">
                  <c:v>-1.9243715210596101E-2</c:v>
                </c:pt>
                <c:pt idx="308">
                  <c:v>-1.8663414362146871E-2</c:v>
                </c:pt>
                <c:pt idx="309">
                  <c:v>5.8747641265852475E-2</c:v>
                </c:pt>
                <c:pt idx="310">
                  <c:v>7.7567913406261665E-2</c:v>
                </c:pt>
                <c:pt idx="311">
                  <c:v>-6.6339654280971674E-2</c:v>
                </c:pt>
                <c:pt idx="312">
                  <c:v>1.8758957737558618E-2</c:v>
                </c:pt>
                <c:pt idx="313">
                  <c:v>7.2277327004123926E-2</c:v>
                </c:pt>
                <c:pt idx="314">
                  <c:v>6.5082936748847464E-2</c:v>
                </c:pt>
                <c:pt idx="315">
                  <c:v>5.4974299570090306E-2</c:v>
                </c:pt>
                <c:pt idx="316">
                  <c:v>-1.0860715297279789E-2</c:v>
                </c:pt>
                <c:pt idx="317">
                  <c:v>-0.18505887881499106</c:v>
                </c:pt>
                <c:pt idx="318">
                  <c:v>-3.2051162158572517E-2</c:v>
                </c:pt>
                <c:pt idx="319">
                  <c:v>1.3224194088399642E-2</c:v>
                </c:pt>
                <c:pt idx="320">
                  <c:v>3.1751258294992475E-3</c:v>
                </c:pt>
                <c:pt idx="321">
                  <c:v>1.6790554875940396E-2</c:v>
                </c:pt>
                <c:pt idx="322">
                  <c:v>-0.11526576477697831</c:v>
                </c:pt>
                <c:pt idx="323">
                  <c:v>9.3814373247095937E-3</c:v>
                </c:pt>
                <c:pt idx="324">
                  <c:v>-6.4687970079260276E-2</c:v>
                </c:pt>
                <c:pt idx="325">
                  <c:v>-0.24610099871561014</c:v>
                </c:pt>
                <c:pt idx="326">
                  <c:v>4.518086631935965E-2</c:v>
                </c:pt>
                <c:pt idx="327">
                  <c:v>-8.411489835988574E-2</c:v>
                </c:pt>
                <c:pt idx="328">
                  <c:v>-5.5762735399219047E-2</c:v>
                </c:pt>
                <c:pt idx="329">
                  <c:v>-2.6081347957618788E-2</c:v>
                </c:pt>
                <c:pt idx="330">
                  <c:v>3.3234366062141023E-2</c:v>
                </c:pt>
                <c:pt idx="331">
                  <c:v>3.3116809642390367E-2</c:v>
                </c:pt>
                <c:pt idx="332">
                  <c:v>-4.3596517662101084E-2</c:v>
                </c:pt>
                <c:pt idx="333">
                  <c:v>-8.162210643229445E-2</c:v>
                </c:pt>
                <c:pt idx="334">
                  <c:v>-0.17065371958779688</c:v>
                </c:pt>
                <c:pt idx="335">
                  <c:v>0.16565573538934228</c:v>
                </c:pt>
                <c:pt idx="336">
                  <c:v>-0.12129314990515222</c:v>
                </c:pt>
                <c:pt idx="337">
                  <c:v>-2.1375488728233187E-2</c:v>
                </c:pt>
                <c:pt idx="338">
                  <c:v>-0.28504775550374084</c:v>
                </c:pt>
                <c:pt idx="339">
                  <c:v>-0.34534560675740378</c:v>
                </c:pt>
                <c:pt idx="340">
                  <c:v>-1.0156551781866006</c:v>
                </c:pt>
                <c:pt idx="341">
                  <c:v>0.62557088322468146</c:v>
                </c:pt>
                <c:pt idx="342">
                  <c:v>0.23208797470187439</c:v>
                </c:pt>
                <c:pt idx="343">
                  <c:v>0.20494074309223223</c:v>
                </c:pt>
                <c:pt idx="344">
                  <c:v>0.62142640898932844</c:v>
                </c:pt>
                <c:pt idx="345">
                  <c:v>-0.1540504417617691</c:v>
                </c:pt>
                <c:pt idx="346">
                  <c:v>-0.55922119819402039</c:v>
                </c:pt>
                <c:pt idx="347">
                  <c:v>0.34601176829781333</c:v>
                </c:pt>
                <c:pt idx="348">
                  <c:v>-2.5950730557785243E-2</c:v>
                </c:pt>
                <c:pt idx="349">
                  <c:v>0.4911078053502278</c:v>
                </c:pt>
                <c:pt idx="350">
                  <c:v>-6.5376617752629582E-2</c:v>
                </c:pt>
                <c:pt idx="351">
                  <c:v>-0.159432828313224</c:v>
                </c:pt>
                <c:pt idx="352">
                  <c:v>-0.12516503975116919</c:v>
                </c:pt>
                <c:pt idx="353">
                  <c:v>0.37144346222510505</c:v>
                </c:pt>
                <c:pt idx="354">
                  <c:v>0.18911161284207773</c:v>
                </c:pt>
                <c:pt idx="355">
                  <c:v>-7.8595600408664631E-2</c:v>
                </c:pt>
                <c:pt idx="356">
                  <c:v>-0.25765575563441578</c:v>
                </c:pt>
                <c:pt idx="357">
                  <c:v>0.20572920610566797</c:v>
                </c:pt>
                <c:pt idx="358">
                  <c:v>-9.3993794391283955E-2</c:v>
                </c:pt>
                <c:pt idx="359">
                  <c:v>-0.19736571850638418</c:v>
                </c:pt>
                <c:pt idx="360">
                  <c:v>-0.88976838647852508</c:v>
                </c:pt>
                <c:pt idx="361">
                  <c:v>-1.2246642294107728</c:v>
                </c:pt>
                <c:pt idx="362">
                  <c:v>2.4520070018130014</c:v>
                </c:pt>
                <c:pt idx="363">
                  <c:v>0.105094107252167</c:v>
                </c:pt>
                <c:pt idx="364">
                  <c:v>0.21356716564399766</c:v>
                </c:pt>
                <c:pt idx="365">
                  <c:v>-0.2970459847302967</c:v>
                </c:pt>
                <c:pt idx="366">
                  <c:v>-5.4371063901734303E-2</c:v>
                </c:pt>
                <c:pt idx="367">
                  <c:v>0.19496522414281917</c:v>
                </c:pt>
                <c:pt idx="368">
                  <c:v>9.2344270063221309E-2</c:v>
                </c:pt>
                <c:pt idx="369">
                  <c:v>2.1641644223573044E-2</c:v>
                </c:pt>
                <c:pt idx="370">
                  <c:v>-1.6793469053254448E-2</c:v>
                </c:pt>
                <c:pt idx="371">
                  <c:v>-0.1349517673959815</c:v>
                </c:pt>
                <c:pt idx="372">
                  <c:v>-0.19939037858560579</c:v>
                </c:pt>
                <c:pt idx="373">
                  <c:v>0.15685152390399235</c:v>
                </c:pt>
                <c:pt idx="374">
                  <c:v>5.0026622996923689E-2</c:v>
                </c:pt>
                <c:pt idx="375">
                  <c:v>-3.3301315919914691E-2</c:v>
                </c:pt>
                <c:pt idx="376">
                  <c:v>-1.3464464659601577E-2</c:v>
                </c:pt>
                <c:pt idx="377">
                  <c:v>0.24226108139557612</c:v>
                </c:pt>
                <c:pt idx="378">
                  <c:v>0.15555407602854843</c:v>
                </c:pt>
                <c:pt idx="379">
                  <c:v>-0.22616917862429653</c:v>
                </c:pt>
                <c:pt idx="380">
                  <c:v>0.1053155882349719</c:v>
                </c:pt>
                <c:pt idx="381">
                  <c:v>-2.2462081536885087E-2</c:v>
                </c:pt>
                <c:pt idx="382">
                  <c:v>9.3758520671123544E-2</c:v>
                </c:pt>
                <c:pt idx="383">
                  <c:v>9.9010791782514887E-2</c:v>
                </c:pt>
                <c:pt idx="384">
                  <c:v>8.952580396289643E-2</c:v>
                </c:pt>
                <c:pt idx="385">
                  <c:v>-0.18662979489526857</c:v>
                </c:pt>
                <c:pt idx="386">
                  <c:v>-0.18560818971063403</c:v>
                </c:pt>
                <c:pt idx="387">
                  <c:v>-2.8437485260506708E-2</c:v>
                </c:pt>
                <c:pt idx="388">
                  <c:v>2.5687741316251473E-2</c:v>
                </c:pt>
                <c:pt idx="389">
                  <c:v>0.1397524192588141</c:v>
                </c:pt>
                <c:pt idx="390">
                  <c:v>0.15803982955393359</c:v>
                </c:pt>
                <c:pt idx="391">
                  <c:v>0.11254223870800212</c:v>
                </c:pt>
                <c:pt idx="392">
                  <c:v>-0.1233566900470192</c:v>
                </c:pt>
                <c:pt idx="393">
                  <c:v>0.2067781549565621</c:v>
                </c:pt>
                <c:pt idx="394">
                  <c:v>9.1599300298536371E-2</c:v>
                </c:pt>
                <c:pt idx="395">
                  <c:v>-4.1296937851798554E-3</c:v>
                </c:pt>
                <c:pt idx="396">
                  <c:v>-0.11898454458080494</c:v>
                </c:pt>
                <c:pt idx="397">
                  <c:v>-5.3100866851650524E-2</c:v>
                </c:pt>
                <c:pt idx="398">
                  <c:v>-0.11877464217255088</c:v>
                </c:pt>
                <c:pt idx="399">
                  <c:v>0.1368682996143934</c:v>
                </c:pt>
                <c:pt idx="400">
                  <c:v>-3.8544525560349562E-2</c:v>
                </c:pt>
                <c:pt idx="401">
                  <c:v>2.3055806517812714E-2</c:v>
                </c:pt>
                <c:pt idx="402">
                  <c:v>2.2120623161983818E-2</c:v>
                </c:pt>
                <c:pt idx="403">
                  <c:v>-1.1101653860478476E-2</c:v>
                </c:pt>
                <c:pt idx="404">
                  <c:v>4.5783525304162756E-2</c:v>
                </c:pt>
                <c:pt idx="405">
                  <c:v>3.0560357872165027E-2</c:v>
                </c:pt>
                <c:pt idx="406">
                  <c:v>0.12783679066463563</c:v>
                </c:pt>
                <c:pt idx="407">
                  <c:v>5.4106370758643114E-2</c:v>
                </c:pt>
                <c:pt idx="408">
                  <c:v>1.6949890990989668E-2</c:v>
                </c:pt>
                <c:pt idx="409">
                  <c:v>1.4636480908569453E-2</c:v>
                </c:pt>
                <c:pt idx="410">
                  <c:v>-1.3967225391414215E-2</c:v>
                </c:pt>
                <c:pt idx="411">
                  <c:v>-1.7832947776721494E-2</c:v>
                </c:pt>
                <c:pt idx="412">
                  <c:v>0.18628396133757855</c:v>
                </c:pt>
                <c:pt idx="413">
                  <c:v>3.7841115218886272E-2</c:v>
                </c:pt>
                <c:pt idx="414">
                  <c:v>7.0519601893167014E-2</c:v>
                </c:pt>
                <c:pt idx="415">
                  <c:v>5.4124030059821353E-2</c:v>
                </c:pt>
                <c:pt idx="416">
                  <c:v>2.3649778868188906E-2</c:v>
                </c:pt>
                <c:pt idx="417">
                  <c:v>-0.12001880880663472</c:v>
                </c:pt>
                <c:pt idx="418">
                  <c:v>-0.30009320972098408</c:v>
                </c:pt>
                <c:pt idx="419">
                  <c:v>-1.2083577852943539E-2</c:v>
                </c:pt>
                <c:pt idx="420">
                  <c:v>-0.19884984987602855</c:v>
                </c:pt>
                <c:pt idx="421">
                  <c:v>-5.745475596142432E-4</c:v>
                </c:pt>
                <c:pt idx="422">
                  <c:v>-0.30980512384096531</c:v>
                </c:pt>
                <c:pt idx="423">
                  <c:v>-0.1046441871447477</c:v>
                </c:pt>
                <c:pt idx="424">
                  <c:v>0.43660556865068545</c:v>
                </c:pt>
                <c:pt idx="425">
                  <c:v>0.14011582281308163</c:v>
                </c:pt>
                <c:pt idx="426">
                  <c:v>5.7769934197656426E-3</c:v>
                </c:pt>
                <c:pt idx="427">
                  <c:v>2.1974003327835234E-2</c:v>
                </c:pt>
                <c:pt idx="428">
                  <c:v>7.5501843284902614E-2</c:v>
                </c:pt>
                <c:pt idx="429">
                  <c:v>-0.1352225141913824</c:v>
                </c:pt>
                <c:pt idx="430">
                  <c:v>-0.23172523693368488</c:v>
                </c:pt>
                <c:pt idx="431">
                  <c:v>1.9759866041611625E-2</c:v>
                </c:pt>
                <c:pt idx="432">
                  <c:v>-0.11164233863759561</c:v>
                </c:pt>
                <c:pt idx="433">
                  <c:v>9.8809652014585234E-2</c:v>
                </c:pt>
                <c:pt idx="434">
                  <c:v>-0.10193981824922564</c:v>
                </c:pt>
                <c:pt idx="435">
                  <c:v>-0.26563582888364967</c:v>
                </c:pt>
                <c:pt idx="436">
                  <c:v>0.15983389117337249</c:v>
                </c:pt>
                <c:pt idx="437">
                  <c:v>3.6440533883565454E-2</c:v>
                </c:pt>
                <c:pt idx="438">
                  <c:v>9.0489912679442702E-3</c:v>
                </c:pt>
                <c:pt idx="439">
                  <c:v>-8.8817294514485459E-2</c:v>
                </c:pt>
                <c:pt idx="440">
                  <c:v>8.8486571890195875E-3</c:v>
                </c:pt>
                <c:pt idx="441">
                  <c:v>-0.44281527542939852</c:v>
                </c:pt>
                <c:pt idx="442">
                  <c:v>-2.5198469121447704E-2</c:v>
                </c:pt>
                <c:pt idx="443">
                  <c:v>0.19268623648024374</c:v>
                </c:pt>
                <c:pt idx="444">
                  <c:v>9.2957087573315514E-2</c:v>
                </c:pt>
                <c:pt idx="445">
                  <c:v>-3.6513930183286511E-2</c:v>
                </c:pt>
                <c:pt idx="446">
                  <c:v>5.1134974757777313E-2</c:v>
                </c:pt>
                <c:pt idx="447">
                  <c:v>4.143298786557096E-2</c:v>
                </c:pt>
                <c:pt idx="448">
                  <c:v>-6.8846125577230452E-2</c:v>
                </c:pt>
                <c:pt idx="449">
                  <c:v>-0.28902221936928729</c:v>
                </c:pt>
                <c:pt idx="450">
                  <c:v>-0.72155730863848455</c:v>
                </c:pt>
                <c:pt idx="451">
                  <c:v>-0.92692874513877366</c:v>
                </c:pt>
                <c:pt idx="452">
                  <c:v>0.30078249922596129</c:v>
                </c:pt>
                <c:pt idx="453">
                  <c:v>0.9063500948973473</c:v>
                </c:pt>
                <c:pt idx="454">
                  <c:v>5.0313738011947183E-2</c:v>
                </c:pt>
                <c:pt idx="455">
                  <c:v>-0.84372952184290184</c:v>
                </c:pt>
                <c:pt idx="456">
                  <c:v>-1.8857031059392102E-2</c:v>
                </c:pt>
                <c:pt idx="457">
                  <c:v>0.2124988618027957</c:v>
                </c:pt>
                <c:pt idx="458">
                  <c:v>0.26604661315590272</c:v>
                </c:pt>
                <c:pt idx="459">
                  <c:v>9.7691450725593362E-2</c:v>
                </c:pt>
                <c:pt idx="460">
                  <c:v>0.29051336062972716</c:v>
                </c:pt>
                <c:pt idx="461">
                  <c:v>-0.44749185607351877</c:v>
                </c:pt>
                <c:pt idx="462">
                  <c:v>0.72585901952555509</c:v>
                </c:pt>
                <c:pt idx="463">
                  <c:v>0.17587557211138352</c:v>
                </c:pt>
                <c:pt idx="464">
                  <c:v>-6.215610026492719E-2</c:v>
                </c:pt>
                <c:pt idx="465">
                  <c:v>-0.47108539555508705</c:v>
                </c:pt>
                <c:pt idx="466">
                  <c:v>0.20262150070335247</c:v>
                </c:pt>
                <c:pt idx="467">
                  <c:v>1.8699438564344195E-2</c:v>
                </c:pt>
                <c:pt idx="468">
                  <c:v>-4.3711496460770376E-2</c:v>
                </c:pt>
                <c:pt idx="469">
                  <c:v>-3.4374823878807921E-2</c:v>
                </c:pt>
                <c:pt idx="470">
                  <c:v>9.4393437776623818E-2</c:v>
                </c:pt>
                <c:pt idx="471">
                  <c:v>7.5897996178023661E-2</c:v>
                </c:pt>
                <c:pt idx="472">
                  <c:v>-0.24971710771734984</c:v>
                </c:pt>
                <c:pt idx="473">
                  <c:v>-2.4784890421354622E-3</c:v>
                </c:pt>
                <c:pt idx="474">
                  <c:v>0.18283987106123867</c:v>
                </c:pt>
                <c:pt idx="475">
                  <c:v>8.9263018428675511E-3</c:v>
                </c:pt>
                <c:pt idx="476">
                  <c:v>0.18114753148492549</c:v>
                </c:pt>
                <c:pt idx="477">
                  <c:v>4.8650307396295868E-2</c:v>
                </c:pt>
                <c:pt idx="478">
                  <c:v>0.11994874777105932</c:v>
                </c:pt>
                <c:pt idx="479">
                  <c:v>5.7265743252660414E-2</c:v>
                </c:pt>
                <c:pt idx="480">
                  <c:v>0.46924233010127137</c:v>
                </c:pt>
                <c:pt idx="481">
                  <c:v>0.2879072804323019</c:v>
                </c:pt>
                <c:pt idx="482">
                  <c:v>3.991472761830029E-2</c:v>
                </c:pt>
                <c:pt idx="483">
                  <c:v>3.0522472520528785E-2</c:v>
                </c:pt>
                <c:pt idx="484">
                  <c:v>-4.7367438235323828E-2</c:v>
                </c:pt>
                <c:pt idx="485">
                  <c:v>1.4271162476697286E-2</c:v>
                </c:pt>
                <c:pt idx="486">
                  <c:v>1.1337285589961697E-2</c:v>
                </c:pt>
                <c:pt idx="487">
                  <c:v>8.2650724795932121E-2</c:v>
                </c:pt>
                <c:pt idx="488">
                  <c:v>-4.7584639456811047E-3</c:v>
                </c:pt>
                <c:pt idx="489">
                  <c:v>-5.3982393524752454E-4</c:v>
                </c:pt>
                <c:pt idx="490">
                  <c:v>-1.9711313065984514E-2</c:v>
                </c:pt>
                <c:pt idx="491">
                  <c:v>-1.9265173046401886E-2</c:v>
                </c:pt>
                <c:pt idx="492">
                  <c:v>-2.1750874180864674E-2</c:v>
                </c:pt>
                <c:pt idx="493">
                  <c:v>-2.5371249400556448E-2</c:v>
                </c:pt>
                <c:pt idx="494">
                  <c:v>-0.14624277443043504</c:v>
                </c:pt>
                <c:pt idx="495">
                  <c:v>-0.17341360265385991</c:v>
                </c:pt>
                <c:pt idx="496">
                  <c:v>-0.10042025804311326</c:v>
                </c:pt>
                <c:pt idx="497">
                  <c:v>-5.071326241241912E-3</c:v>
                </c:pt>
                <c:pt idx="498">
                  <c:v>-6.9713772246736222E-2</c:v>
                </c:pt>
                <c:pt idx="499">
                  <c:v>-0.14276892894843582</c:v>
                </c:pt>
                <c:pt idx="500">
                  <c:v>-4.5235820254501298E-2</c:v>
                </c:pt>
                <c:pt idx="501">
                  <c:v>-2.1928272294170343E-2</c:v>
                </c:pt>
                <c:pt idx="502">
                  <c:v>2.1636979379952764E-2</c:v>
                </c:pt>
                <c:pt idx="503">
                  <c:v>-2.5233442936679087E-2</c:v>
                </c:pt>
                <c:pt idx="504">
                  <c:v>-0.1144273940480196</c:v>
                </c:pt>
                <c:pt idx="505">
                  <c:v>1.7916388439456364E-3</c:v>
                </c:pt>
                <c:pt idx="506">
                  <c:v>1.8398850687195958E-2</c:v>
                </c:pt>
                <c:pt idx="507">
                  <c:v>0.11562418886607868</c:v>
                </c:pt>
                <c:pt idx="508">
                  <c:v>-3.3588379955374961E-2</c:v>
                </c:pt>
                <c:pt idx="509">
                  <c:v>-2.4311067113126677E-2</c:v>
                </c:pt>
                <c:pt idx="510">
                  <c:v>3.2073347568089952E-2</c:v>
                </c:pt>
                <c:pt idx="511">
                  <c:v>-2.4283576460424831E-2</c:v>
                </c:pt>
                <c:pt idx="512">
                  <c:v>-4.3076419442599198E-2</c:v>
                </c:pt>
                <c:pt idx="513">
                  <c:v>-2.1010018033712951E-2</c:v>
                </c:pt>
                <c:pt idx="514">
                  <c:v>2.2236699448561759E-2</c:v>
                </c:pt>
                <c:pt idx="515">
                  <c:v>4.6289409765029295E-3</c:v>
                </c:pt>
                <c:pt idx="516">
                  <c:v>2.7131545050801318E-2</c:v>
                </c:pt>
                <c:pt idx="517">
                  <c:v>7.1795342997534109E-2</c:v>
                </c:pt>
                <c:pt idx="518">
                  <c:v>-0.13388613265968344</c:v>
                </c:pt>
                <c:pt idx="519">
                  <c:v>2.4659967254437431E-3</c:v>
                </c:pt>
                <c:pt idx="520">
                  <c:v>-3.2682518570730616E-2</c:v>
                </c:pt>
                <c:pt idx="521">
                  <c:v>3.0216521845286726E-2</c:v>
                </c:pt>
                <c:pt idx="522">
                  <c:v>-6.5123225875104204E-2</c:v>
                </c:pt>
                <c:pt idx="523">
                  <c:v>4.0162774086785112E-2</c:v>
                </c:pt>
                <c:pt idx="524">
                  <c:v>4.8249938980186355E-2</c:v>
                </c:pt>
                <c:pt idx="525">
                  <c:v>-4.4211779903681719E-2</c:v>
                </c:pt>
                <c:pt idx="526">
                  <c:v>1.458383815644209E-2</c:v>
                </c:pt>
                <c:pt idx="527">
                  <c:v>4.5101445660598025E-2</c:v>
                </c:pt>
                <c:pt idx="528">
                  <c:v>-7.4061937334127109E-2</c:v>
                </c:pt>
                <c:pt idx="529">
                  <c:v>-4.8611943087218674E-2</c:v>
                </c:pt>
                <c:pt idx="530">
                  <c:v>-1.6930041898027555E-2</c:v>
                </c:pt>
                <c:pt idx="531">
                  <c:v>3.2621245087964199E-2</c:v>
                </c:pt>
                <c:pt idx="532">
                  <c:v>-6.9193596327324358E-2</c:v>
                </c:pt>
                <c:pt idx="533">
                  <c:v>1.8037225594096526E-2</c:v>
                </c:pt>
                <c:pt idx="534">
                  <c:v>2.3062204619281539E-2</c:v>
                </c:pt>
                <c:pt idx="535">
                  <c:v>-5.8809363258585663E-2</c:v>
                </c:pt>
                <c:pt idx="536">
                  <c:v>-6.8302273800727814E-2</c:v>
                </c:pt>
                <c:pt idx="537">
                  <c:v>-1.5082592199230883E-3</c:v>
                </c:pt>
                <c:pt idx="538">
                  <c:v>5.6462983761495979E-2</c:v>
                </c:pt>
                <c:pt idx="539">
                  <c:v>-2.799865595280901E-2</c:v>
                </c:pt>
                <c:pt idx="540">
                  <c:v>5.3486713122499675E-2</c:v>
                </c:pt>
                <c:pt idx="541">
                  <c:v>2.675619074397375E-2</c:v>
                </c:pt>
                <c:pt idx="542">
                  <c:v>-7.2676128414791763E-2</c:v>
                </c:pt>
                <c:pt idx="543">
                  <c:v>-2.7208514645189519E-2</c:v>
                </c:pt>
                <c:pt idx="544">
                  <c:v>2.5445695559221101E-2</c:v>
                </c:pt>
                <c:pt idx="545">
                  <c:v>1.7513010704750667E-2</c:v>
                </c:pt>
                <c:pt idx="546">
                  <c:v>-2.4429696093736106E-2</c:v>
                </c:pt>
                <c:pt idx="547">
                  <c:v>-4.7938933533400126E-2</c:v>
                </c:pt>
                <c:pt idx="548">
                  <c:v>2.965120699324077E-2</c:v>
                </c:pt>
                <c:pt idx="549">
                  <c:v>-1.5413720181848353E-2</c:v>
                </c:pt>
                <c:pt idx="550">
                  <c:v>-2.0069715097368303E-2</c:v>
                </c:pt>
                <c:pt idx="551">
                  <c:v>9.7092458527208422E-2</c:v>
                </c:pt>
                <c:pt idx="552">
                  <c:v>-3.4571344065088667E-2</c:v>
                </c:pt>
                <c:pt idx="553">
                  <c:v>-8.4738353125086693E-2</c:v>
                </c:pt>
                <c:pt idx="554">
                  <c:v>-1.1490390542309938E-2</c:v>
                </c:pt>
                <c:pt idx="555">
                  <c:v>-5.2574559434048478E-2</c:v>
                </c:pt>
                <c:pt idx="556">
                  <c:v>-3.1641464327280558E-2</c:v>
                </c:pt>
                <c:pt idx="557">
                  <c:v>-5.5305506965890816E-2</c:v>
                </c:pt>
                <c:pt idx="558">
                  <c:v>-2.9287452103542933E-2</c:v>
                </c:pt>
                <c:pt idx="559">
                  <c:v>-9.6574534190556911E-3</c:v>
                </c:pt>
                <c:pt idx="560">
                  <c:v>6.5635054811408342E-2</c:v>
                </c:pt>
                <c:pt idx="561">
                  <c:v>2.7489706791373348E-2</c:v>
                </c:pt>
                <c:pt idx="562">
                  <c:v>-3.2712862998796721E-2</c:v>
                </c:pt>
                <c:pt idx="563">
                  <c:v>4.8579560845554794E-2</c:v>
                </c:pt>
                <c:pt idx="564">
                  <c:v>-8.4048140318896784E-3</c:v>
                </c:pt>
                <c:pt idx="565">
                  <c:v>-1.642776345662245E-2</c:v>
                </c:pt>
                <c:pt idx="566">
                  <c:v>9.5366999600356994E-2</c:v>
                </c:pt>
                <c:pt idx="567">
                  <c:v>4.0640159807507785E-2</c:v>
                </c:pt>
                <c:pt idx="568">
                  <c:v>-4.3614620455104759E-2</c:v>
                </c:pt>
                <c:pt idx="569">
                  <c:v>-2.1003780621613433E-3</c:v>
                </c:pt>
                <c:pt idx="570">
                  <c:v>-0.11858805277401031</c:v>
                </c:pt>
                <c:pt idx="571">
                  <c:v>-2.1943628332189912E-3</c:v>
                </c:pt>
                <c:pt idx="572">
                  <c:v>2.855645818634707E-2</c:v>
                </c:pt>
                <c:pt idx="573">
                  <c:v>-2.7005276196818074E-2</c:v>
                </c:pt>
                <c:pt idx="574">
                  <c:v>-2.6323871516025285E-4</c:v>
                </c:pt>
                <c:pt idx="575">
                  <c:v>-1.375818023616052E-3</c:v>
                </c:pt>
                <c:pt idx="576">
                  <c:v>8.7840019702403423E-4</c:v>
                </c:pt>
                <c:pt idx="577">
                  <c:v>-9.3663795263458485E-2</c:v>
                </c:pt>
                <c:pt idx="578">
                  <c:v>4.9993958024023899E-2</c:v>
                </c:pt>
                <c:pt idx="579">
                  <c:v>2.1474980672220954E-2</c:v>
                </c:pt>
                <c:pt idx="580">
                  <c:v>-1.0710090341131276E-2</c:v>
                </c:pt>
                <c:pt idx="581">
                  <c:v>-7.3465009688755212E-3</c:v>
                </c:pt>
                <c:pt idx="582">
                  <c:v>-3.7691109675032836E-2</c:v>
                </c:pt>
                <c:pt idx="583">
                  <c:v>1.217015288354344E-2</c:v>
                </c:pt>
                <c:pt idx="584">
                  <c:v>-3.1691227716572908E-2</c:v>
                </c:pt>
                <c:pt idx="585">
                  <c:v>-1.7641389683478885E-2</c:v>
                </c:pt>
                <c:pt idx="586">
                  <c:v>-4.9130089930948952E-2</c:v>
                </c:pt>
                <c:pt idx="587">
                  <c:v>-2.4828861653870108E-2</c:v>
                </c:pt>
                <c:pt idx="588">
                  <c:v>6.0983321695024777E-3</c:v>
                </c:pt>
                <c:pt idx="589">
                  <c:v>5.5303867178777048E-2</c:v>
                </c:pt>
                <c:pt idx="590">
                  <c:v>-5.3267635608767329E-2</c:v>
                </c:pt>
                <c:pt idx="591">
                  <c:v>-7.1450245012886502E-3</c:v>
                </c:pt>
                <c:pt idx="592">
                  <c:v>-4.6378732786395586E-2</c:v>
                </c:pt>
                <c:pt idx="593">
                  <c:v>-8.5831435849781201E-2</c:v>
                </c:pt>
                <c:pt idx="594">
                  <c:v>1.2460346714376448E-2</c:v>
                </c:pt>
                <c:pt idx="595">
                  <c:v>-3.0440735924240802E-2</c:v>
                </c:pt>
                <c:pt idx="596">
                  <c:v>-7.3703893479157789E-2</c:v>
                </c:pt>
                <c:pt idx="597">
                  <c:v>-3.5898061117629838E-2</c:v>
                </c:pt>
                <c:pt idx="598">
                  <c:v>8.1197417189872965E-3</c:v>
                </c:pt>
                <c:pt idx="599">
                  <c:v>4.1732034172507863E-2</c:v>
                </c:pt>
                <c:pt idx="600">
                  <c:v>-1.6918646694744962E-2</c:v>
                </c:pt>
                <c:pt idx="601">
                  <c:v>-7.0786207476567234E-2</c:v>
                </c:pt>
                <c:pt idx="602">
                  <c:v>-5.5452973632807281E-2</c:v>
                </c:pt>
                <c:pt idx="603">
                  <c:v>4.3104183196627413E-2</c:v>
                </c:pt>
                <c:pt idx="604">
                  <c:v>4.224652360786197E-2</c:v>
                </c:pt>
                <c:pt idx="605">
                  <c:v>-5.9883322316252437E-2</c:v>
                </c:pt>
                <c:pt idx="606">
                  <c:v>-4.8148244857714864E-2</c:v>
                </c:pt>
                <c:pt idx="607">
                  <c:v>0.1699263612857774</c:v>
                </c:pt>
                <c:pt idx="608">
                  <c:v>-1.042607651531904E-2</c:v>
                </c:pt>
                <c:pt idx="609">
                  <c:v>-2.1587239292021481E-2</c:v>
                </c:pt>
                <c:pt idx="610">
                  <c:v>-6.4733874064547134E-3</c:v>
                </c:pt>
                <c:pt idx="611">
                  <c:v>0.15895193853228196</c:v>
                </c:pt>
                <c:pt idx="612">
                  <c:v>6.4543330113043057E-2</c:v>
                </c:pt>
                <c:pt idx="613">
                  <c:v>3.7205855854870316E-2</c:v>
                </c:pt>
                <c:pt idx="614">
                  <c:v>0.11415861698142411</c:v>
                </c:pt>
                <c:pt idx="615">
                  <c:v>8.3439889164029418E-2</c:v>
                </c:pt>
                <c:pt idx="616">
                  <c:v>-0.16983988744750189</c:v>
                </c:pt>
                <c:pt idx="617">
                  <c:v>-1.0771974965211723E-2</c:v>
                </c:pt>
                <c:pt idx="618">
                  <c:v>0.10774918766886731</c:v>
                </c:pt>
                <c:pt idx="619">
                  <c:v>-6.7507443724857199E-4</c:v>
                </c:pt>
                <c:pt idx="620">
                  <c:v>-8.521033323592575E-2</c:v>
                </c:pt>
                <c:pt idx="621">
                  <c:v>-4.9892151620638134E-2</c:v>
                </c:pt>
                <c:pt idx="622">
                  <c:v>2.7618311477045097E-2</c:v>
                </c:pt>
                <c:pt idx="623">
                  <c:v>-3.1493932645210642E-3</c:v>
                </c:pt>
                <c:pt idx="624">
                  <c:v>-6.3977103988370225E-3</c:v>
                </c:pt>
                <c:pt idx="625">
                  <c:v>-6.7167790520573844E-3</c:v>
                </c:pt>
                <c:pt idx="626">
                  <c:v>4.3006780457257879E-2</c:v>
                </c:pt>
                <c:pt idx="627">
                  <c:v>2.1757519400759682E-2</c:v>
                </c:pt>
                <c:pt idx="628">
                  <c:v>-4.7407296858854628E-2</c:v>
                </c:pt>
                <c:pt idx="629">
                  <c:v>-1.8677961233445898E-2</c:v>
                </c:pt>
                <c:pt idx="630">
                  <c:v>-8.2782880764915481E-2</c:v>
                </c:pt>
                <c:pt idx="631">
                  <c:v>2.8093200296845089E-2</c:v>
                </c:pt>
                <c:pt idx="632">
                  <c:v>-4.0335302774765852E-2</c:v>
                </c:pt>
                <c:pt idx="633">
                  <c:v>-4.7551546675022274E-2</c:v>
                </c:pt>
                <c:pt idx="634">
                  <c:v>-9.2130068423818975E-2</c:v>
                </c:pt>
                <c:pt idx="635">
                  <c:v>-3.8517169020840708E-2</c:v>
                </c:pt>
                <c:pt idx="636">
                  <c:v>-3.9850727222501365E-3</c:v>
                </c:pt>
                <c:pt idx="637">
                  <c:v>-7.06892136032298E-2</c:v>
                </c:pt>
                <c:pt idx="638">
                  <c:v>0.11283949757761925</c:v>
                </c:pt>
                <c:pt idx="639">
                  <c:v>1.7015374959714013E-2</c:v>
                </c:pt>
                <c:pt idx="640">
                  <c:v>2.9916578890272667E-2</c:v>
                </c:pt>
                <c:pt idx="641">
                  <c:v>2.2049183577684008E-2</c:v>
                </c:pt>
                <c:pt idx="642">
                  <c:v>5.2022646768060329E-3</c:v>
                </c:pt>
                <c:pt idx="643">
                  <c:v>0.10948665395573973</c:v>
                </c:pt>
                <c:pt idx="644">
                  <c:v>-7.9819965039522905E-2</c:v>
                </c:pt>
                <c:pt idx="645">
                  <c:v>-5.75901237562629E-2</c:v>
                </c:pt>
                <c:pt idx="646">
                  <c:v>-8.5385639611694417E-2</c:v>
                </c:pt>
                <c:pt idx="647">
                  <c:v>-3.7388403657021119E-2</c:v>
                </c:pt>
                <c:pt idx="648">
                  <c:v>7.3649817761255079E-2</c:v>
                </c:pt>
                <c:pt idx="649">
                  <c:v>2.7206936362036489E-2</c:v>
                </c:pt>
                <c:pt idx="650">
                  <c:v>9.3293671899104286E-2</c:v>
                </c:pt>
                <c:pt idx="651">
                  <c:v>-2.8087053967292563E-2</c:v>
                </c:pt>
                <c:pt idx="652">
                  <c:v>-3.3631053645546395E-2</c:v>
                </c:pt>
                <c:pt idx="653">
                  <c:v>2.026511955033726E-2</c:v>
                </c:pt>
                <c:pt idx="654">
                  <c:v>0.19655883381771411</c:v>
                </c:pt>
                <c:pt idx="655">
                  <c:v>-1.3252373142075275E-2</c:v>
                </c:pt>
                <c:pt idx="656">
                  <c:v>-5.4659556768301309E-2</c:v>
                </c:pt>
                <c:pt idx="657">
                  <c:v>9.5271099368976347E-3</c:v>
                </c:pt>
                <c:pt idx="658">
                  <c:v>8.3296375007371234E-2</c:v>
                </c:pt>
                <c:pt idx="659">
                  <c:v>-1.3752026174410124E-2</c:v>
                </c:pt>
                <c:pt idx="660">
                  <c:v>-4.4469831921000222E-2</c:v>
                </c:pt>
                <c:pt idx="661">
                  <c:v>1.009639699395923E-2</c:v>
                </c:pt>
                <c:pt idx="662">
                  <c:v>0.13410979013682914</c:v>
                </c:pt>
                <c:pt idx="663">
                  <c:v>7.6426769130101824E-2</c:v>
                </c:pt>
                <c:pt idx="664">
                  <c:v>-9.3085003327595645E-2</c:v>
                </c:pt>
                <c:pt idx="665">
                  <c:v>-0.1351266438225612</c:v>
                </c:pt>
                <c:pt idx="666">
                  <c:v>8.0634386568005419E-3</c:v>
                </c:pt>
                <c:pt idx="667">
                  <c:v>7.8305050727289591E-2</c:v>
                </c:pt>
                <c:pt idx="668">
                  <c:v>-1.447641872100105E-2</c:v>
                </c:pt>
                <c:pt idx="669">
                  <c:v>-4.4832689645623737E-2</c:v>
                </c:pt>
                <c:pt idx="670">
                  <c:v>2.3994842360494394E-2</c:v>
                </c:pt>
                <c:pt idx="671">
                  <c:v>-6.7201479390041563E-2</c:v>
                </c:pt>
                <c:pt idx="672">
                  <c:v>-2.1001345258776175E-2</c:v>
                </c:pt>
                <c:pt idx="673">
                  <c:v>-2.7389919866712999E-2</c:v>
                </c:pt>
                <c:pt idx="674">
                  <c:v>-2.5343832282641054E-3</c:v>
                </c:pt>
                <c:pt idx="675">
                  <c:v>5.8169624270300618E-2</c:v>
                </c:pt>
                <c:pt idx="676">
                  <c:v>0.11501728065652185</c:v>
                </c:pt>
                <c:pt idx="677">
                  <c:v>-5.5225589914508787E-2</c:v>
                </c:pt>
                <c:pt idx="678">
                  <c:v>4.7633447976327563E-2</c:v>
                </c:pt>
                <c:pt idx="679">
                  <c:v>-1.2973658967104734E-3</c:v>
                </c:pt>
                <c:pt idx="680">
                  <c:v>4.8013232674465785E-3</c:v>
                </c:pt>
                <c:pt idx="681">
                  <c:v>-4.3538333526427012E-2</c:v>
                </c:pt>
                <c:pt idx="682">
                  <c:v>5.1197838577757684E-2</c:v>
                </c:pt>
                <c:pt idx="683">
                  <c:v>1.6560175010464267E-3</c:v>
                </c:pt>
                <c:pt idx="684">
                  <c:v>3.7049786122972425E-2</c:v>
                </c:pt>
                <c:pt idx="685">
                  <c:v>4.8990705632051469E-2</c:v>
                </c:pt>
                <c:pt idx="686">
                  <c:v>2.4029344710329716E-2</c:v>
                </c:pt>
                <c:pt idx="687">
                  <c:v>-5.7438110650431543E-2</c:v>
                </c:pt>
                <c:pt idx="688">
                  <c:v>3.028147710123167E-2</c:v>
                </c:pt>
                <c:pt idx="689">
                  <c:v>-1.0350182052150316E-3</c:v>
                </c:pt>
                <c:pt idx="690">
                  <c:v>-3.3253052868145665E-2</c:v>
                </c:pt>
                <c:pt idx="691">
                  <c:v>-0.1219961091017145</c:v>
                </c:pt>
                <c:pt idx="692">
                  <c:v>-0.16059392507799902</c:v>
                </c:pt>
                <c:pt idx="693">
                  <c:v>1.8332641557162955E-2</c:v>
                </c:pt>
                <c:pt idx="694">
                  <c:v>-0.11470851979078099</c:v>
                </c:pt>
                <c:pt idx="695">
                  <c:v>0.16062095224073472</c:v>
                </c:pt>
                <c:pt idx="696">
                  <c:v>0.14089847693553659</c:v>
                </c:pt>
                <c:pt idx="697">
                  <c:v>0.172034579840633</c:v>
                </c:pt>
                <c:pt idx="698">
                  <c:v>4.8657461538439827E-2</c:v>
                </c:pt>
                <c:pt idx="699">
                  <c:v>6.9837744600182106E-2</c:v>
                </c:pt>
                <c:pt idx="700">
                  <c:v>8.9255750497590797E-2</c:v>
                </c:pt>
                <c:pt idx="701">
                  <c:v>-6.9859847303629763E-2</c:v>
                </c:pt>
                <c:pt idx="702">
                  <c:v>-0.15244336090343213</c:v>
                </c:pt>
                <c:pt idx="703">
                  <c:v>2.8068694299075408E-2</c:v>
                </c:pt>
                <c:pt idx="704">
                  <c:v>-4.5681511477094101E-2</c:v>
                </c:pt>
                <c:pt idx="705">
                  <c:v>4.925170683407594E-2</c:v>
                </c:pt>
                <c:pt idx="706">
                  <c:v>0.10918828676870511</c:v>
                </c:pt>
                <c:pt idx="707">
                  <c:v>-2.4377911768121621E-2</c:v>
                </c:pt>
                <c:pt idx="708">
                  <c:v>1.1852854203168121E-2</c:v>
                </c:pt>
                <c:pt idx="709">
                  <c:v>-1.2097215565965623E-2</c:v>
                </c:pt>
                <c:pt idx="710">
                  <c:v>5.046145051901171E-3</c:v>
                </c:pt>
                <c:pt idx="711">
                  <c:v>5.5224765742747747E-2</c:v>
                </c:pt>
                <c:pt idx="712">
                  <c:v>-0.10518156761619075</c:v>
                </c:pt>
                <c:pt idx="713">
                  <c:v>-0.1916540984052176</c:v>
                </c:pt>
                <c:pt idx="714">
                  <c:v>5.4174766549386189E-2</c:v>
                </c:pt>
                <c:pt idx="715">
                  <c:v>1.5713528229293498E-2</c:v>
                </c:pt>
                <c:pt idx="716">
                  <c:v>1.7713759585449049E-2</c:v>
                </c:pt>
                <c:pt idx="717">
                  <c:v>1.0159534259313322E-2</c:v>
                </c:pt>
                <c:pt idx="718">
                  <c:v>5.8790762839184439E-3</c:v>
                </c:pt>
                <c:pt idx="719">
                  <c:v>-4.0556660024269626E-3</c:v>
                </c:pt>
                <c:pt idx="720">
                  <c:v>1.3163977421599652E-3</c:v>
                </c:pt>
                <c:pt idx="721">
                  <c:v>-8.954131142193493E-2</c:v>
                </c:pt>
                <c:pt idx="722">
                  <c:v>3.7226595843727651E-2</c:v>
                </c:pt>
                <c:pt idx="723">
                  <c:v>6.4499810425482709E-2</c:v>
                </c:pt>
                <c:pt idx="724">
                  <c:v>-5.9349001093746872E-3</c:v>
                </c:pt>
                <c:pt idx="725">
                  <c:v>-7.230326153964386E-3</c:v>
                </c:pt>
                <c:pt idx="726">
                  <c:v>6.0525731693170076E-2</c:v>
                </c:pt>
                <c:pt idx="727">
                  <c:v>1.6789097284958018E-2</c:v>
                </c:pt>
                <c:pt idx="728">
                  <c:v>3.2363744638727937E-3</c:v>
                </c:pt>
                <c:pt idx="729">
                  <c:v>4.609576469291523E-2</c:v>
                </c:pt>
                <c:pt idx="730">
                  <c:v>2.794388953129345E-2</c:v>
                </c:pt>
                <c:pt idx="731">
                  <c:v>-4.2289340339408704E-2</c:v>
                </c:pt>
                <c:pt idx="732">
                  <c:v>-3.7973432034037267E-2</c:v>
                </c:pt>
                <c:pt idx="733">
                  <c:v>-5.765732802328611E-2</c:v>
                </c:pt>
                <c:pt idx="734">
                  <c:v>1.9725904587679043E-2</c:v>
                </c:pt>
                <c:pt idx="735">
                  <c:v>2.5901857289613033E-3</c:v>
                </c:pt>
                <c:pt idx="736">
                  <c:v>-7.1332225127385143E-2</c:v>
                </c:pt>
                <c:pt idx="737">
                  <c:v>-4.181000993839009E-2</c:v>
                </c:pt>
                <c:pt idx="738">
                  <c:v>1.7485684286367082E-3</c:v>
                </c:pt>
                <c:pt idx="739">
                  <c:v>2.4017224648409712E-2</c:v>
                </c:pt>
                <c:pt idx="740">
                  <c:v>-3.8122686551601864E-2</c:v>
                </c:pt>
                <c:pt idx="741">
                  <c:v>-6.2166639221753674E-2</c:v>
                </c:pt>
                <c:pt idx="742">
                  <c:v>-5.1188929809477854E-2</c:v>
                </c:pt>
                <c:pt idx="743">
                  <c:v>-1.1944036666111399E-2</c:v>
                </c:pt>
                <c:pt idx="744">
                  <c:v>-1.986426567904356E-2</c:v>
                </c:pt>
                <c:pt idx="745">
                  <c:v>-5.339436812205775E-2</c:v>
                </c:pt>
                <c:pt idx="746">
                  <c:v>-1.5848311279047636E-2</c:v>
                </c:pt>
                <c:pt idx="747">
                  <c:v>-3.8274800371576601E-2</c:v>
                </c:pt>
                <c:pt idx="748">
                  <c:v>-2.2151105527532456E-2</c:v>
                </c:pt>
                <c:pt idx="749">
                  <c:v>8.8078077609062711E-3</c:v>
                </c:pt>
                <c:pt idx="750">
                  <c:v>4.4437898233375531E-2</c:v>
                </c:pt>
                <c:pt idx="751">
                  <c:v>2.6561886626477221E-2</c:v>
                </c:pt>
                <c:pt idx="752">
                  <c:v>6.4763470447369012E-3</c:v>
                </c:pt>
                <c:pt idx="753">
                  <c:v>-1.183709251606971E-2</c:v>
                </c:pt>
              </c:numCache>
            </c:numRef>
          </c:xVal>
          <c:yVal>
            <c:numRef>
              <c:f>'Chart Tables'!$E$2:$E$755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132-41F3-813D-A439B10A50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5527688"/>
        <c:axId val="1639516679"/>
      </c:scatterChart>
      <c:valAx>
        <c:axId val="955527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Natural Gas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9516679"/>
        <c:crosses val="autoZero"/>
        <c:crossBetween val="midCat"/>
      </c:valAx>
      <c:valAx>
        <c:axId val="1639516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55276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Brent Oil Prices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Tables'!$H$1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Tables'!$G$2:$G$755</c:f>
              <c:numCache>
                <c:formatCode>General</c:formatCode>
                <c:ptCount val="754"/>
                <c:pt idx="1">
                  <c:v>5.3910474087485338E-2</c:v>
                </c:pt>
                <c:pt idx="2">
                  <c:v>1.1967233322694193E-2</c:v>
                </c:pt>
                <c:pt idx="3">
                  <c:v>-1.8604656529195673E-3</c:v>
                </c:pt>
                <c:pt idx="4">
                  <c:v>3.3150183187250749E-2</c:v>
                </c:pt>
                <c:pt idx="5">
                  <c:v>-1.2143330007956208E-2</c:v>
                </c:pt>
                <c:pt idx="6">
                  <c:v>2.0574629393193728E-2</c:v>
                </c:pt>
                <c:pt idx="7">
                  <c:v>-8.2511678887582512E-3</c:v>
                </c:pt>
                <c:pt idx="8">
                  <c:v>4.3134502537193475E-3</c:v>
                </c:pt>
                <c:pt idx="9">
                  <c:v>-1.736657249829859E-2</c:v>
                </c:pt>
                <c:pt idx="10">
                  <c:v>-1.0824800681723E-2</c:v>
                </c:pt>
                <c:pt idx="11">
                  <c:v>2.1353124470569061E-2</c:v>
                </c:pt>
                <c:pt idx="12">
                  <c:v>5.0432383549288157E-3</c:v>
                </c:pt>
                <c:pt idx="13">
                  <c:v>3.5925992841950486E-4</c:v>
                </c:pt>
                <c:pt idx="14">
                  <c:v>-8.295809524155864E-3</c:v>
                </c:pt>
                <c:pt idx="15">
                  <c:v>3.9761483796394168E-3</c:v>
                </c:pt>
                <c:pt idx="16">
                  <c:v>-3.2520353863773432E-3</c:v>
                </c:pt>
                <c:pt idx="17">
                  <c:v>-3.4442162208803543E-3</c:v>
                </c:pt>
                <c:pt idx="18">
                  <c:v>-3.6383522035062024E-3</c:v>
                </c:pt>
                <c:pt idx="19">
                  <c:v>6.9015893269781638E-3</c:v>
                </c:pt>
                <c:pt idx="20">
                  <c:v>2.0955365175988089E-2</c:v>
                </c:pt>
                <c:pt idx="21">
                  <c:v>2.1046024082532207E-2</c:v>
                </c:pt>
                <c:pt idx="22">
                  <c:v>1.7035600831955527E-2</c:v>
                </c:pt>
                <c:pt idx="23">
                  <c:v>6.2930728987923229E-3</c:v>
                </c:pt>
                <c:pt idx="24">
                  <c:v>8.441718204824155E-3</c:v>
                </c:pt>
                <c:pt idx="25">
                  <c:v>1.1533767640306192E-2</c:v>
                </c:pt>
                <c:pt idx="26">
                  <c:v>9.428570385342264E-3</c:v>
                </c:pt>
                <c:pt idx="27">
                  <c:v>7.0544136368708181E-3</c:v>
                </c:pt>
                <c:pt idx="28">
                  <c:v>-1.3086865927979254E-3</c:v>
                </c:pt>
                <c:pt idx="29">
                  <c:v>2.2338254843802984E-2</c:v>
                </c:pt>
                <c:pt idx="30">
                  <c:v>1.7612513977178199E-2</c:v>
                </c:pt>
                <c:pt idx="31">
                  <c:v>5.9589324830968474E-3</c:v>
                </c:pt>
                <c:pt idx="32">
                  <c:v>1.6437026910005641E-2</c:v>
                </c:pt>
                <c:pt idx="33">
                  <c:v>-1.4406569359623735E-2</c:v>
                </c:pt>
                <c:pt idx="34">
                  <c:v>-1.9696532128715093E-2</c:v>
                </c:pt>
                <c:pt idx="35">
                  <c:v>2.9632959169998481E-2</c:v>
                </c:pt>
                <c:pt idx="36">
                  <c:v>6.6210111764255387E-3</c:v>
                </c:pt>
                <c:pt idx="37">
                  <c:v>2.560551981410782E-2</c:v>
                </c:pt>
                <c:pt idx="38">
                  <c:v>-2.3962869037372084E-3</c:v>
                </c:pt>
                <c:pt idx="39">
                  <c:v>-1.2523739695996646E-2</c:v>
                </c:pt>
                <c:pt idx="40">
                  <c:v>-1.9936252986524877E-2</c:v>
                </c:pt>
                <c:pt idx="41">
                  <c:v>-2.1765519051084356E-2</c:v>
                </c:pt>
                <c:pt idx="42">
                  <c:v>2.3931696596245829E-2</c:v>
                </c:pt>
                <c:pt idx="43">
                  <c:v>3.9696167815750132E-2</c:v>
                </c:pt>
                <c:pt idx="44">
                  <c:v>3.8323331788885064E-2</c:v>
                </c:pt>
                <c:pt idx="45">
                  <c:v>-2.8272995935383502E-2</c:v>
                </c:pt>
                <c:pt idx="46">
                  <c:v>-1.4367424806240396E-2</c:v>
                </c:pt>
                <c:pt idx="47">
                  <c:v>7.4316632168841545E-3</c:v>
                </c:pt>
                <c:pt idx="48">
                  <c:v>2.6449996670126933E-2</c:v>
                </c:pt>
                <c:pt idx="49">
                  <c:v>-6.8012707002705133E-3</c:v>
                </c:pt>
                <c:pt idx="50">
                  <c:v>-1.3076645524868274E-3</c:v>
                </c:pt>
                <c:pt idx="51">
                  <c:v>-1.2140864406967431E-2</c:v>
                </c:pt>
                <c:pt idx="52">
                  <c:v>-3.2429273703404337E-3</c:v>
                </c:pt>
                <c:pt idx="53">
                  <c:v>-8.6622206655600761E-2</c:v>
                </c:pt>
                <c:pt idx="54">
                  <c:v>2.9976076788460329E-2</c:v>
                </c:pt>
                <c:pt idx="55">
                  <c:v>-1.7202287454199444E-3</c:v>
                </c:pt>
                <c:pt idx="56">
                  <c:v>-6.3485181379854913E-2</c:v>
                </c:pt>
                <c:pt idx="57">
                  <c:v>6.0506889343720741E-2</c:v>
                </c:pt>
                <c:pt idx="58">
                  <c:v>-3.987398771513926E-2</c:v>
                </c:pt>
                <c:pt idx="59">
                  <c:v>4.0972285464201841E-2</c:v>
                </c:pt>
                <c:pt idx="60">
                  <c:v>4.5372838538317818E-3</c:v>
                </c:pt>
                <c:pt idx="61">
                  <c:v>-1.2250820721613646E-2</c:v>
                </c:pt>
                <c:pt idx="62">
                  <c:v>3.7854934794818861E-3</c:v>
                </c:pt>
                <c:pt idx="63">
                  <c:v>5.1817655396679419E-3</c:v>
                </c:pt>
                <c:pt idx="64">
                  <c:v>-3.798733155963023E-2</c:v>
                </c:pt>
                <c:pt idx="65">
                  <c:v>6.3245163380055633E-3</c:v>
                </c:pt>
                <c:pt idx="66">
                  <c:v>3.7111781198780076E-3</c:v>
                </c:pt>
                <c:pt idx="67">
                  <c:v>-3.2263296255313585E-3</c:v>
                </c:pt>
                <c:pt idx="68">
                  <c:v>7.88609542838716E-3</c:v>
                </c:pt>
                <c:pt idx="69">
                  <c:v>7.1879552351983506E-3</c:v>
                </c:pt>
                <c:pt idx="70">
                  <c:v>5.088735493063113E-2</c:v>
                </c:pt>
                <c:pt idx="71">
                  <c:v>3.0248034108424949E-4</c:v>
                </c:pt>
                <c:pt idx="72">
                  <c:v>-2.2708358861355388E-3</c:v>
                </c:pt>
                <c:pt idx="73">
                  <c:v>8.4516047898953277E-3</c:v>
                </c:pt>
                <c:pt idx="74">
                  <c:v>-1.8198864417406643E-2</c:v>
                </c:pt>
                <c:pt idx="75">
                  <c:v>-2.0408871631207238E-2</c:v>
                </c:pt>
                <c:pt idx="76">
                  <c:v>1.6268078965175743E-2</c:v>
                </c:pt>
                <c:pt idx="77">
                  <c:v>1.0396057550981341E-2</c:v>
                </c:pt>
                <c:pt idx="78">
                  <c:v>-3.8095284166677302E-3</c:v>
                </c:pt>
                <c:pt idx="79">
                  <c:v>1.1385322225125429E-2</c:v>
                </c:pt>
                <c:pt idx="80">
                  <c:v>1.2450472088676386E-2</c:v>
                </c:pt>
                <c:pt idx="81">
                  <c:v>1.7438006523553012E-2</c:v>
                </c:pt>
                <c:pt idx="82">
                  <c:v>-7.7947302517487292E-3</c:v>
                </c:pt>
                <c:pt idx="83">
                  <c:v>1.7272092142304143E-2</c:v>
                </c:pt>
                <c:pt idx="84">
                  <c:v>1.1542474129190721E-2</c:v>
                </c:pt>
                <c:pt idx="85">
                  <c:v>-1.5759742068003596E-2</c:v>
                </c:pt>
                <c:pt idx="86">
                  <c:v>1.601747703210274E-3</c:v>
                </c:pt>
                <c:pt idx="87">
                  <c:v>-1.7474884307144486E-3</c:v>
                </c:pt>
                <c:pt idx="88">
                  <c:v>3.2013997074733639E-3</c:v>
                </c:pt>
                <c:pt idx="89">
                  <c:v>1.1412185973020213E-2</c:v>
                </c:pt>
                <c:pt idx="90">
                  <c:v>-3.3000512449221676E-2</c:v>
                </c:pt>
                <c:pt idx="91">
                  <c:v>2.7527360373937253E-2</c:v>
                </c:pt>
                <c:pt idx="92">
                  <c:v>5.4731520752844404E-3</c:v>
                </c:pt>
                <c:pt idx="93">
                  <c:v>-8.8004607507823612E-3</c:v>
                </c:pt>
                <c:pt idx="94">
                  <c:v>-3.1351452856064395E-2</c:v>
                </c:pt>
                <c:pt idx="95">
                  <c:v>-2.5747295367030531E-2</c:v>
                </c:pt>
                <c:pt idx="96">
                  <c:v>2.3352084641075667E-2</c:v>
                </c:pt>
                <c:pt idx="97">
                  <c:v>2.7641993460738794E-2</c:v>
                </c:pt>
                <c:pt idx="98">
                  <c:v>3.0569934280678195E-3</c:v>
                </c:pt>
                <c:pt idx="99">
                  <c:v>1.8877519582626639E-3</c:v>
                </c:pt>
                <c:pt idx="100">
                  <c:v>7.227553867621514E-3</c:v>
                </c:pt>
                <c:pt idx="101">
                  <c:v>-1.0087182928956921E-3</c:v>
                </c:pt>
                <c:pt idx="102">
                  <c:v>9.6133891951400308E-3</c:v>
                </c:pt>
                <c:pt idx="103">
                  <c:v>8.106422831770042E-3</c:v>
                </c:pt>
                <c:pt idx="104">
                  <c:v>1.5568611169530886E-3</c:v>
                </c:pt>
                <c:pt idx="105">
                  <c:v>8.3093218041008794E-3</c:v>
                </c:pt>
                <c:pt idx="106">
                  <c:v>-5.7669475533240946E-3</c:v>
                </c:pt>
                <c:pt idx="107">
                  <c:v>7.0284236474430963E-3</c:v>
                </c:pt>
                <c:pt idx="108">
                  <c:v>-1.1212334741569502E-3</c:v>
                </c:pt>
                <c:pt idx="109">
                  <c:v>4.7565842339685844E-3</c:v>
                </c:pt>
                <c:pt idx="110">
                  <c:v>5.5671681713501536E-3</c:v>
                </c:pt>
                <c:pt idx="111">
                  <c:v>3.0487828493585096E-3</c:v>
                </c:pt>
                <c:pt idx="112">
                  <c:v>1.5242313632246214E-2</c:v>
                </c:pt>
                <c:pt idx="113">
                  <c:v>6.7907364039032402E-3</c:v>
                </c:pt>
                <c:pt idx="114">
                  <c:v>-1.3079205520576806E-2</c:v>
                </c:pt>
                <c:pt idx="115">
                  <c:v>2.4654169452704303E-3</c:v>
                </c:pt>
                <c:pt idx="116">
                  <c:v>1.8836521432452093E-2</c:v>
                </c:pt>
                <c:pt idx="117">
                  <c:v>5.7559893877028451E-3</c:v>
                </c:pt>
                <c:pt idx="118">
                  <c:v>3.9962754663024451E-3</c:v>
                </c:pt>
                <c:pt idx="119">
                  <c:v>9.6580759995916234E-3</c:v>
                </c:pt>
                <c:pt idx="120">
                  <c:v>6.5617033332894172E-3</c:v>
                </c:pt>
                <c:pt idx="121">
                  <c:v>-2.2086462826103711E-2</c:v>
                </c:pt>
                <c:pt idx="122">
                  <c:v>7.9915182900216243E-3</c:v>
                </c:pt>
                <c:pt idx="123">
                  <c:v>2.0483909485159629E-2</c:v>
                </c:pt>
                <c:pt idx="124">
                  <c:v>-3.2545755473811994E-3</c:v>
                </c:pt>
                <c:pt idx="125">
                  <c:v>1.0635638516652338E-2</c:v>
                </c:pt>
                <c:pt idx="126">
                  <c:v>1.0651367944265111E-2</c:v>
                </c:pt>
                <c:pt idx="127">
                  <c:v>-3.2828118169472759E-2</c:v>
                </c:pt>
                <c:pt idx="128">
                  <c:v>-1.9984677898834638E-2</c:v>
                </c:pt>
                <c:pt idx="129">
                  <c:v>1.0175479415533057E-2</c:v>
                </c:pt>
                <c:pt idx="130">
                  <c:v>2.7200941195170841E-2</c:v>
                </c:pt>
                <c:pt idx="131">
                  <c:v>-4.8080139402746983E-3</c:v>
                </c:pt>
                <c:pt idx="132">
                  <c:v>9.4639975194941803E-3</c:v>
                </c:pt>
                <c:pt idx="133">
                  <c:v>-2.297151388565263E-2</c:v>
                </c:pt>
                <c:pt idx="134">
                  <c:v>-1.6104693580046243E-2</c:v>
                </c:pt>
                <c:pt idx="135">
                  <c:v>-9.3966044903166573E-4</c:v>
                </c:pt>
                <c:pt idx="136">
                  <c:v>-7.1384355490171733E-2</c:v>
                </c:pt>
                <c:pt idx="137">
                  <c:v>1.0046008713027301E-2</c:v>
                </c:pt>
                <c:pt idx="138">
                  <c:v>3.5214412187330124E-2</c:v>
                </c:pt>
                <c:pt idx="139">
                  <c:v>2.3299643828052639E-2</c:v>
                </c:pt>
                <c:pt idx="140">
                  <c:v>8.1819247934738146E-3</c:v>
                </c:pt>
                <c:pt idx="141">
                  <c:v>-9.3551627270659673E-4</c:v>
                </c:pt>
                <c:pt idx="142">
                  <c:v>1.0690900390176214E-3</c:v>
                </c:pt>
                <c:pt idx="143">
                  <c:v>2.9341178691986288E-3</c:v>
                </c:pt>
                <c:pt idx="144">
                  <c:v>1.5985544178618787E-2</c:v>
                </c:pt>
                <c:pt idx="145">
                  <c:v>1.8439686218828088E-2</c:v>
                </c:pt>
                <c:pt idx="146">
                  <c:v>-5.0264487712443975E-2</c:v>
                </c:pt>
                <c:pt idx="147">
                  <c:v>-9.1064169904854237E-3</c:v>
                </c:pt>
                <c:pt idx="148">
                  <c:v>-3.1202697755015434E-2</c:v>
                </c:pt>
                <c:pt idx="149">
                  <c:v>1.6069653424098385E-2</c:v>
                </c:pt>
                <c:pt idx="150">
                  <c:v>-1.5647147960451219E-2</c:v>
                </c:pt>
                <c:pt idx="151">
                  <c:v>-1.9478827289127004E-2</c:v>
                </c:pt>
                <c:pt idx="152">
                  <c:v>2.1167066294494427E-2</c:v>
                </c:pt>
                <c:pt idx="153">
                  <c:v>1.187745396090235E-2</c:v>
                </c:pt>
                <c:pt idx="154">
                  <c:v>-2.7820298928197306E-3</c:v>
                </c:pt>
                <c:pt idx="155">
                  <c:v>-1.2474757050309836E-2</c:v>
                </c:pt>
                <c:pt idx="156">
                  <c:v>-1.1775691155639431E-2</c:v>
                </c:pt>
                <c:pt idx="157">
                  <c:v>-9.6078748696835532E-3</c:v>
                </c:pt>
                <c:pt idx="158">
                  <c:v>-1.14485708099595E-2</c:v>
                </c:pt>
                <c:pt idx="159">
                  <c:v>-2.6735216160199502E-2</c:v>
                </c:pt>
                <c:pt idx="160">
                  <c:v>-1.9500277798814986E-2</c:v>
                </c:pt>
                <c:pt idx="161">
                  <c:v>5.2917680357096326E-2</c:v>
                </c:pt>
                <c:pt idx="162">
                  <c:v>3.0512774893151861E-2</c:v>
                </c:pt>
                <c:pt idx="163">
                  <c:v>1.2698140341083235E-2</c:v>
                </c:pt>
                <c:pt idx="164">
                  <c:v>-2.385408460821016E-2</c:v>
                </c:pt>
                <c:pt idx="165">
                  <c:v>2.579341199258782E-2</c:v>
                </c:pt>
                <c:pt idx="166">
                  <c:v>1.6334176900392093E-2</c:v>
                </c:pt>
                <c:pt idx="167">
                  <c:v>-2.0077682138674852E-2</c:v>
                </c:pt>
                <c:pt idx="168">
                  <c:v>2.1574179254908857E-2</c:v>
                </c:pt>
                <c:pt idx="169">
                  <c:v>-6.6835139329940087E-3</c:v>
                </c:pt>
                <c:pt idx="170">
                  <c:v>-8.7973075958915278E-3</c:v>
                </c:pt>
                <c:pt idx="171">
                  <c:v>-1.2643447341976147E-2</c:v>
                </c:pt>
                <c:pt idx="172">
                  <c:v>1.1676529661835638E-2</c:v>
                </c:pt>
                <c:pt idx="173">
                  <c:v>-1.4476867532154773E-2</c:v>
                </c:pt>
                <c:pt idx="174">
                  <c:v>1.5581840020272943E-2</c:v>
                </c:pt>
                <c:pt idx="175">
                  <c:v>7.2897647623162308E-3</c:v>
                </c:pt>
                <c:pt idx="176">
                  <c:v>1.0957404191798117E-3</c:v>
                </c:pt>
                <c:pt idx="177">
                  <c:v>2.4208363209180562E-2</c:v>
                </c:pt>
                <c:pt idx="178">
                  <c:v>4.0005387399340122E-3</c:v>
                </c:pt>
                <c:pt idx="179">
                  <c:v>-6.6764836067344088E-3</c:v>
                </c:pt>
                <c:pt idx="180">
                  <c:v>-1.4167409600580758E-2</c:v>
                </c:pt>
                <c:pt idx="181">
                  <c:v>8.149959701315723E-4</c:v>
                </c:pt>
                <c:pt idx="182">
                  <c:v>2.4808513346339735E-2</c:v>
                </c:pt>
                <c:pt idx="183">
                  <c:v>1.2373463117093173E-2</c:v>
                </c:pt>
                <c:pt idx="184">
                  <c:v>1.2739025777429712E-2</c:v>
                </c:pt>
                <c:pt idx="185">
                  <c:v>1.8302168259545212E-2</c:v>
                </c:pt>
                <c:pt idx="186">
                  <c:v>-6.999710412289954E-3</c:v>
                </c:pt>
                <c:pt idx="187">
                  <c:v>-5.6352608144477128E-3</c:v>
                </c:pt>
                <c:pt idx="188">
                  <c:v>-6.4238455347091728E-4</c:v>
                </c:pt>
                <c:pt idx="189">
                  <c:v>2.0228410624251257E-2</c:v>
                </c:pt>
                <c:pt idx="190">
                  <c:v>2.5368184549122447E-2</c:v>
                </c:pt>
                <c:pt idx="191">
                  <c:v>1.5594857957906418E-2</c:v>
                </c:pt>
                <c:pt idx="192">
                  <c:v>-1.6208995421168895E-2</c:v>
                </c:pt>
                <c:pt idx="193">
                  <c:v>1.1604601002808508E-2</c:v>
                </c:pt>
                <c:pt idx="194">
                  <c:v>-2.0667443986621594E-3</c:v>
                </c:pt>
                <c:pt idx="195">
                  <c:v>1.9045898762079311E-2</c:v>
                </c:pt>
                <c:pt idx="196">
                  <c:v>-2.6303219373609455E-3</c:v>
                </c:pt>
                <c:pt idx="197">
                  <c:v>0</c:v>
                </c:pt>
                <c:pt idx="198">
                  <c:v>3.9428929748015684E-3</c:v>
                </c:pt>
                <c:pt idx="199">
                  <c:v>9.6126059115692365E-3</c:v>
                </c:pt>
                <c:pt idx="200">
                  <c:v>-6.3981260914636939E-3</c:v>
                </c:pt>
                <c:pt idx="201">
                  <c:v>1.0523301367921872E-2</c:v>
                </c:pt>
                <c:pt idx="202">
                  <c:v>8.6661743918479174E-3</c:v>
                </c:pt>
                <c:pt idx="203">
                  <c:v>-1.3854865278149414E-2</c:v>
                </c:pt>
                <c:pt idx="204">
                  <c:v>9.9994951191848935E-3</c:v>
                </c:pt>
                <c:pt idx="205">
                  <c:v>-6.8123354832920818E-3</c:v>
                </c:pt>
                <c:pt idx="206">
                  <c:v>3.0595458086343265E-3</c:v>
                </c:pt>
                <c:pt idx="207">
                  <c:v>-1.170018665437063E-2</c:v>
                </c:pt>
                <c:pt idx="208">
                  <c:v>-8.5960414697979076E-3</c:v>
                </c:pt>
                <c:pt idx="209">
                  <c:v>-3.6036075032986558E-3</c:v>
                </c:pt>
                <c:pt idx="210">
                  <c:v>1.6825168694988651E-2</c:v>
                </c:pt>
                <c:pt idx="211">
                  <c:v>-1.0655302020382848E-3</c:v>
                </c:pt>
                <c:pt idx="212">
                  <c:v>-4.0121379232985546E-2</c:v>
                </c:pt>
                <c:pt idx="213">
                  <c:v>-1.1783082065805183E-2</c:v>
                </c:pt>
                <c:pt idx="214">
                  <c:v>2.8049569269574234E-2</c:v>
                </c:pt>
                <c:pt idx="215">
                  <c:v>9.5382552296588655E-3</c:v>
                </c:pt>
                <c:pt idx="216">
                  <c:v>1.5500489193060782E-2</c:v>
                </c:pt>
                <c:pt idx="217">
                  <c:v>-1.9232510619728641E-2</c:v>
                </c:pt>
                <c:pt idx="218">
                  <c:v>5.8926272365738613E-3</c:v>
                </c:pt>
                <c:pt idx="219">
                  <c:v>-6.013247223451746E-3</c:v>
                </c:pt>
                <c:pt idx="220">
                  <c:v>-1.1647790022524418E-2</c:v>
                </c:pt>
                <c:pt idx="221">
                  <c:v>1.1044471753846862E-2</c:v>
                </c:pt>
                <c:pt idx="222">
                  <c:v>-2.6664984923688854E-2</c:v>
                </c:pt>
                <c:pt idx="223">
                  <c:v>2.1825290056724986E-2</c:v>
                </c:pt>
                <c:pt idx="224">
                  <c:v>-2.716990535192795E-2</c:v>
                </c:pt>
                <c:pt idx="225">
                  <c:v>9.0565720443430368E-3</c:v>
                </c:pt>
                <c:pt idx="226">
                  <c:v>2.992924121596037E-2</c:v>
                </c:pt>
                <c:pt idx="227">
                  <c:v>-1.2786663960825858E-2</c:v>
                </c:pt>
                <c:pt idx="228">
                  <c:v>-3.892475417057568E-3</c:v>
                </c:pt>
                <c:pt idx="229">
                  <c:v>-0.12553696865806344</c:v>
                </c:pt>
                <c:pt idx="230">
                  <c:v>1.3314313765143606E-2</c:v>
                </c:pt>
                <c:pt idx="231">
                  <c:v>-3.4400063205854099E-2</c:v>
                </c:pt>
                <c:pt idx="232">
                  <c:v>-1.8947785326399475E-2</c:v>
                </c:pt>
                <c:pt idx="233">
                  <c:v>1.4705097587609328E-2</c:v>
                </c:pt>
                <c:pt idx="234">
                  <c:v>2.1235939176135355E-3</c:v>
                </c:pt>
                <c:pt idx="235">
                  <c:v>3.7064413310986623E-2</c:v>
                </c:pt>
                <c:pt idx="236">
                  <c:v>2.9010898357175026E-2</c:v>
                </c:pt>
                <c:pt idx="237">
                  <c:v>5.2812375193453803E-3</c:v>
                </c:pt>
                <c:pt idx="238">
                  <c:v>-2.452802250161509E-2</c:v>
                </c:pt>
                <c:pt idx="239">
                  <c:v>1.1805879005724917E-2</c:v>
                </c:pt>
                <c:pt idx="240">
                  <c:v>-1.153600989060698E-2</c:v>
                </c:pt>
                <c:pt idx="241">
                  <c:v>-1.0170268691256113E-2</c:v>
                </c:pt>
                <c:pt idx="242">
                  <c:v>4.6233424752944339E-3</c:v>
                </c:pt>
                <c:pt idx="243">
                  <c:v>1.2538081337890975E-2</c:v>
                </c:pt>
                <c:pt idx="244">
                  <c:v>-2.2628158761559693E-2</c:v>
                </c:pt>
                <c:pt idx="245">
                  <c:v>-3.4293854046579447E-2</c:v>
                </c:pt>
                <c:pt idx="246">
                  <c:v>3.2647988910264499E-2</c:v>
                </c:pt>
                <c:pt idx="247">
                  <c:v>2.4943681727761471E-2</c:v>
                </c:pt>
                <c:pt idx="248">
                  <c:v>2.0802340060442504E-2</c:v>
                </c:pt>
                <c:pt idx="249">
                  <c:v>-1.3465549996588206E-2</c:v>
                </c:pt>
                <c:pt idx="250">
                  <c:v>4.407030157059498E-2</c:v>
                </c:pt>
                <c:pt idx="251">
                  <c:v>-2.5438819775952857E-4</c:v>
                </c:pt>
                <c:pt idx="252">
                  <c:v>-1.7581460245351468E-2</c:v>
                </c:pt>
                <c:pt idx="253">
                  <c:v>2.7454958176708354E-2</c:v>
                </c:pt>
                <c:pt idx="254">
                  <c:v>1.5126233775560426E-2</c:v>
                </c:pt>
                <c:pt idx="255">
                  <c:v>1.7098639095503774E-2</c:v>
                </c:pt>
                <c:pt idx="256">
                  <c:v>3.5307761766701956E-3</c:v>
                </c:pt>
                <c:pt idx="257">
                  <c:v>-8.7891190785019564E-3</c:v>
                </c:pt>
                <c:pt idx="258">
                  <c:v>4.1076988980411039E-2</c:v>
                </c:pt>
                <c:pt idx="259">
                  <c:v>9.9526610434629206E-3</c:v>
                </c:pt>
                <c:pt idx="260">
                  <c:v>-3.4958923621201016E-4</c:v>
                </c:pt>
                <c:pt idx="261">
                  <c:v>1.5841228529568138E-2</c:v>
                </c:pt>
                <c:pt idx="262">
                  <c:v>7.4290301100866816E-3</c:v>
                </c:pt>
                <c:pt idx="263">
                  <c:v>1.1435165648038287E-2</c:v>
                </c:pt>
                <c:pt idx="264">
                  <c:v>9.0772181511166797E-3</c:v>
                </c:pt>
                <c:pt idx="265">
                  <c:v>1.226378435661947E-3</c:v>
                </c:pt>
                <c:pt idx="266">
                  <c:v>0</c:v>
                </c:pt>
                <c:pt idx="267">
                  <c:v>-2.2650131630320404E-2</c:v>
                </c:pt>
                <c:pt idx="268">
                  <c:v>1.9748991456698881E-2</c:v>
                </c:pt>
                <c:pt idx="269">
                  <c:v>1.9147284088787551E-2</c:v>
                </c:pt>
                <c:pt idx="270">
                  <c:v>-5.7168141624634079E-3</c:v>
                </c:pt>
                <c:pt idx="271">
                  <c:v>8.4536925471821907E-3</c:v>
                </c:pt>
                <c:pt idx="272">
                  <c:v>9.5746569769757095E-3</c:v>
                </c:pt>
                <c:pt idx="273">
                  <c:v>-2.3112918895500222E-2</c:v>
                </c:pt>
                <c:pt idx="274">
                  <c:v>1.3100864426586463E-2</c:v>
                </c:pt>
                <c:pt idx="275">
                  <c:v>1.6918308313770575E-2</c:v>
                </c:pt>
                <c:pt idx="276">
                  <c:v>4.0774676484977276E-2</c:v>
                </c:pt>
                <c:pt idx="277">
                  <c:v>4.3267812427737777E-3</c:v>
                </c:pt>
                <c:pt idx="278">
                  <c:v>-1.2516325796209812E-2</c:v>
                </c:pt>
                <c:pt idx="279">
                  <c:v>-1.1726655163352116E-2</c:v>
                </c:pt>
                <c:pt idx="280">
                  <c:v>1.4844512604901199E-2</c:v>
                </c:pt>
                <c:pt idx="281">
                  <c:v>1.1657428140605455E-2</c:v>
                </c:pt>
                <c:pt idx="282">
                  <c:v>4.1781534014954921E-2</c:v>
                </c:pt>
                <c:pt idx="283">
                  <c:v>-3.2288276377636357E-2</c:v>
                </c:pt>
                <c:pt idx="284">
                  <c:v>-1.0108831679533132E-2</c:v>
                </c:pt>
                <c:pt idx="285">
                  <c:v>-2.2416878914542145E-2</c:v>
                </c:pt>
                <c:pt idx="286">
                  <c:v>9.401510802472049E-3</c:v>
                </c:pt>
                <c:pt idx="287">
                  <c:v>2.8393236199058109E-2</c:v>
                </c:pt>
                <c:pt idx="288">
                  <c:v>-2.225820425216421E-3</c:v>
                </c:pt>
                <c:pt idx="289">
                  <c:v>5.6560094221444037E-3</c:v>
                </c:pt>
                <c:pt idx="290">
                  <c:v>1.9942828653203154E-2</c:v>
                </c:pt>
                <c:pt idx="291">
                  <c:v>-2.7322189913496171E-2</c:v>
                </c:pt>
                <c:pt idx="292">
                  <c:v>4.4839885998954575E-2</c:v>
                </c:pt>
                <c:pt idx="293">
                  <c:v>7.3393985966404091E-2</c:v>
                </c:pt>
                <c:pt idx="294">
                  <c:v>6.9719792527879285E-2</c:v>
                </c:pt>
                <c:pt idx="295">
                  <c:v>-3.0561490741808611E-2</c:v>
                </c:pt>
                <c:pt idx="296">
                  <c:v>7.1094221973275945E-2</c:v>
                </c:pt>
                <c:pt idx="297">
                  <c:v>4.0815535594180913E-2</c:v>
                </c:pt>
                <c:pt idx="298">
                  <c:v>3.1734165578380616E-2</c:v>
                </c:pt>
                <c:pt idx="299">
                  <c:v>-0.13312386406507265</c:v>
                </c:pt>
                <c:pt idx="300">
                  <c:v>-1.7653625651692418E-2</c:v>
                </c:pt>
                <c:pt idx="301">
                  <c:v>3.0692286658044615E-2</c:v>
                </c:pt>
                <c:pt idx="302">
                  <c:v>-6.7596843593495548E-2</c:v>
                </c:pt>
                <c:pt idx="303">
                  <c:v>-4.8726754638958328E-2</c:v>
                </c:pt>
                <c:pt idx="304">
                  <c:v>-5.053646035632557E-3</c:v>
                </c:pt>
                <c:pt idx="305">
                  <c:v>8.1563687565787954E-2</c:v>
                </c:pt>
                <c:pt idx="306">
                  <c:v>7.1986967001544536E-3</c:v>
                </c:pt>
                <c:pt idx="307">
                  <c:v>6.7393739579666614E-2</c:v>
                </c:pt>
                <c:pt idx="308">
                  <c:v>-6.234127318569661E-3</c:v>
                </c:pt>
                <c:pt idx="309">
                  <c:v>4.8112069159195983E-2</c:v>
                </c:pt>
                <c:pt idx="310">
                  <c:v>-2.8152952768131536E-2</c:v>
                </c:pt>
                <c:pt idx="311">
                  <c:v>-1.0622439229112702E-2</c:v>
                </c:pt>
                <c:pt idx="312">
                  <c:v>-6.892300005036632E-2</c:v>
                </c:pt>
                <c:pt idx="313">
                  <c:v>-1.5047140342468842E-2</c:v>
                </c:pt>
                <c:pt idx="314">
                  <c:v>2.4521764654350332E-2</c:v>
                </c:pt>
                <c:pt idx="315">
                  <c:v>-7.4513998657521077E-2</c:v>
                </c:pt>
                <c:pt idx="316">
                  <c:v>-1.0870690874923832E-2</c:v>
                </c:pt>
                <c:pt idx="317">
                  <c:v>1.8854394625336807E-2</c:v>
                </c:pt>
                <c:pt idx="318">
                  <c:v>-1.4435640667323677E-2</c:v>
                </c:pt>
                <c:pt idx="319">
                  <c:v>-5.5845954665893871E-2</c:v>
                </c:pt>
                <c:pt idx="320">
                  <c:v>-9.7688177175163649E-3</c:v>
                </c:pt>
                <c:pt idx="321">
                  <c:v>1.4222727193429386E-2</c:v>
                </c:pt>
                <c:pt idx="322">
                  <c:v>-3.3540647777747228E-2</c:v>
                </c:pt>
                <c:pt idx="323">
                  <c:v>6.4270409218390445E-2</c:v>
                </c:pt>
                <c:pt idx="324">
                  <c:v>3.8236774851952919E-2</c:v>
                </c:pt>
                <c:pt idx="325">
                  <c:v>2.1339492953202407E-2</c:v>
                </c:pt>
                <c:pt idx="326">
                  <c:v>-4.9381334093844355E-2</c:v>
                </c:pt>
                <c:pt idx="327">
                  <c:v>-4.1797344027079677E-3</c:v>
                </c:pt>
                <c:pt idx="328">
                  <c:v>2.0259821345692295E-2</c:v>
                </c:pt>
                <c:pt idx="329">
                  <c:v>-1.9308346487992831E-2</c:v>
                </c:pt>
                <c:pt idx="330">
                  <c:v>-5.7544491547078365E-2</c:v>
                </c:pt>
                <c:pt idx="331">
                  <c:v>3.5817045786088471E-2</c:v>
                </c:pt>
                <c:pt idx="332">
                  <c:v>3.9769197378740359E-3</c:v>
                </c:pt>
                <c:pt idx="333">
                  <c:v>2.3724089512241069E-2</c:v>
                </c:pt>
                <c:pt idx="334">
                  <c:v>2.4097551579060524E-2</c:v>
                </c:pt>
                <c:pt idx="335">
                  <c:v>-3.2070258958328698E-2</c:v>
                </c:pt>
                <c:pt idx="336">
                  <c:v>5.1898219064298312E-2</c:v>
                </c:pt>
                <c:pt idx="337">
                  <c:v>1.4193554842638083E-2</c:v>
                </c:pt>
                <c:pt idx="338">
                  <c:v>1.5489091357433593E-2</c:v>
                </c:pt>
                <c:pt idx="339">
                  <c:v>-6.5229666885544393E-2</c:v>
                </c:pt>
                <c:pt idx="340">
                  <c:v>-3.8804562763273709E-2</c:v>
                </c:pt>
                <c:pt idx="341">
                  <c:v>4.8414190288225162E-2</c:v>
                </c:pt>
                <c:pt idx="342">
                  <c:v>3.3370442535769133E-3</c:v>
                </c:pt>
                <c:pt idx="343">
                  <c:v>3.6883097880667785E-2</c:v>
                </c:pt>
                <c:pt idx="344">
                  <c:v>2.4144269139562795E-2</c:v>
                </c:pt>
                <c:pt idx="345">
                  <c:v>-1.7300102162694835E-2</c:v>
                </c:pt>
                <c:pt idx="346">
                  <c:v>-2.5569957217081728E-2</c:v>
                </c:pt>
                <c:pt idx="347">
                  <c:v>2.8488892552139912E-2</c:v>
                </c:pt>
                <c:pt idx="348">
                  <c:v>3.6147273214037893E-3</c:v>
                </c:pt>
                <c:pt idx="349">
                  <c:v>1.3114368755655361E-2</c:v>
                </c:pt>
                <c:pt idx="350">
                  <c:v>5.5435395320639659E-3</c:v>
                </c:pt>
                <c:pt idx="351">
                  <c:v>5.5129780425125768E-3</c:v>
                </c:pt>
                <c:pt idx="352">
                  <c:v>2.8788712391658148E-2</c:v>
                </c:pt>
                <c:pt idx="353">
                  <c:v>1.1452407328588213E-2</c:v>
                </c:pt>
                <c:pt idx="354">
                  <c:v>1.4906090900297571E-2</c:v>
                </c:pt>
                <c:pt idx="355">
                  <c:v>2.0279120949423361E-2</c:v>
                </c:pt>
                <c:pt idx="356">
                  <c:v>-2.6885727092622082E-2</c:v>
                </c:pt>
                <c:pt idx="357">
                  <c:v>2.2574687364635429E-2</c:v>
                </c:pt>
                <c:pt idx="358">
                  <c:v>1.5086835306692831E-2</c:v>
                </c:pt>
                <c:pt idx="359">
                  <c:v>1.8041021939678097E-2</c:v>
                </c:pt>
                <c:pt idx="360">
                  <c:v>-5.6661773049830871E-3</c:v>
                </c:pt>
                <c:pt idx="361">
                  <c:v>-8.0497484417252577E-3</c:v>
                </c:pt>
                <c:pt idx="362">
                  <c:v>7.8162036195200697E-3</c:v>
                </c:pt>
                <c:pt idx="363">
                  <c:v>-1.1117314846484374E-2</c:v>
                </c:pt>
                <c:pt idx="364">
                  <c:v>-1.6350868283453026E-2</c:v>
                </c:pt>
                <c:pt idx="365">
                  <c:v>6.5406630239815437E-3</c:v>
                </c:pt>
                <c:pt idx="366">
                  <c:v>-5.3563823323576863E-2</c:v>
                </c:pt>
                <c:pt idx="367">
                  <c:v>-8.16949841973812E-3</c:v>
                </c:pt>
                <c:pt idx="368">
                  <c:v>2.1963178283150261E-3</c:v>
                </c:pt>
                <c:pt idx="369">
                  <c:v>-2.5380554847237738E-2</c:v>
                </c:pt>
                <c:pt idx="370">
                  <c:v>-9.0419673588252331E-3</c:v>
                </c:pt>
                <c:pt idx="371">
                  <c:v>2.4671310840431903E-2</c:v>
                </c:pt>
                <c:pt idx="372">
                  <c:v>1.9658933050552892E-2</c:v>
                </c:pt>
                <c:pt idx="373">
                  <c:v>2.0835809564629944E-2</c:v>
                </c:pt>
                <c:pt idx="374">
                  <c:v>-1.1604590949194532E-2</c:v>
                </c:pt>
                <c:pt idx="375">
                  <c:v>-8.4795586643981666E-3</c:v>
                </c:pt>
                <c:pt idx="376">
                  <c:v>-4.7700831064061405E-3</c:v>
                </c:pt>
                <c:pt idx="377">
                  <c:v>2.1493711545886491E-2</c:v>
                </c:pt>
                <c:pt idx="378">
                  <c:v>-9.7455336150713029E-2</c:v>
                </c:pt>
                <c:pt idx="379">
                  <c:v>-1.7806250489824788E-2</c:v>
                </c:pt>
                <c:pt idx="380">
                  <c:v>4.380262265839284E-2</c:v>
                </c:pt>
                <c:pt idx="381">
                  <c:v>4.8383643980415263E-3</c:v>
                </c:pt>
                <c:pt idx="382">
                  <c:v>7.867173443413986E-3</c:v>
                </c:pt>
                <c:pt idx="383">
                  <c:v>-7.0985028032003086E-2</c:v>
                </c:pt>
                <c:pt idx="384">
                  <c:v>1.774457621801722E-3</c:v>
                </c:pt>
                <c:pt idx="385">
                  <c:v>5.3045585274820468E-3</c:v>
                </c:pt>
                <c:pt idx="386">
                  <c:v>4.1096692261665707E-2</c:v>
                </c:pt>
                <c:pt idx="387">
                  <c:v>4.3661358958919816E-2</c:v>
                </c:pt>
                <c:pt idx="388">
                  <c:v>-1.9894726702203644E-2</c:v>
                </c:pt>
                <c:pt idx="389">
                  <c:v>7.7983238977087461E-3</c:v>
                </c:pt>
                <c:pt idx="390">
                  <c:v>-2.6677578051649112E-2</c:v>
                </c:pt>
                <c:pt idx="391">
                  <c:v>-5.5027999426618054E-2</c:v>
                </c:pt>
                <c:pt idx="392">
                  <c:v>1.3581604116844075E-2</c:v>
                </c:pt>
                <c:pt idx="393">
                  <c:v>-8.4435667496318024E-3</c:v>
                </c:pt>
                <c:pt idx="394">
                  <c:v>2.1387245877161655E-2</c:v>
                </c:pt>
                <c:pt idx="395">
                  <c:v>3.6476381947392442E-4</c:v>
                </c:pt>
                <c:pt idx="396">
                  <c:v>1.6547237723211591E-2</c:v>
                </c:pt>
                <c:pt idx="397">
                  <c:v>-4.9826482506090355E-2</c:v>
                </c:pt>
                <c:pt idx="398">
                  <c:v>3.9510869838941549E-3</c:v>
                </c:pt>
                <c:pt idx="399">
                  <c:v>-4.5032328980884502E-2</c:v>
                </c:pt>
                <c:pt idx="400">
                  <c:v>-3.8341115826462872E-2</c:v>
                </c:pt>
                <c:pt idx="401">
                  <c:v>2.3399958247666771E-2</c:v>
                </c:pt>
                <c:pt idx="402">
                  <c:v>3.0919673679975064E-2</c:v>
                </c:pt>
                <c:pt idx="403">
                  <c:v>3.3772406297850163E-3</c:v>
                </c:pt>
                <c:pt idx="404">
                  <c:v>1.1969310320661475E-2</c:v>
                </c:pt>
                <c:pt idx="405">
                  <c:v>2.0071345177612575E-2</c:v>
                </c:pt>
                <c:pt idx="406">
                  <c:v>-3.3100845467946408E-2</c:v>
                </c:pt>
                <c:pt idx="407">
                  <c:v>-5.3986864486111001E-2</c:v>
                </c:pt>
                <c:pt idx="408">
                  <c:v>-2.9856047432330949E-2</c:v>
                </c:pt>
                <c:pt idx="409">
                  <c:v>1.9317248300269846E-2</c:v>
                </c:pt>
                <c:pt idx="410">
                  <c:v>-8.9890567569340784E-3</c:v>
                </c:pt>
                <c:pt idx="411">
                  <c:v>1.0373444913627219E-3</c:v>
                </c:pt>
                <c:pt idx="412">
                  <c:v>-1.4516468165874718E-2</c:v>
                </c:pt>
                <c:pt idx="413">
                  <c:v>4.5548865415404934E-2</c:v>
                </c:pt>
                <c:pt idx="414">
                  <c:v>3.8122036537749262E-3</c:v>
                </c:pt>
                <c:pt idx="415">
                  <c:v>-1.0670526048171858E-2</c:v>
                </c:pt>
                <c:pt idx="416">
                  <c:v>2.3208003707207617E-2</c:v>
                </c:pt>
                <c:pt idx="417">
                  <c:v>-1.7858508234874518E-2</c:v>
                </c:pt>
                <c:pt idx="418">
                  <c:v>-2.8487300804681075E-2</c:v>
                </c:pt>
                <c:pt idx="419">
                  <c:v>-4.5667132913719918E-2</c:v>
                </c:pt>
                <c:pt idx="420">
                  <c:v>9.1728911675949404E-3</c:v>
                </c:pt>
                <c:pt idx="421">
                  <c:v>1.2065706143496486E-2</c:v>
                </c:pt>
                <c:pt idx="422">
                  <c:v>-3.0058821095559747E-2</c:v>
                </c:pt>
                <c:pt idx="423">
                  <c:v>-5.1621468103781529E-2</c:v>
                </c:pt>
                <c:pt idx="424">
                  <c:v>1.3270987584915508E-2</c:v>
                </c:pt>
                <c:pt idx="425">
                  <c:v>4.1081081308960286E-2</c:v>
                </c:pt>
                <c:pt idx="426">
                  <c:v>1.9122280935142323E-2</c:v>
                </c:pt>
                <c:pt idx="427">
                  <c:v>-1.5203268734406711E-2</c:v>
                </c:pt>
                <c:pt idx="428">
                  <c:v>8.546598244676025E-3</c:v>
                </c:pt>
                <c:pt idx="429">
                  <c:v>-3.8992364778840334E-2</c:v>
                </c:pt>
                <c:pt idx="430">
                  <c:v>1.6786977250889859E-3</c:v>
                </c:pt>
                <c:pt idx="431">
                  <c:v>2.1223129999070707E-3</c:v>
                </c:pt>
                <c:pt idx="432">
                  <c:v>2.6743942840169259E-3</c:v>
                </c:pt>
                <c:pt idx="433">
                  <c:v>5.9913637561169047E-3</c:v>
                </c:pt>
                <c:pt idx="434">
                  <c:v>-6.9981033388739955E-2</c:v>
                </c:pt>
                <c:pt idx="435">
                  <c:v>-2.0859063643253878E-2</c:v>
                </c:pt>
                <c:pt idx="436">
                  <c:v>4.0594227820215628E-2</c:v>
                </c:pt>
                <c:pt idx="437">
                  <c:v>4.0798730320368098E-2</c:v>
                </c:pt>
                <c:pt idx="438">
                  <c:v>-1.5645957594941282E-3</c:v>
                </c:pt>
                <c:pt idx="439">
                  <c:v>-5.720390227367686E-3</c:v>
                </c:pt>
                <c:pt idx="440">
                  <c:v>1.9824683119469371E-2</c:v>
                </c:pt>
                <c:pt idx="441">
                  <c:v>3.3188166855231599E-2</c:v>
                </c:pt>
                <c:pt idx="442">
                  <c:v>6.4862793199992035E-3</c:v>
                </c:pt>
                <c:pt idx="443">
                  <c:v>1.3684424071702688E-2</c:v>
                </c:pt>
                <c:pt idx="444">
                  <c:v>3.3211297823118692E-2</c:v>
                </c:pt>
                <c:pt idx="445">
                  <c:v>-1.7856706295141411E-2</c:v>
                </c:pt>
                <c:pt idx="446">
                  <c:v>-2.0385521329987062E-2</c:v>
                </c:pt>
                <c:pt idx="447">
                  <c:v>-1.8345247004335149E-2</c:v>
                </c:pt>
                <c:pt idx="448">
                  <c:v>1.8240166354839923E-2</c:v>
                </c:pt>
                <c:pt idx="449">
                  <c:v>-3.1382658656197417E-2</c:v>
                </c:pt>
                <c:pt idx="450">
                  <c:v>-1.2878056400538658E-2</c:v>
                </c:pt>
                <c:pt idx="451">
                  <c:v>-1.7507372373318824E-2</c:v>
                </c:pt>
                <c:pt idx="452">
                  <c:v>2.0797209752150967E-2</c:v>
                </c:pt>
                <c:pt idx="453">
                  <c:v>1.9687198746348258E-3</c:v>
                </c:pt>
                <c:pt idx="454">
                  <c:v>3.272611189588279E-3</c:v>
                </c:pt>
                <c:pt idx="455">
                  <c:v>-2.7264317014352372E-3</c:v>
                </c:pt>
                <c:pt idx="456">
                  <c:v>2.0727657014745276E-3</c:v>
                </c:pt>
                <c:pt idx="457">
                  <c:v>1.2670048748132771E-2</c:v>
                </c:pt>
                <c:pt idx="458">
                  <c:v>1.3255137952723853E-2</c:v>
                </c:pt>
                <c:pt idx="459">
                  <c:v>4.9785601481595037E-3</c:v>
                </c:pt>
                <c:pt idx="460">
                  <c:v>-1.4260111816833197E-2</c:v>
                </c:pt>
                <c:pt idx="461">
                  <c:v>1.9319144529228335E-2</c:v>
                </c:pt>
                <c:pt idx="462">
                  <c:v>9.9378400391206354E-3</c:v>
                </c:pt>
                <c:pt idx="463">
                  <c:v>-8.1522190615501595E-3</c:v>
                </c:pt>
                <c:pt idx="464">
                  <c:v>4.3534232897875308E-2</c:v>
                </c:pt>
                <c:pt idx="465">
                  <c:v>3.4102339970712141E-3</c:v>
                </c:pt>
                <c:pt idx="466">
                  <c:v>-3.0705950402038516E-2</c:v>
                </c:pt>
                <c:pt idx="467">
                  <c:v>-4.002640676474508E-2</c:v>
                </c:pt>
                <c:pt idx="468">
                  <c:v>1.2813843239860453E-2</c:v>
                </c:pt>
                <c:pt idx="469">
                  <c:v>2.224412353507596E-2</c:v>
                </c:pt>
                <c:pt idx="470">
                  <c:v>-2.9271409694030987E-2</c:v>
                </c:pt>
                <c:pt idx="471">
                  <c:v>7.5576494702467318E-3</c:v>
                </c:pt>
                <c:pt idx="472">
                  <c:v>-1.8084062457234117E-2</c:v>
                </c:pt>
                <c:pt idx="473">
                  <c:v>-1.7537620665327588E-2</c:v>
                </c:pt>
                <c:pt idx="474">
                  <c:v>-2.3009963105301245E-2</c:v>
                </c:pt>
                <c:pt idx="475">
                  <c:v>-5.5251874223032843E-3</c:v>
                </c:pt>
                <c:pt idx="476">
                  <c:v>2.3716765309715333E-3</c:v>
                </c:pt>
                <c:pt idx="477">
                  <c:v>-3.1512203530007256E-2</c:v>
                </c:pt>
                <c:pt idx="478">
                  <c:v>-3.6153750966914015E-3</c:v>
                </c:pt>
                <c:pt idx="479">
                  <c:v>-2.5920144528817236E-2</c:v>
                </c:pt>
                <c:pt idx="480">
                  <c:v>1.1983224921087163E-3</c:v>
                </c:pt>
                <c:pt idx="481">
                  <c:v>-3.3589283020146205E-3</c:v>
                </c:pt>
                <c:pt idx="482">
                  <c:v>2.8314395199599041E-2</c:v>
                </c:pt>
                <c:pt idx="483">
                  <c:v>7.7957227665612612E-3</c:v>
                </c:pt>
                <c:pt idx="484">
                  <c:v>3.0089132757832641E-3</c:v>
                </c:pt>
                <c:pt idx="485">
                  <c:v>-3.7438156791682047E-2</c:v>
                </c:pt>
                <c:pt idx="486">
                  <c:v>-4.2142443664758632E-2</c:v>
                </c:pt>
                <c:pt idx="487">
                  <c:v>-3.5793160495428869E-2</c:v>
                </c:pt>
                <c:pt idx="488">
                  <c:v>-1.4236510283766676E-2</c:v>
                </c:pt>
                <c:pt idx="489">
                  <c:v>4.5934853391901148E-3</c:v>
                </c:pt>
                <c:pt idx="490">
                  <c:v>2.1118877789298954E-2</c:v>
                </c:pt>
                <c:pt idx="491">
                  <c:v>2.7066278518406796E-2</c:v>
                </c:pt>
                <c:pt idx="492">
                  <c:v>3.9033523186116824E-2</c:v>
                </c:pt>
                <c:pt idx="493">
                  <c:v>-1.195161205235672E-2</c:v>
                </c:pt>
                <c:pt idx="494">
                  <c:v>-2.6333501469289852E-2</c:v>
                </c:pt>
                <c:pt idx="495">
                  <c:v>1.8040771018960837E-2</c:v>
                </c:pt>
                <c:pt idx="496">
                  <c:v>-2.743639290870464E-2</c:v>
                </c:pt>
                <c:pt idx="497">
                  <c:v>1.0018869027400148E-2</c:v>
                </c:pt>
                <c:pt idx="498">
                  <c:v>-8.3839570113427297E-3</c:v>
                </c:pt>
                <c:pt idx="499">
                  <c:v>3.5429244006825317E-2</c:v>
                </c:pt>
                <c:pt idx="500">
                  <c:v>-9.1380471396506763E-3</c:v>
                </c:pt>
                <c:pt idx="501">
                  <c:v>-9.0987963268019476E-3</c:v>
                </c:pt>
                <c:pt idx="502">
                  <c:v>2.2714372578265789E-2</c:v>
                </c:pt>
                <c:pt idx="503">
                  <c:v>-3.0153038170687443E-2</c:v>
                </c:pt>
                <c:pt idx="504">
                  <c:v>-6.4903611833473249E-2</c:v>
                </c:pt>
                <c:pt idx="505">
                  <c:v>1.867983807631346E-2</c:v>
                </c:pt>
                <c:pt idx="506">
                  <c:v>-4.1791885300985843E-3</c:v>
                </c:pt>
                <c:pt idx="507">
                  <c:v>1.4164358699826057E-2</c:v>
                </c:pt>
                <c:pt idx="508">
                  <c:v>1.1545990997060948E-2</c:v>
                </c:pt>
                <c:pt idx="509">
                  <c:v>3.3982330725891151E-2</c:v>
                </c:pt>
                <c:pt idx="510">
                  <c:v>1.8082349740372285E-2</c:v>
                </c:pt>
                <c:pt idx="511">
                  <c:v>1.0119349091357649E-2</c:v>
                </c:pt>
                <c:pt idx="512">
                  <c:v>-9.3931326469499712E-3</c:v>
                </c:pt>
                <c:pt idx="513">
                  <c:v>2.0715582429159267E-2</c:v>
                </c:pt>
                <c:pt idx="514">
                  <c:v>-7.1360911773037496E-3</c:v>
                </c:pt>
                <c:pt idx="515">
                  <c:v>1.5397674813147596E-2</c:v>
                </c:pt>
                <c:pt idx="516">
                  <c:v>2.1856252480917528E-2</c:v>
                </c:pt>
                <c:pt idx="517">
                  <c:v>6.64758894979547E-3</c:v>
                </c:pt>
                <c:pt idx="518">
                  <c:v>-2.650771559912319E-2</c:v>
                </c:pt>
                <c:pt idx="519">
                  <c:v>-1.9961258315898036E-3</c:v>
                </c:pt>
                <c:pt idx="520">
                  <c:v>1.4121726188179732E-2</c:v>
                </c:pt>
                <c:pt idx="521">
                  <c:v>-1.0836109526718259E-2</c:v>
                </c:pt>
                <c:pt idx="522">
                  <c:v>-5.4035136761962444E-3</c:v>
                </c:pt>
                <c:pt idx="523">
                  <c:v>-1.7586004548502437E-2</c:v>
                </c:pt>
                <c:pt idx="524">
                  <c:v>-2.1936285287647732E-2</c:v>
                </c:pt>
                <c:pt idx="525">
                  <c:v>-1.2825431692047048E-2</c:v>
                </c:pt>
                <c:pt idx="526">
                  <c:v>-2.1579058380057175E-2</c:v>
                </c:pt>
                <c:pt idx="527">
                  <c:v>2.0461392942381831E-2</c:v>
                </c:pt>
                <c:pt idx="528">
                  <c:v>2.9867581216149682E-2</c:v>
                </c:pt>
                <c:pt idx="529">
                  <c:v>1.4962275655905872E-2</c:v>
                </c:pt>
                <c:pt idx="530">
                  <c:v>-8.4710880600782738E-3</c:v>
                </c:pt>
                <c:pt idx="531">
                  <c:v>2.3680955052472401E-2</c:v>
                </c:pt>
                <c:pt idx="532">
                  <c:v>6.0662808522568088E-3</c:v>
                </c:pt>
                <c:pt idx="533">
                  <c:v>-1.1934153574506905E-2</c:v>
                </c:pt>
                <c:pt idx="534">
                  <c:v>-1.0055091519282749E-2</c:v>
                </c:pt>
                <c:pt idx="535">
                  <c:v>-3.2152454016138232E-3</c:v>
                </c:pt>
                <c:pt idx="536">
                  <c:v>-2.2556893907792835E-2</c:v>
                </c:pt>
                <c:pt idx="537">
                  <c:v>9.9539544857753879E-3</c:v>
                </c:pt>
                <c:pt idx="538">
                  <c:v>-7.8821726223020291E-3</c:v>
                </c:pt>
                <c:pt idx="539">
                  <c:v>-3.203935374461666E-2</c:v>
                </c:pt>
                <c:pt idx="540">
                  <c:v>3.1308626638663475E-2</c:v>
                </c:pt>
                <c:pt idx="541">
                  <c:v>2.7982255620932856E-3</c:v>
                </c:pt>
                <c:pt idx="542">
                  <c:v>-1.3084870272368812E-2</c:v>
                </c:pt>
                <c:pt idx="543">
                  <c:v>2.39597962001546E-2</c:v>
                </c:pt>
                <c:pt idx="544">
                  <c:v>5.6324674042744667E-3</c:v>
                </c:pt>
                <c:pt idx="545">
                  <c:v>5.6009203202023036E-3</c:v>
                </c:pt>
                <c:pt idx="546">
                  <c:v>1.8718540533015939E-2</c:v>
                </c:pt>
                <c:pt idx="547">
                  <c:v>1.3986016265835979E-3</c:v>
                </c:pt>
                <c:pt idx="548">
                  <c:v>-3.351607452247525E-2</c:v>
                </c:pt>
                <c:pt idx="549">
                  <c:v>-1.1263971815556734E-2</c:v>
                </c:pt>
                <c:pt idx="550">
                  <c:v>-1.348886178594366E-2</c:v>
                </c:pt>
                <c:pt idx="551">
                  <c:v>1.5921953010585257E-2</c:v>
                </c:pt>
                <c:pt idx="552">
                  <c:v>-3.2478004290749415E-2</c:v>
                </c:pt>
                <c:pt idx="553">
                  <c:v>-3.7079164552467597E-2</c:v>
                </c:pt>
                <c:pt idx="554">
                  <c:v>-3.2702987116093596E-2</c:v>
                </c:pt>
                <c:pt idx="555">
                  <c:v>-1.6009024577818866E-2</c:v>
                </c:pt>
                <c:pt idx="556">
                  <c:v>-2.8999604136176041E-2</c:v>
                </c:pt>
                <c:pt idx="557">
                  <c:v>1.938018132777649E-2</c:v>
                </c:pt>
                <c:pt idx="558">
                  <c:v>3.2067965211472448E-2</c:v>
                </c:pt>
                <c:pt idx="559">
                  <c:v>1.72349486881672E-2</c:v>
                </c:pt>
                <c:pt idx="560">
                  <c:v>-2.3539886067756949E-2</c:v>
                </c:pt>
                <c:pt idx="561">
                  <c:v>-9.1929807887525562E-3</c:v>
                </c:pt>
                <c:pt idx="562">
                  <c:v>4.2152088773000994E-2</c:v>
                </c:pt>
                <c:pt idx="563">
                  <c:v>1.6401219978573148E-2</c:v>
                </c:pt>
                <c:pt idx="564">
                  <c:v>-7.1988998387793757E-3</c:v>
                </c:pt>
                <c:pt idx="565">
                  <c:v>1.2054518885621602E-2</c:v>
                </c:pt>
                <c:pt idx="566">
                  <c:v>9.38854904327939E-3</c:v>
                </c:pt>
                <c:pt idx="567">
                  <c:v>8.0285521596708556E-2</c:v>
                </c:pt>
                <c:pt idx="568">
                  <c:v>-1.2827242152954864E-3</c:v>
                </c:pt>
                <c:pt idx="569">
                  <c:v>2.2145821743992386E-3</c:v>
                </c:pt>
                <c:pt idx="570">
                  <c:v>7.7704073200379978E-3</c:v>
                </c:pt>
                <c:pt idx="571">
                  <c:v>8.7417165835716997E-3</c:v>
                </c:pt>
                <c:pt idx="572">
                  <c:v>1.1273819798967723E-2</c:v>
                </c:pt>
                <c:pt idx="573">
                  <c:v>-2.0593337288427837E-2</c:v>
                </c:pt>
                <c:pt idx="574">
                  <c:v>9.2049896304333394E-3</c:v>
                </c:pt>
                <c:pt idx="575">
                  <c:v>-1.9429314784615712E-2</c:v>
                </c:pt>
                <c:pt idx="576">
                  <c:v>-1.7532585871537188E-3</c:v>
                </c:pt>
                <c:pt idx="577">
                  <c:v>-1.6391526910929902E-3</c:v>
                </c:pt>
                <c:pt idx="578">
                  <c:v>-2.4314783812604785E-2</c:v>
                </c:pt>
                <c:pt idx="579">
                  <c:v>8.400840578076088E-4</c:v>
                </c:pt>
                <c:pt idx="580">
                  <c:v>1.0382574322215571E-2</c:v>
                </c:pt>
                <c:pt idx="581">
                  <c:v>-2.5247794575171473E-2</c:v>
                </c:pt>
                <c:pt idx="582">
                  <c:v>-3.6453329529779741E-2</c:v>
                </c:pt>
                <c:pt idx="583">
                  <c:v>1.1550662004704308E-2</c:v>
                </c:pt>
                <c:pt idx="584">
                  <c:v>1.4991298533120465E-2</c:v>
                </c:pt>
                <c:pt idx="585">
                  <c:v>-5.8359910788940941E-2</c:v>
                </c:pt>
                <c:pt idx="586">
                  <c:v>-5.0806274152865996E-2</c:v>
                </c:pt>
                <c:pt idx="587">
                  <c:v>1.233637330052194E-3</c:v>
                </c:pt>
                <c:pt idx="588">
                  <c:v>3.829826464615E-2</c:v>
                </c:pt>
                <c:pt idx="589">
                  <c:v>2.4869454357642533E-2</c:v>
                </c:pt>
                <c:pt idx="590">
                  <c:v>-1.3725451778973176E-2</c:v>
                </c:pt>
                <c:pt idx="591">
                  <c:v>-1.815600458425895E-2</c:v>
                </c:pt>
                <c:pt idx="592">
                  <c:v>-1.0409809737839157E-2</c:v>
                </c:pt>
                <c:pt idx="593">
                  <c:v>1.2266820485051974E-2</c:v>
                </c:pt>
                <c:pt idx="594">
                  <c:v>-4.1165983371807295E-3</c:v>
                </c:pt>
                <c:pt idx="595">
                  <c:v>2.4059531656616541E-2</c:v>
                </c:pt>
                <c:pt idx="596">
                  <c:v>-1.6107203466121638E-2</c:v>
                </c:pt>
                <c:pt idx="597">
                  <c:v>-4.3659525592674719E-3</c:v>
                </c:pt>
                <c:pt idx="598">
                  <c:v>4.629944113070817E-3</c:v>
                </c:pt>
                <c:pt idx="599">
                  <c:v>1.1677624009126947E-2</c:v>
                </c:pt>
                <c:pt idx="600">
                  <c:v>1.7200553389997607E-2</c:v>
                </c:pt>
                <c:pt idx="601">
                  <c:v>-3.0330994137523416E-2</c:v>
                </c:pt>
                <c:pt idx="602">
                  <c:v>8.8164266054957842E-3</c:v>
                </c:pt>
                <c:pt idx="603">
                  <c:v>-3.9414626883243098E-2</c:v>
                </c:pt>
                <c:pt idx="604">
                  <c:v>-1.9263116276251213E-2</c:v>
                </c:pt>
                <c:pt idx="605">
                  <c:v>3.0106269410560171E-2</c:v>
                </c:pt>
                <c:pt idx="606">
                  <c:v>2.4238768224886287E-2</c:v>
                </c:pt>
                <c:pt idx="607">
                  <c:v>7.9942762423985594E-3</c:v>
                </c:pt>
                <c:pt idx="608">
                  <c:v>-5.1037210830153718E-3</c:v>
                </c:pt>
                <c:pt idx="609">
                  <c:v>8.2315745388905834E-3</c:v>
                </c:pt>
                <c:pt idx="610">
                  <c:v>-1.2702324917791379E-2</c:v>
                </c:pt>
                <c:pt idx="611">
                  <c:v>-1.513772100947567E-2</c:v>
                </c:pt>
                <c:pt idx="612">
                  <c:v>-4.013094800315934E-2</c:v>
                </c:pt>
                <c:pt idx="613">
                  <c:v>3.3418612423766696E-2</c:v>
                </c:pt>
                <c:pt idx="614">
                  <c:v>-1.1515401920973641E-2</c:v>
                </c:pt>
                <c:pt idx="615">
                  <c:v>3.1650757832507065E-2</c:v>
                </c:pt>
                <c:pt idx="616">
                  <c:v>1.3245226750020723E-2</c:v>
                </c:pt>
                <c:pt idx="617">
                  <c:v>-8.7668209510678007E-3</c:v>
                </c:pt>
                <c:pt idx="618">
                  <c:v>-3.950492364493568E-3</c:v>
                </c:pt>
                <c:pt idx="619">
                  <c:v>1.4799562896641265E-2</c:v>
                </c:pt>
                <c:pt idx="620">
                  <c:v>-3.9647221151570211E-2</c:v>
                </c:pt>
                <c:pt idx="621">
                  <c:v>-5.017299832888426E-3</c:v>
                </c:pt>
                <c:pt idx="622">
                  <c:v>4.0700096882966786E-3</c:v>
                </c:pt>
                <c:pt idx="623">
                  <c:v>-2.7173347509058893E-2</c:v>
                </c:pt>
                <c:pt idx="624">
                  <c:v>2.4190294449518864E-2</c:v>
                </c:pt>
                <c:pt idx="625">
                  <c:v>2.9830530595400854E-3</c:v>
                </c:pt>
                <c:pt idx="626">
                  <c:v>8.7619351412189898E-3</c:v>
                </c:pt>
                <c:pt idx="627">
                  <c:v>1.3420116775142492E-4</c:v>
                </c:pt>
                <c:pt idx="628">
                  <c:v>2.2687540266794801E-2</c:v>
                </c:pt>
                <c:pt idx="629">
                  <c:v>6.6679988186238402E-3</c:v>
                </c:pt>
                <c:pt idx="630">
                  <c:v>-2.6065424362344436E-4</c:v>
                </c:pt>
                <c:pt idx="631">
                  <c:v>2.6369783140050153E-2</c:v>
                </c:pt>
                <c:pt idx="632">
                  <c:v>-1.2005252743936106E-2</c:v>
                </c:pt>
                <c:pt idx="633">
                  <c:v>2.1733078808247843E-2</c:v>
                </c:pt>
                <c:pt idx="634">
                  <c:v>1.0132052403976839E-2</c:v>
                </c:pt>
                <c:pt idx="635">
                  <c:v>1.1876918036224624E-2</c:v>
                </c:pt>
                <c:pt idx="636">
                  <c:v>-1.7493157447517116E-2</c:v>
                </c:pt>
                <c:pt idx="637">
                  <c:v>-2.6634421587883178E-2</c:v>
                </c:pt>
                <c:pt idx="638">
                  <c:v>2.2118608595198833E-2</c:v>
                </c:pt>
                <c:pt idx="639">
                  <c:v>-2.0135924246253382E-3</c:v>
                </c:pt>
                <c:pt idx="640">
                  <c:v>3.0188702172519511E-3</c:v>
                </c:pt>
                <c:pt idx="641">
                  <c:v>1.7924303627991352E-2</c:v>
                </c:pt>
                <c:pt idx="642">
                  <c:v>1.7972242404430436E-2</c:v>
                </c:pt>
                <c:pt idx="643">
                  <c:v>1.1205611558813534E-2</c:v>
                </c:pt>
                <c:pt idx="644">
                  <c:v>-5.7678602586846142E-3</c:v>
                </c:pt>
                <c:pt idx="645">
                  <c:v>1.5544974031266411E-2</c:v>
                </c:pt>
                <c:pt idx="646">
                  <c:v>2.4885952287650322E-3</c:v>
                </c:pt>
                <c:pt idx="647">
                  <c:v>8.6029639070125986E-3</c:v>
                </c:pt>
                <c:pt idx="648">
                  <c:v>1.4071296880880046E-3</c:v>
                </c:pt>
                <c:pt idx="649">
                  <c:v>-1.5707438383098057E-2</c:v>
                </c:pt>
                <c:pt idx="650">
                  <c:v>2.5618322282552113E-2</c:v>
                </c:pt>
                <c:pt idx="651">
                  <c:v>1.3712261863982014E-2</c:v>
                </c:pt>
                <c:pt idx="652">
                  <c:v>-1.0468890550950925E-2</c:v>
                </c:pt>
                <c:pt idx="653">
                  <c:v>1.7539281505867671E-2</c:v>
                </c:pt>
                <c:pt idx="654">
                  <c:v>1.4776649217588242E-2</c:v>
                </c:pt>
                <c:pt idx="655">
                  <c:v>-2.1160619827511641E-2</c:v>
                </c:pt>
                <c:pt idx="656">
                  <c:v>5.5881995226277938E-3</c:v>
                </c:pt>
                <c:pt idx="657">
                  <c:v>-6.0457607294209584E-3</c:v>
                </c:pt>
                <c:pt idx="658">
                  <c:v>-1.2897461140534172E-2</c:v>
                </c:pt>
                <c:pt idx="659">
                  <c:v>-2.0964637356202302E-2</c:v>
                </c:pt>
                <c:pt idx="660">
                  <c:v>8.8376230656628859E-3</c:v>
                </c:pt>
                <c:pt idx="661">
                  <c:v>7.945823530138351E-3</c:v>
                </c:pt>
                <c:pt idx="662">
                  <c:v>-5.6022555486698981E-3</c:v>
                </c:pt>
                <c:pt idx="663">
                  <c:v>-8.6987735538759502E-3</c:v>
                </c:pt>
                <c:pt idx="664">
                  <c:v>-9.0133437525639955E-3</c:v>
                </c:pt>
                <c:pt idx="665">
                  <c:v>1.5475272417605416E-3</c:v>
                </c:pt>
                <c:pt idx="666">
                  <c:v>1.593048026611503E-2</c:v>
                </c:pt>
                <c:pt idx="667">
                  <c:v>1.1060127878873841E-2</c:v>
                </c:pt>
                <c:pt idx="668">
                  <c:v>2.8903424942863512E-3</c:v>
                </c:pt>
                <c:pt idx="669">
                  <c:v>7.7051729607777114E-3</c:v>
                </c:pt>
                <c:pt idx="670">
                  <c:v>3.0351514665767878E-2</c:v>
                </c:pt>
                <c:pt idx="671">
                  <c:v>4.8780584534327733E-3</c:v>
                </c:pt>
                <c:pt idx="672">
                  <c:v>9.1375105961417763E-3</c:v>
                </c:pt>
                <c:pt idx="673">
                  <c:v>5.9003667683988391E-3</c:v>
                </c:pt>
                <c:pt idx="674">
                  <c:v>-6.8871548535161566E-3</c:v>
                </c:pt>
                <c:pt idx="675">
                  <c:v>7.5406072836511333E-3</c:v>
                </c:pt>
                <c:pt idx="676">
                  <c:v>1.3056252534716507E-3</c:v>
                </c:pt>
                <c:pt idx="677">
                  <c:v>1.7354248523464021E-2</c:v>
                </c:pt>
                <c:pt idx="678">
                  <c:v>-5.7871772276611678E-3</c:v>
                </c:pt>
                <c:pt idx="679">
                  <c:v>2.295043358691071E-2</c:v>
                </c:pt>
                <c:pt idx="680">
                  <c:v>3.6697288889624017E-3</c:v>
                </c:pt>
                <c:pt idx="681">
                  <c:v>4.1775517674268268E-3</c:v>
                </c:pt>
                <c:pt idx="682">
                  <c:v>1.6661463814840588E-3</c:v>
                </c:pt>
                <c:pt idx="683">
                  <c:v>-1.6258815177404864E-2</c:v>
                </c:pt>
                <c:pt idx="684">
                  <c:v>-9.1363644134115317E-3</c:v>
                </c:pt>
                <c:pt idx="685">
                  <c:v>3.0902043878334577E-3</c:v>
                </c:pt>
                <c:pt idx="686">
                  <c:v>2.1276595824945585E-4</c:v>
                </c:pt>
                <c:pt idx="687">
                  <c:v>4.7753048775114309E-3</c:v>
                </c:pt>
                <c:pt idx="688">
                  <c:v>2.7564910829308103E-2</c:v>
                </c:pt>
                <c:pt idx="689">
                  <c:v>-4.7486411107743693E-3</c:v>
                </c:pt>
                <c:pt idx="690">
                  <c:v>-8.1039404550195867E-3</c:v>
                </c:pt>
                <c:pt idx="691">
                  <c:v>-4.9724253539418208E-2</c:v>
                </c:pt>
                <c:pt idx="692">
                  <c:v>3.5011924275904091E-2</c:v>
                </c:pt>
                <c:pt idx="693">
                  <c:v>-5.0257469226855714E-2</c:v>
                </c:pt>
                <c:pt idx="694">
                  <c:v>-1.7405413852579571E-2</c:v>
                </c:pt>
                <c:pt idx="695">
                  <c:v>-4.7689428409021595E-3</c:v>
                </c:pt>
                <c:pt idx="696">
                  <c:v>3.9172558462895697E-2</c:v>
                </c:pt>
                <c:pt idx="697">
                  <c:v>-7.359839889438345E-3</c:v>
                </c:pt>
                <c:pt idx="698">
                  <c:v>-3.5004695747838654E-2</c:v>
                </c:pt>
                <c:pt idx="699">
                  <c:v>9.3193082703455082E-3</c:v>
                </c:pt>
                <c:pt idx="700">
                  <c:v>6.4927303018164059E-2</c:v>
                </c:pt>
                <c:pt idx="701">
                  <c:v>-3.6049662293162449E-2</c:v>
                </c:pt>
                <c:pt idx="702">
                  <c:v>1.6675226994638952E-2</c:v>
                </c:pt>
                <c:pt idx="703">
                  <c:v>-5.7449618741725206E-3</c:v>
                </c:pt>
                <c:pt idx="704">
                  <c:v>1.2209108494061821E-2</c:v>
                </c:pt>
                <c:pt idx="705">
                  <c:v>6.4226296564671922E-3</c:v>
                </c:pt>
                <c:pt idx="706">
                  <c:v>-1.9828235818697439E-2</c:v>
                </c:pt>
                <c:pt idx="707">
                  <c:v>-4.3146563342690999E-2</c:v>
                </c:pt>
                <c:pt idx="708">
                  <c:v>2.4027202784295827E-2</c:v>
                </c:pt>
                <c:pt idx="709">
                  <c:v>-1.8926596656707935E-2</c:v>
                </c:pt>
                <c:pt idx="710">
                  <c:v>2.5450642575743188E-2</c:v>
                </c:pt>
                <c:pt idx="711">
                  <c:v>0</c:v>
                </c:pt>
                <c:pt idx="712">
                  <c:v>-4.4051053310090148E-2</c:v>
                </c:pt>
                <c:pt idx="713">
                  <c:v>1.1511455167814723E-3</c:v>
                </c:pt>
                <c:pt idx="714">
                  <c:v>2.3872908199479403E-2</c:v>
                </c:pt>
                <c:pt idx="715">
                  <c:v>-1.6651004855847366E-2</c:v>
                </c:pt>
                <c:pt idx="716">
                  <c:v>-2.7450549091445615E-3</c:v>
                </c:pt>
                <c:pt idx="717">
                  <c:v>-4.5457046908733062E-2</c:v>
                </c:pt>
                <c:pt idx="718">
                  <c:v>-2.3895854693716849E-2</c:v>
                </c:pt>
                <c:pt idx="719">
                  <c:v>3.4313759158646792E-3</c:v>
                </c:pt>
                <c:pt idx="720">
                  <c:v>2.3217487877921161E-2</c:v>
                </c:pt>
                <c:pt idx="721">
                  <c:v>5.1266878307542176E-3</c:v>
                </c:pt>
                <c:pt idx="722">
                  <c:v>1.3072674034744047E-3</c:v>
                </c:pt>
                <c:pt idx="723">
                  <c:v>-2.1609484332854988E-2</c:v>
                </c:pt>
                <c:pt idx="724">
                  <c:v>-5.8344153673297795E-2</c:v>
                </c:pt>
                <c:pt idx="725">
                  <c:v>4.3920239016023273E-2</c:v>
                </c:pt>
                <c:pt idx="726">
                  <c:v>2.4686606602401434E-2</c:v>
                </c:pt>
                <c:pt idx="727">
                  <c:v>-1.0020002949881852E-2</c:v>
                </c:pt>
                <c:pt idx="728">
                  <c:v>-8.0399994552769801E-3</c:v>
                </c:pt>
                <c:pt idx="729">
                  <c:v>-1.119254043227858E-2</c:v>
                </c:pt>
                <c:pt idx="730">
                  <c:v>-1.2821486402527999E-2</c:v>
                </c:pt>
                <c:pt idx="731">
                  <c:v>-4.1428720355665104E-3</c:v>
                </c:pt>
                <c:pt idx="732">
                  <c:v>2.6933058306408523E-2</c:v>
                </c:pt>
                <c:pt idx="733">
                  <c:v>1.6035329013292177E-2</c:v>
                </c:pt>
                <c:pt idx="734">
                  <c:v>-1.5300844955300598E-2</c:v>
                </c:pt>
                <c:pt idx="735">
                  <c:v>-3.7401517205423278E-2</c:v>
                </c:pt>
                <c:pt idx="736">
                  <c:v>-7.1392450094707642E-3</c:v>
                </c:pt>
                <c:pt idx="737">
                  <c:v>-1.1452225789034808E-2</c:v>
                </c:pt>
                <c:pt idx="738">
                  <c:v>-3.8791143208290406E-2</c:v>
                </c:pt>
                <c:pt idx="739">
                  <c:v>-1.6157267551599587E-3</c:v>
                </c:pt>
                <c:pt idx="740">
                  <c:v>2.304464282161417E-2</c:v>
                </c:pt>
                <c:pt idx="741">
                  <c:v>-2.5051104141777607E-3</c:v>
                </c:pt>
                <c:pt idx="742">
                  <c:v>-2.1887968426211005E-2</c:v>
                </c:pt>
                <c:pt idx="743">
                  <c:v>4.0472175931876474E-4</c:v>
                </c:pt>
                <c:pt idx="744">
                  <c:v>3.849936404353841E-2</c:v>
                </c:pt>
                <c:pt idx="745">
                  <c:v>-2.7292238657687451E-3</c:v>
                </c:pt>
                <c:pt idx="746">
                  <c:v>2.6329139206642382E-2</c:v>
                </c:pt>
                <c:pt idx="747">
                  <c:v>1.1719622513589519E-2</c:v>
                </c:pt>
                <c:pt idx="748">
                  <c:v>1.5908861500779397E-2</c:v>
                </c:pt>
                <c:pt idx="749">
                  <c:v>-4.5727077144429706E-3</c:v>
                </c:pt>
                <c:pt idx="750">
                  <c:v>-6.2127436413594618E-3</c:v>
                </c:pt>
                <c:pt idx="751">
                  <c:v>9.1812059324583514E-3</c:v>
                </c:pt>
                <c:pt idx="752">
                  <c:v>-2.4124662258410562E-2</c:v>
                </c:pt>
                <c:pt idx="753">
                  <c:v>-1.722750447728311E-2</c:v>
                </c:pt>
              </c:numCache>
            </c:numRef>
          </c:xVal>
          <c:yVal>
            <c:numRef>
              <c:f>'Chart Tables'!$H$2:$H$755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B56-4682-B216-127BD4B872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7129351"/>
        <c:axId val="1787131399"/>
      </c:scatterChart>
      <c:valAx>
        <c:axId val="17871293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Brent Oil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131399"/>
        <c:crosses val="autoZero"/>
        <c:crossBetween val="midCat"/>
      </c:valAx>
      <c:valAx>
        <c:axId val="17871313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129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GPR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'GPR Correlations'!$E$1</c:f>
              <c:strCache>
                <c:ptCount val="1"/>
                <c:pt idx="0">
                  <c:v>Monthly Log Return of Electricity Price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'GPR Correlations'!$D$2:$D$37</c:f>
              <c:numCache>
                <c:formatCode>General</c:formatCode>
                <c:ptCount val="36"/>
                <c:pt idx="1">
                  <c:v>-4.574719764543702E-2</c:v>
                </c:pt>
                <c:pt idx="2">
                  <c:v>6.1129263126292493E-2</c:v>
                </c:pt>
                <c:pt idx="3">
                  <c:v>0.11461348071445143</c:v>
                </c:pt>
                <c:pt idx="4">
                  <c:v>5.3452279525519862E-2</c:v>
                </c:pt>
                <c:pt idx="5">
                  <c:v>-0.22689472398499461</c:v>
                </c:pt>
                <c:pt idx="6">
                  <c:v>-0.23811001466951551</c:v>
                </c:pt>
                <c:pt idx="7">
                  <c:v>0.42641687201617468</c:v>
                </c:pt>
                <c:pt idx="8">
                  <c:v>-0.10338732340840748</c:v>
                </c:pt>
                <c:pt idx="9">
                  <c:v>-2.0883146364085715E-2</c:v>
                </c:pt>
                <c:pt idx="10">
                  <c:v>9.1125603190429547E-2</c:v>
                </c:pt>
                <c:pt idx="11">
                  <c:v>0.19630121200138134</c:v>
                </c:pt>
                <c:pt idx="12">
                  <c:v>0.27488830479466797</c:v>
                </c:pt>
                <c:pt idx="13">
                  <c:v>0.44388132486155424</c:v>
                </c:pt>
                <c:pt idx="14">
                  <c:v>0.38903549076779048</c:v>
                </c:pt>
                <c:pt idx="15">
                  <c:v>-0.51202744745289064</c:v>
                </c:pt>
                <c:pt idx="16">
                  <c:v>-0.29537663418363641</c:v>
                </c:pt>
                <c:pt idx="17">
                  <c:v>-8.4685077796862143E-2</c:v>
                </c:pt>
                <c:pt idx="18">
                  <c:v>-0.10927702370451374</c:v>
                </c:pt>
                <c:pt idx="19">
                  <c:v>0.1256365691918207</c:v>
                </c:pt>
                <c:pt idx="20">
                  <c:v>-6.6253054586921161E-3</c:v>
                </c:pt>
                <c:pt idx="21">
                  <c:v>8.1284877715252904E-2</c:v>
                </c:pt>
                <c:pt idx="22">
                  <c:v>-0.20423367040885182</c:v>
                </c:pt>
                <c:pt idx="23">
                  <c:v>-4.8452228081362278E-2</c:v>
                </c:pt>
                <c:pt idx="24">
                  <c:v>-6.4338513796136518E-2</c:v>
                </c:pt>
                <c:pt idx="25">
                  <c:v>0.14878873499988962</c:v>
                </c:pt>
                <c:pt idx="26">
                  <c:v>-0.13817145304761549</c:v>
                </c:pt>
                <c:pt idx="27">
                  <c:v>1.3475696386480104E-2</c:v>
                </c:pt>
                <c:pt idx="28">
                  <c:v>1.5403947890019821E-2</c:v>
                </c:pt>
                <c:pt idx="29">
                  <c:v>1.8825174909434982E-2</c:v>
                </c:pt>
                <c:pt idx="30">
                  <c:v>-2.8263135741774262E-2</c:v>
                </c:pt>
                <c:pt idx="31">
                  <c:v>-6.0496923146533196E-2</c:v>
                </c:pt>
                <c:pt idx="32">
                  <c:v>-2.3050236709542919E-2</c:v>
                </c:pt>
                <c:pt idx="33">
                  <c:v>0.69422905939730262</c:v>
                </c:pt>
                <c:pt idx="34">
                  <c:v>-0.23338771100272387</c:v>
                </c:pt>
                <c:pt idx="35">
                  <c:v>-9.8024636229330081E-2</c:v>
                </c:pt>
              </c:numCache>
            </c:numRef>
          </c:xVal>
          <c:yVal>
            <c:numRef>
              <c:f>'GPR Correlations'!$E$2:$E$37</c:f>
              <c:numCache>
                <c:formatCode>General</c:formatCode>
                <c:ptCount val="36"/>
                <c:pt idx="1">
                  <c:v>-0.46207713312954135</c:v>
                </c:pt>
                <c:pt idx="2">
                  <c:v>2.4425154723886257E-3</c:v>
                </c:pt>
                <c:pt idx="3">
                  <c:v>0.39868798438112596</c:v>
                </c:pt>
                <c:pt idx="4">
                  <c:v>-6.5623177976453964E-2</c:v>
                </c:pt>
                <c:pt idx="5">
                  <c:v>4.3331043248390419E-2</c:v>
                </c:pt>
                <c:pt idx="6">
                  <c:v>0.20661016693602577</c:v>
                </c:pt>
                <c:pt idx="7">
                  <c:v>0.12962624565598393</c:v>
                </c:pt>
                <c:pt idx="8">
                  <c:v>0.50599789448223353</c:v>
                </c:pt>
                <c:pt idx="9">
                  <c:v>-9.5802061689106557E-2</c:v>
                </c:pt>
                <c:pt idx="10">
                  <c:v>0.13092667440742858</c:v>
                </c:pt>
                <c:pt idx="11">
                  <c:v>0.20186438878769883</c:v>
                </c:pt>
                <c:pt idx="12">
                  <c:v>-2.3182690767128297E-2</c:v>
                </c:pt>
                <c:pt idx="13">
                  <c:v>-0.34267291380321818</c:v>
                </c:pt>
                <c:pt idx="14">
                  <c:v>0.43189972290450207</c:v>
                </c:pt>
                <c:pt idx="15">
                  <c:v>-0.31249659156933535</c:v>
                </c:pt>
                <c:pt idx="16">
                  <c:v>-0.44730989887139577</c:v>
                </c:pt>
                <c:pt idx="17">
                  <c:v>0.40141516280195139</c:v>
                </c:pt>
                <c:pt idx="18">
                  <c:v>0.36651203744149524</c:v>
                </c:pt>
                <c:pt idx="19">
                  <c:v>0.34195490441676285</c:v>
                </c:pt>
                <c:pt idx="20">
                  <c:v>-0.27283968354909899</c:v>
                </c:pt>
                <c:pt idx="21">
                  <c:v>-0.75341139794436041</c:v>
                </c:pt>
                <c:pt idx="22">
                  <c:v>5.7470539225348484E-2</c:v>
                </c:pt>
                <c:pt idx="23">
                  <c:v>0.7627191652430958</c:v>
                </c:pt>
                <c:pt idx="24">
                  <c:v>-0.70283163405335447</c:v>
                </c:pt>
                <c:pt idx="25">
                  <c:v>-1.6262932811402411E-2</c:v>
                </c:pt>
                <c:pt idx="26">
                  <c:v>-7.6778185865097409E-2</c:v>
                </c:pt>
                <c:pt idx="27">
                  <c:v>-0.23958356999739525</c:v>
                </c:pt>
                <c:pt idx="28">
                  <c:v>-0.27650402430717846</c:v>
                </c:pt>
                <c:pt idx="29">
                  <c:v>0.14187031587525309</c:v>
                </c:pt>
                <c:pt idx="30">
                  <c:v>-0.1254132524494431</c:v>
                </c:pt>
                <c:pt idx="31">
                  <c:v>3.5774812980394928E-2</c:v>
                </c:pt>
                <c:pt idx="32">
                  <c:v>4.3339247419376002E-3</c:v>
                </c:pt>
                <c:pt idx="33">
                  <c:v>0.13980400461291684</c:v>
                </c:pt>
                <c:pt idx="34">
                  <c:v>-2.7759319991769452E-2</c:v>
                </c:pt>
                <c:pt idx="35">
                  <c:v>-0.20375728106596941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049-455A-9181-CE7242F1E5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532679"/>
        <c:axId val="157534727"/>
      </c:scatterChart>
      <c:valAx>
        <c:axId val="1575326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GPR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34727"/>
        <c:crosses val="autoZero"/>
        <c:crossBetween val="midCat"/>
      </c:valAx>
      <c:valAx>
        <c:axId val="157534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Monthly Log Return of Electricity Price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5326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UK EPU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Tables'!$K$1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Tables'!$J$2:$J$755</c:f>
              <c:numCache>
                <c:formatCode>0.000</c:formatCode>
                <c:ptCount val="754"/>
                <c:pt idx="1">
                  <c:v>-1.0339100938385841</c:v>
                </c:pt>
                <c:pt idx="2">
                  <c:v>-0.21906311696181391</c:v>
                </c:pt>
                <c:pt idx="3">
                  <c:v>-0.26588449713263429</c:v>
                </c:pt>
                <c:pt idx="4">
                  <c:v>-0.22026746081203777</c:v>
                </c:pt>
                <c:pt idx="5">
                  <c:v>0.96371236073277122</c:v>
                </c:pt>
                <c:pt idx="6">
                  <c:v>-0.4017061334120498</c:v>
                </c:pt>
                <c:pt idx="7">
                  <c:v>-0.13010208124622349</c:v>
                </c:pt>
                <c:pt idx="8">
                  <c:v>-5.6846158976517167E-2</c:v>
                </c:pt>
                <c:pt idx="9">
                  <c:v>-0.11257099689168022</c:v>
                </c:pt>
                <c:pt idx="10">
                  <c:v>-0.41936709289101692</c:v>
                </c:pt>
                <c:pt idx="11">
                  <c:v>0.40246637156055026</c:v>
                </c:pt>
                <c:pt idx="12">
                  <c:v>0.29991244770263042</c:v>
                </c:pt>
                <c:pt idx="13">
                  <c:v>0.13399363334460382</c:v>
                </c:pt>
                <c:pt idx="14">
                  <c:v>-9.1229354748908892E-2</c:v>
                </c:pt>
                <c:pt idx="15">
                  <c:v>0.14008209759299303</c:v>
                </c:pt>
                <c:pt idx="16">
                  <c:v>7.5892565868052014E-2</c:v>
                </c:pt>
                <c:pt idx="17">
                  <c:v>-6.8698117703803491E-2</c:v>
                </c:pt>
                <c:pt idx="18">
                  <c:v>-0.57362659875636213</c:v>
                </c:pt>
                <c:pt idx="19">
                  <c:v>0.30937999317294351</c:v>
                </c:pt>
                <c:pt idx="20">
                  <c:v>-0.18261415195950631</c:v>
                </c:pt>
                <c:pt idx="21">
                  <c:v>0.2118426375851917</c:v>
                </c:pt>
                <c:pt idx="22">
                  <c:v>-0.16111173980669541</c:v>
                </c:pt>
                <c:pt idx="23">
                  <c:v>-0.15477229978884288</c:v>
                </c:pt>
                <c:pt idx="24">
                  <c:v>-0.11395069192032715</c:v>
                </c:pt>
                <c:pt idx="25">
                  <c:v>9.8156931687290658E-2</c:v>
                </c:pt>
                <c:pt idx="26">
                  <c:v>-0.35772835181029289</c:v>
                </c:pt>
                <c:pt idx="27">
                  <c:v>0.19796780589327617</c:v>
                </c:pt>
                <c:pt idx="28">
                  <c:v>7.5811150596910959E-2</c:v>
                </c:pt>
                <c:pt idx="29">
                  <c:v>0.48836109555670953</c:v>
                </c:pt>
                <c:pt idx="30">
                  <c:v>-0.48119587767101923</c:v>
                </c:pt>
                <c:pt idx="31">
                  <c:v>7.0913112440207413E-2</c:v>
                </c:pt>
                <c:pt idx="32">
                  <c:v>-0.23608381736791192</c:v>
                </c:pt>
                <c:pt idx="33">
                  <c:v>8.9872673130556413E-2</c:v>
                </c:pt>
                <c:pt idx="34">
                  <c:v>0.2142885752318146</c:v>
                </c:pt>
                <c:pt idx="35">
                  <c:v>-0.14341139697613722</c:v>
                </c:pt>
                <c:pt idx="36">
                  <c:v>0.15015578744672234</c:v>
                </c:pt>
                <c:pt idx="37">
                  <c:v>0.15512729173535386</c:v>
                </c:pt>
                <c:pt idx="38">
                  <c:v>0.32348695822595064</c:v>
                </c:pt>
                <c:pt idx="39">
                  <c:v>-0.21779326572386157</c:v>
                </c:pt>
                <c:pt idx="40">
                  <c:v>5.740401860928028E-2</c:v>
                </c:pt>
                <c:pt idx="41">
                  <c:v>-0.42175281737631398</c:v>
                </c:pt>
                <c:pt idx="42">
                  <c:v>0.35084228999308248</c:v>
                </c:pt>
                <c:pt idx="43">
                  <c:v>-0.39820135729964357</c:v>
                </c:pt>
                <c:pt idx="44">
                  <c:v>0.7348226755345465</c:v>
                </c:pt>
                <c:pt idx="45">
                  <c:v>1.1556679879822866</c:v>
                </c:pt>
                <c:pt idx="46">
                  <c:v>-1.3320182816837089</c:v>
                </c:pt>
                <c:pt idx="47">
                  <c:v>0.16829443167704114</c:v>
                </c:pt>
                <c:pt idx="48">
                  <c:v>0.19229012134847351</c:v>
                </c:pt>
                <c:pt idx="49">
                  <c:v>-0.55120909663392181</c:v>
                </c:pt>
                <c:pt idx="50">
                  <c:v>0.69717336405049424</c:v>
                </c:pt>
                <c:pt idx="51">
                  <c:v>-1.0659815755226016</c:v>
                </c:pt>
                <c:pt idx="52">
                  <c:v>0.63916765066184789</c:v>
                </c:pt>
                <c:pt idx="53">
                  <c:v>-0.20164505224236787</c:v>
                </c:pt>
                <c:pt idx="54">
                  <c:v>0.38685992027713001</c:v>
                </c:pt>
                <c:pt idx="55">
                  <c:v>0.51125889933602697</c:v>
                </c:pt>
                <c:pt idx="56">
                  <c:v>-0.74812931497729829</c:v>
                </c:pt>
                <c:pt idx="57">
                  <c:v>-0.59698213199521932</c:v>
                </c:pt>
                <c:pt idx="58">
                  <c:v>0.55271642335398241</c:v>
                </c:pt>
                <c:pt idx="59">
                  <c:v>-0.63299010458207383</c:v>
                </c:pt>
                <c:pt idx="60">
                  <c:v>0.36456664531004179</c:v>
                </c:pt>
                <c:pt idx="61">
                  <c:v>-0.25749588124939188</c:v>
                </c:pt>
                <c:pt idx="62">
                  <c:v>0.24391736991181076</c:v>
                </c:pt>
                <c:pt idx="63">
                  <c:v>-0.3681516042665483</c:v>
                </c:pt>
                <c:pt idx="64">
                  <c:v>8.9134884498250258E-2</c:v>
                </c:pt>
                <c:pt idx="65">
                  <c:v>0.43376621255485398</c:v>
                </c:pt>
                <c:pt idx="66">
                  <c:v>-0.37643186627250946</c:v>
                </c:pt>
                <c:pt idx="67">
                  <c:v>-0.15254672452595805</c:v>
                </c:pt>
                <c:pt idx="68">
                  <c:v>-0.2860271067515423</c:v>
                </c:pt>
                <c:pt idx="69">
                  <c:v>0.52787683094010929</c:v>
                </c:pt>
                <c:pt idx="70">
                  <c:v>-0.56695299265942056</c:v>
                </c:pt>
                <c:pt idx="71">
                  <c:v>0.1813993419944403</c:v>
                </c:pt>
                <c:pt idx="72">
                  <c:v>-0.25517465249743776</c:v>
                </c:pt>
                <c:pt idx="73">
                  <c:v>0.2516197251845137</c:v>
                </c:pt>
                <c:pt idx="74">
                  <c:v>-0.1060334232375944</c:v>
                </c:pt>
                <c:pt idx="75">
                  <c:v>0.23744064783352156</c:v>
                </c:pt>
                <c:pt idx="76">
                  <c:v>7.8977211616410664E-2</c:v>
                </c:pt>
                <c:pt idx="77">
                  <c:v>-0.16314433543065096</c:v>
                </c:pt>
                <c:pt idx="78">
                  <c:v>7.5016567704889502E-3</c:v>
                </c:pt>
                <c:pt idx="79">
                  <c:v>0.48528302090607733</c:v>
                </c:pt>
                <c:pt idx="80">
                  <c:v>-0.54902767128305274</c:v>
                </c:pt>
                <c:pt idx="81">
                  <c:v>0.62342465613928877</c:v>
                </c:pt>
                <c:pt idx="82">
                  <c:v>-0.77622869563017438</c:v>
                </c:pt>
                <c:pt idx="83">
                  <c:v>0.46529995993655338</c:v>
                </c:pt>
                <c:pt idx="84">
                  <c:v>0.20526493293655193</c:v>
                </c:pt>
                <c:pt idx="85">
                  <c:v>-0.31961420722245348</c:v>
                </c:pt>
                <c:pt idx="86">
                  <c:v>8.9984957738260488E-3</c:v>
                </c:pt>
                <c:pt idx="87">
                  <c:v>0.3678633369254013</c:v>
                </c:pt>
                <c:pt idx="88">
                  <c:v>8.0423711896406361E-2</c:v>
                </c:pt>
                <c:pt idx="89">
                  <c:v>-0.76034695056694257</c:v>
                </c:pt>
                <c:pt idx="90">
                  <c:v>0.12401606425726268</c:v>
                </c:pt>
                <c:pt idx="91">
                  <c:v>-0.11487874318588731</c:v>
                </c:pt>
                <c:pt idx="92">
                  <c:v>0.74142875999667657</c:v>
                </c:pt>
                <c:pt idx="93">
                  <c:v>-0.39203706345201506</c:v>
                </c:pt>
                <c:pt idx="94">
                  <c:v>0.14320927914876136</c:v>
                </c:pt>
                <c:pt idx="95">
                  <c:v>0.12264879085371572</c:v>
                </c:pt>
                <c:pt idx="96">
                  <c:v>-0.47673804656469598</c:v>
                </c:pt>
                <c:pt idx="97">
                  <c:v>0.46390218857092963</c:v>
                </c:pt>
                <c:pt idx="98">
                  <c:v>-0.12674975507616271</c:v>
                </c:pt>
                <c:pt idx="99">
                  <c:v>-0.70323351377943644</c:v>
                </c:pt>
                <c:pt idx="100">
                  <c:v>0.19180693666484905</c:v>
                </c:pt>
                <c:pt idx="101">
                  <c:v>0.62853123765816676</c:v>
                </c:pt>
                <c:pt idx="102">
                  <c:v>-9.4225000406547924E-2</c:v>
                </c:pt>
                <c:pt idx="103">
                  <c:v>-0.53430623725161863</c:v>
                </c:pt>
                <c:pt idx="104">
                  <c:v>0.34784448582809957</c:v>
                </c:pt>
                <c:pt idx="105">
                  <c:v>-0.44806457507254688</c:v>
                </c:pt>
                <c:pt idx="106">
                  <c:v>0.46518762591705071</c:v>
                </c:pt>
                <c:pt idx="107">
                  <c:v>-5.2924463307886964E-2</c:v>
                </c:pt>
                <c:pt idx="108">
                  <c:v>0.42438499296067528</c:v>
                </c:pt>
                <c:pt idx="109">
                  <c:v>-0.45861418451133551</c:v>
                </c:pt>
                <c:pt idx="110">
                  <c:v>0.37462230291510989</c:v>
                </c:pt>
                <c:pt idx="111">
                  <c:v>-0.29776474930882657</c:v>
                </c:pt>
                <c:pt idx="112">
                  <c:v>-0.13529204691904229</c:v>
                </c:pt>
                <c:pt idx="113">
                  <c:v>-0.13933142617410785</c:v>
                </c:pt>
                <c:pt idx="114">
                  <c:v>8.2566597545598142E-2</c:v>
                </c:pt>
                <c:pt idx="115">
                  <c:v>0.6765506252248118</c:v>
                </c:pt>
                <c:pt idx="116">
                  <c:v>-0.38423462418433518</c:v>
                </c:pt>
                <c:pt idx="117">
                  <c:v>-0.4766833089663523</c:v>
                </c:pt>
                <c:pt idx="118">
                  <c:v>0.16312611736429755</c:v>
                </c:pt>
                <c:pt idx="119">
                  <c:v>-0.21941430201635501</c:v>
                </c:pt>
                <c:pt idx="120">
                  <c:v>0.40748178324628243</c:v>
                </c:pt>
                <c:pt idx="121">
                  <c:v>0.17915536186425851</c:v>
                </c:pt>
                <c:pt idx="122">
                  <c:v>0.16436777798284397</c:v>
                </c:pt>
                <c:pt idx="123">
                  <c:v>-0.49313888685123181</c:v>
                </c:pt>
                <c:pt idx="124">
                  <c:v>5.5390919714382654E-2</c:v>
                </c:pt>
                <c:pt idx="125">
                  <c:v>8.9496453213989358E-2</c:v>
                </c:pt>
                <c:pt idx="126">
                  <c:v>2.6132204304939702E-3</c:v>
                </c:pt>
                <c:pt idx="127">
                  <c:v>0.22314355131420976</c:v>
                </c:pt>
                <c:pt idx="128">
                  <c:v>-0.6671343216839305</c:v>
                </c:pt>
                <c:pt idx="129">
                  <c:v>0.30365499783500155</c:v>
                </c:pt>
                <c:pt idx="130">
                  <c:v>-0.3207653134538182</c:v>
                </c:pt>
                <c:pt idx="131">
                  <c:v>0.58314265332059934</c:v>
                </c:pt>
                <c:pt idx="132">
                  <c:v>0.26997257207391556</c:v>
                </c:pt>
                <c:pt idx="133">
                  <c:v>-0.69591260454900639</c:v>
                </c:pt>
                <c:pt idx="134">
                  <c:v>0.79498153465576937</c:v>
                </c:pt>
                <c:pt idx="135">
                  <c:v>-0.64643268194101577</c:v>
                </c:pt>
                <c:pt idx="136">
                  <c:v>0.51840067961324898</c:v>
                </c:pt>
                <c:pt idx="137">
                  <c:v>-0.18569058485030451</c:v>
                </c:pt>
                <c:pt idx="138">
                  <c:v>-7.90912311817107E-2</c:v>
                </c:pt>
                <c:pt idx="139">
                  <c:v>-0.1692760234564771</c:v>
                </c:pt>
                <c:pt idx="140">
                  <c:v>0.27204447473844601</c:v>
                </c:pt>
                <c:pt idx="141">
                  <c:v>-0.46612874598978377</c:v>
                </c:pt>
                <c:pt idx="142">
                  <c:v>0.2074748670076208</c:v>
                </c:pt>
                <c:pt idx="143">
                  <c:v>2.2334906509388724E-2</c:v>
                </c:pt>
                <c:pt idx="144">
                  <c:v>0.23458569513777894</c:v>
                </c:pt>
                <c:pt idx="145">
                  <c:v>8.9140602239159358E-2</c:v>
                </c:pt>
                <c:pt idx="146">
                  <c:v>-0.42358157934572793</c:v>
                </c:pt>
                <c:pt idx="147">
                  <c:v>-0.27504222828345076</c:v>
                </c:pt>
                <c:pt idx="148">
                  <c:v>-0.15510351458253013</c:v>
                </c:pt>
                <c:pt idx="149">
                  <c:v>1.0239330689230437</c:v>
                </c:pt>
                <c:pt idx="150">
                  <c:v>-0.89758793488995803</c:v>
                </c:pt>
                <c:pt idx="151">
                  <c:v>0.81075198805835424</c:v>
                </c:pt>
                <c:pt idx="152">
                  <c:v>0.72332811887032022</c:v>
                </c:pt>
                <c:pt idx="153">
                  <c:v>-1.3845992920472885</c:v>
                </c:pt>
                <c:pt idx="154">
                  <c:v>-0.33454040215812719</c:v>
                </c:pt>
                <c:pt idx="155">
                  <c:v>0.34325006069976777</c:v>
                </c:pt>
                <c:pt idx="156">
                  <c:v>0.20412043364429622</c:v>
                </c:pt>
                <c:pt idx="157">
                  <c:v>6.2536639230920772E-3</c:v>
                </c:pt>
                <c:pt idx="158">
                  <c:v>-5.6232732326306142E-2</c:v>
                </c:pt>
                <c:pt idx="159">
                  <c:v>0.16177814213275934</c:v>
                </c:pt>
                <c:pt idx="160">
                  <c:v>-0.27241219932313776</c:v>
                </c:pt>
                <c:pt idx="161">
                  <c:v>0.5274910253177596</c:v>
                </c:pt>
                <c:pt idx="162">
                  <c:v>-0.72150436223642678</c:v>
                </c:pt>
                <c:pt idx="163">
                  <c:v>4.0844168422246342E-3</c:v>
                </c:pt>
                <c:pt idx="164">
                  <c:v>-0.38307277079554292</c:v>
                </c:pt>
                <c:pt idx="165">
                  <c:v>0.53515091102082901</c:v>
                </c:pt>
                <c:pt idx="166">
                  <c:v>0.49480060335716014</c:v>
                </c:pt>
                <c:pt idx="167">
                  <c:v>-0.38152286036725613</c:v>
                </c:pt>
                <c:pt idx="168">
                  <c:v>-0.27156473181240898</c:v>
                </c:pt>
                <c:pt idx="169">
                  <c:v>0.25103589438026369</c:v>
                </c:pt>
                <c:pt idx="170">
                  <c:v>0.46419586135057833</c:v>
                </c:pt>
                <c:pt idx="171">
                  <c:v>0.26601515272122206</c:v>
                </c:pt>
                <c:pt idx="172">
                  <c:v>-0.41193457220113722</c:v>
                </c:pt>
                <c:pt idx="173">
                  <c:v>-0.22529501513893657</c:v>
                </c:pt>
                <c:pt idx="174">
                  <c:v>-0.3587847955688</c:v>
                </c:pt>
                <c:pt idx="175">
                  <c:v>0.63502703189412746</c:v>
                </c:pt>
                <c:pt idx="176">
                  <c:v>0.23505710679234429</c:v>
                </c:pt>
                <c:pt idx="177">
                  <c:v>-0.46284768736032872</c:v>
                </c:pt>
                <c:pt idx="178">
                  <c:v>-0.46515238082323995</c:v>
                </c:pt>
                <c:pt idx="179">
                  <c:v>-8.6900002291618636E-2</c:v>
                </c:pt>
                <c:pt idx="180">
                  <c:v>0.88817280127076881</c:v>
                </c:pt>
                <c:pt idx="181">
                  <c:v>-0.12194276397234674</c:v>
                </c:pt>
                <c:pt idx="182">
                  <c:v>-0.17218675245832632</c:v>
                </c:pt>
                <c:pt idx="183">
                  <c:v>-0.57550625479847572</c:v>
                </c:pt>
                <c:pt idx="184">
                  <c:v>-0.49914551648433297</c:v>
                </c:pt>
                <c:pt idx="185">
                  <c:v>1.6711450265276528</c:v>
                </c:pt>
                <c:pt idx="186">
                  <c:v>-0.65414946374898919</c:v>
                </c:pt>
                <c:pt idx="187">
                  <c:v>-0.18397995791250313</c:v>
                </c:pt>
                <c:pt idx="188">
                  <c:v>0.4467329508620555</c:v>
                </c:pt>
                <c:pt idx="189">
                  <c:v>-0.4750648973305901</c:v>
                </c:pt>
                <c:pt idx="190">
                  <c:v>0.49658815232666736</c:v>
                </c:pt>
                <c:pt idx="191">
                  <c:v>-0.65804639530936038</c:v>
                </c:pt>
                <c:pt idx="192">
                  <c:v>0.45883862412749898</c:v>
                </c:pt>
                <c:pt idx="193">
                  <c:v>-6.8377739214120423E-2</c:v>
                </c:pt>
                <c:pt idx="194">
                  <c:v>-0.19685735667431978</c:v>
                </c:pt>
                <c:pt idx="195">
                  <c:v>-5.9381400427233895E-2</c:v>
                </c:pt>
                <c:pt idx="196">
                  <c:v>2.1485073504863127E-2</c:v>
                </c:pt>
                <c:pt idx="197">
                  <c:v>0.19620098545965467</c:v>
                </c:pt>
                <c:pt idx="198">
                  <c:v>0.10693043735115638</c:v>
                </c:pt>
                <c:pt idx="199">
                  <c:v>-0.6152382846492338</c:v>
                </c:pt>
                <c:pt idx="200">
                  <c:v>0.76336119387762391</c:v>
                </c:pt>
                <c:pt idx="201">
                  <c:v>-0.46292216313295165</c:v>
                </c:pt>
                <c:pt idx="202">
                  <c:v>-0.45371942059245024</c:v>
                </c:pt>
                <c:pt idx="203">
                  <c:v>0.49255675618476513</c:v>
                </c:pt>
                <c:pt idx="204">
                  <c:v>-0.23016867434885399</c:v>
                </c:pt>
                <c:pt idx="205">
                  <c:v>0.44485069517907083</c:v>
                </c:pt>
                <c:pt idx="206">
                  <c:v>8.8240289641483727E-2</c:v>
                </c:pt>
                <c:pt idx="207">
                  <c:v>-0.29044996051785532</c:v>
                </c:pt>
                <c:pt idx="208">
                  <c:v>-2.5805034278588334E-2</c:v>
                </c:pt>
                <c:pt idx="209">
                  <c:v>9.614652363683325E-2</c:v>
                </c:pt>
                <c:pt idx="210">
                  <c:v>0.44895639610887328</c:v>
                </c:pt>
                <c:pt idx="211">
                  <c:v>-9.8892516977986747E-2</c:v>
                </c:pt>
                <c:pt idx="212">
                  <c:v>0.1363500795128873</c:v>
                </c:pt>
                <c:pt idx="213">
                  <c:v>4.927276505767586E-2</c:v>
                </c:pt>
                <c:pt idx="214">
                  <c:v>4.6115289290797543E-2</c:v>
                </c:pt>
                <c:pt idx="215">
                  <c:v>0.58591022093351885</c:v>
                </c:pt>
                <c:pt idx="216">
                  <c:v>-0.93906859637698969</c:v>
                </c:pt>
                <c:pt idx="217">
                  <c:v>-1.0276997827987335</c:v>
                </c:pt>
                <c:pt idx="218">
                  <c:v>0.43158290581267189</c:v>
                </c:pt>
                <c:pt idx="219">
                  <c:v>0.77866935399810744</c:v>
                </c:pt>
                <c:pt idx="220">
                  <c:v>-0.13136773355057588</c:v>
                </c:pt>
                <c:pt idx="221">
                  <c:v>-0.12836012627383178</c:v>
                </c:pt>
                <c:pt idx="222">
                  <c:v>-0.27739027288800405</c:v>
                </c:pt>
                <c:pt idx="223">
                  <c:v>0.47860059828595636</c:v>
                </c:pt>
                <c:pt idx="224">
                  <c:v>-9.5261219396964483E-2</c:v>
                </c:pt>
                <c:pt idx="225">
                  <c:v>-0.7433026062273016</c:v>
                </c:pt>
                <c:pt idx="226">
                  <c:v>8.3694885646093189E-2</c:v>
                </c:pt>
                <c:pt idx="227">
                  <c:v>0.49446122445750174</c:v>
                </c:pt>
                <c:pt idx="228">
                  <c:v>-0.45081361027838301</c:v>
                </c:pt>
                <c:pt idx="229">
                  <c:v>0.25874646609550855</c:v>
                </c:pt>
                <c:pt idx="230">
                  <c:v>-0.22717694876848715</c:v>
                </c:pt>
                <c:pt idx="231">
                  <c:v>0.1997334265072031</c:v>
                </c:pt>
                <c:pt idx="232">
                  <c:v>-0.15733148761598229</c:v>
                </c:pt>
                <c:pt idx="233">
                  <c:v>-0.24116907197313334</c:v>
                </c:pt>
                <c:pt idx="234">
                  <c:v>0.70830378542961081</c:v>
                </c:pt>
                <c:pt idx="235">
                  <c:v>-0.41481948598408652</c:v>
                </c:pt>
                <c:pt idx="236">
                  <c:v>0.20971063454824887</c:v>
                </c:pt>
                <c:pt idx="237">
                  <c:v>-0.2183897122702681</c:v>
                </c:pt>
                <c:pt idx="238">
                  <c:v>-8.338482075338885E-2</c:v>
                </c:pt>
                <c:pt idx="239">
                  <c:v>1.7274061366510975E-2</c:v>
                </c:pt>
                <c:pt idx="240">
                  <c:v>0.75492708607131398</c:v>
                </c:pt>
                <c:pt idx="241">
                  <c:v>-0.65718767694349955</c:v>
                </c:pt>
                <c:pt idx="242">
                  <c:v>0.19604036313184894</c:v>
                </c:pt>
                <c:pt idx="243">
                  <c:v>0.30248547859395519</c:v>
                </c:pt>
                <c:pt idx="244">
                  <c:v>-0.19156333080307758</c:v>
                </c:pt>
                <c:pt idx="245">
                  <c:v>0.42696085721084237</c:v>
                </c:pt>
                <c:pt idx="246">
                  <c:v>-0.23240227749468298</c:v>
                </c:pt>
                <c:pt idx="247">
                  <c:v>6.6362741545856252E-2</c:v>
                </c:pt>
                <c:pt idx="248">
                  <c:v>0.18688106072023067</c:v>
                </c:pt>
                <c:pt idx="249">
                  <c:v>-0.47248314754928089</c:v>
                </c:pt>
                <c:pt idx="250">
                  <c:v>1.0976403663453804</c:v>
                </c:pt>
                <c:pt idx="251">
                  <c:v>-0.55531231021641281</c:v>
                </c:pt>
                <c:pt idx="252">
                  <c:v>0.22768921290790245</c:v>
                </c:pt>
                <c:pt idx="253">
                  <c:v>-4.12968817434664E-2</c:v>
                </c:pt>
                <c:pt idx="254">
                  <c:v>-0.24699342015453823</c:v>
                </c:pt>
                <c:pt idx="255">
                  <c:v>3.479238470785443E-2</c:v>
                </c:pt>
                <c:pt idx="256">
                  <c:v>0.11897721933787406</c:v>
                </c:pt>
                <c:pt idx="257">
                  <c:v>4.7752357688464364E-2</c:v>
                </c:pt>
                <c:pt idx="258">
                  <c:v>-1.0823357839126769E-2</c:v>
                </c:pt>
                <c:pt idx="259">
                  <c:v>-0.41121193278767615</c:v>
                </c:pt>
                <c:pt idx="260">
                  <c:v>5.5457513061968673E-2</c:v>
                </c:pt>
                <c:pt idx="261">
                  <c:v>-0.64194825992397864</c:v>
                </c:pt>
                <c:pt idx="262">
                  <c:v>1.0165335720308692</c:v>
                </c:pt>
                <c:pt idx="263">
                  <c:v>-4.4164241358020176E-2</c:v>
                </c:pt>
                <c:pt idx="264">
                  <c:v>-0.16753456175789219</c:v>
                </c:pt>
                <c:pt idx="265">
                  <c:v>5.1378486709268194E-2</c:v>
                </c:pt>
                <c:pt idx="266">
                  <c:v>3.8690809610185686E-2</c:v>
                </c:pt>
                <c:pt idx="267">
                  <c:v>-0.84534568797611265</c:v>
                </c:pt>
                <c:pt idx="268">
                  <c:v>0.56022506109141768</c:v>
                </c:pt>
                <c:pt idx="269">
                  <c:v>0.30671647666504076</c:v>
                </c:pt>
                <c:pt idx="270">
                  <c:v>-0.71657665960534167</c:v>
                </c:pt>
                <c:pt idx="271">
                  <c:v>0.72496756815600505</c:v>
                </c:pt>
                <c:pt idx="272">
                  <c:v>-5.8164614176130142E-2</c:v>
                </c:pt>
                <c:pt idx="273">
                  <c:v>-0.42429590704765419</c:v>
                </c:pt>
                <c:pt idx="274">
                  <c:v>7.0693932821975253E-2</c:v>
                </c:pt>
                <c:pt idx="275">
                  <c:v>-5.8337789644656593E-2</c:v>
                </c:pt>
                <c:pt idx="276">
                  <c:v>-0.3204708416400216</c:v>
                </c:pt>
                <c:pt idx="277">
                  <c:v>0.15424399735889058</c:v>
                </c:pt>
                <c:pt idx="278">
                  <c:v>0.43472508234583335</c:v>
                </c:pt>
                <c:pt idx="279">
                  <c:v>2.091293462010118E-2</c:v>
                </c:pt>
                <c:pt idx="280">
                  <c:v>-3.2763790739629865E-2</c:v>
                </c:pt>
                <c:pt idx="281">
                  <c:v>-0.46006128836587729</c:v>
                </c:pt>
                <c:pt idx="282">
                  <c:v>0.26318192782788957</c:v>
                </c:pt>
                <c:pt idx="283">
                  <c:v>0.34583931735192341</c:v>
                </c:pt>
                <c:pt idx="284">
                  <c:v>0.18463128788753463</c:v>
                </c:pt>
                <c:pt idx="285">
                  <c:v>-0.69812578814342208</c:v>
                </c:pt>
                <c:pt idx="286">
                  <c:v>0.42094275134781367</c:v>
                </c:pt>
                <c:pt idx="287">
                  <c:v>-0.138596001906997</c:v>
                </c:pt>
                <c:pt idx="288">
                  <c:v>-0.71183856219152997</c:v>
                </c:pt>
                <c:pt idx="289">
                  <c:v>0.19063176065278431</c:v>
                </c:pt>
                <c:pt idx="290">
                  <c:v>0.55133263340103777</c:v>
                </c:pt>
                <c:pt idx="291">
                  <c:v>-0.32914185291018278</c:v>
                </c:pt>
                <c:pt idx="292">
                  <c:v>-6.6039745866897037E-2</c:v>
                </c:pt>
                <c:pt idx="293">
                  <c:v>-4.5299619305148593E-2</c:v>
                </c:pt>
                <c:pt idx="294">
                  <c:v>0.64937322739515257</c:v>
                </c:pt>
                <c:pt idx="295">
                  <c:v>-0.4773492214217015</c:v>
                </c:pt>
                <c:pt idx="296">
                  <c:v>0.40735018625752611</c:v>
                </c:pt>
                <c:pt idx="297">
                  <c:v>-0.7549832303268017</c:v>
                </c:pt>
                <c:pt idx="298">
                  <c:v>0.66657368602384615</c:v>
                </c:pt>
                <c:pt idx="299">
                  <c:v>-0.50834270022544503</c:v>
                </c:pt>
                <c:pt idx="300">
                  <c:v>0.23634698568554688</c:v>
                </c:pt>
                <c:pt idx="301">
                  <c:v>0.45420092426428987</c:v>
                </c:pt>
                <c:pt idx="302">
                  <c:v>-0.28280508182984837</c:v>
                </c:pt>
                <c:pt idx="303">
                  <c:v>-0.49800226135782089</c:v>
                </c:pt>
                <c:pt idx="304">
                  <c:v>0.21623424997229049</c:v>
                </c:pt>
                <c:pt idx="305">
                  <c:v>1.0663620198946646</c:v>
                </c:pt>
                <c:pt idx="306">
                  <c:v>-0.52753157136109208</c:v>
                </c:pt>
                <c:pt idx="307">
                  <c:v>-5.851399769287103E-2</c:v>
                </c:pt>
                <c:pt idx="308">
                  <c:v>-0.54040607847379341</c:v>
                </c:pt>
                <c:pt idx="309">
                  <c:v>1.3212791819182501</c:v>
                </c:pt>
                <c:pt idx="310">
                  <c:v>4.3410448735678717E-2</c:v>
                </c:pt>
                <c:pt idx="311">
                  <c:v>-0.30486735169462859</c:v>
                </c:pt>
                <c:pt idx="312">
                  <c:v>-0.72657395112982703</c:v>
                </c:pt>
                <c:pt idx="313">
                  <c:v>0.38722827476487598</c:v>
                </c:pt>
                <c:pt idx="314">
                  <c:v>-0.45495454016220793</c:v>
                </c:pt>
                <c:pt idx="315">
                  <c:v>0.19683244044894682</c:v>
                </c:pt>
                <c:pt idx="316">
                  <c:v>-0.7179424419393764</c:v>
                </c:pt>
                <c:pt idx="317">
                  <c:v>-0.45725207897661546</c:v>
                </c:pt>
                <c:pt idx="318">
                  <c:v>0.50504668087899929</c:v>
                </c:pt>
                <c:pt idx="319">
                  <c:v>-0.4115726980105352</c:v>
                </c:pt>
                <c:pt idx="320">
                  <c:v>0.8054262341381383</c:v>
                </c:pt>
                <c:pt idx="321">
                  <c:v>0.1494394140639568</c:v>
                </c:pt>
                <c:pt idx="322">
                  <c:v>-0.46077332042119684</c:v>
                </c:pt>
                <c:pt idx="323">
                  <c:v>0.18045091184930709</c:v>
                </c:pt>
                <c:pt idx="324">
                  <c:v>-1.1979839547878717</c:v>
                </c:pt>
                <c:pt idx="325">
                  <c:v>1.2817702656327059</c:v>
                </c:pt>
                <c:pt idx="326">
                  <c:v>-0.23177781316262594</c:v>
                </c:pt>
                <c:pt idx="327">
                  <c:v>0.38575785180522032</c:v>
                </c:pt>
                <c:pt idx="328">
                  <c:v>-1.8737452725858232</c:v>
                </c:pt>
                <c:pt idx="329">
                  <c:v>1.2434713338443879</c:v>
                </c:pt>
                <c:pt idx="330">
                  <c:v>-1.2173152054865811E-2</c:v>
                </c:pt>
                <c:pt idx="331">
                  <c:v>-0.6053790672297793</c:v>
                </c:pt>
                <c:pt idx="332">
                  <c:v>1.5328488674777134</c:v>
                </c:pt>
                <c:pt idx="333">
                  <c:v>0.57246242864722896</c:v>
                </c:pt>
                <c:pt idx="334">
                  <c:v>-1.5060340254781157</c:v>
                </c:pt>
                <c:pt idx="335">
                  <c:v>0.50658947281347533</c:v>
                </c:pt>
                <c:pt idx="336">
                  <c:v>-1.4362370494599123E-2</c:v>
                </c:pt>
                <c:pt idx="337">
                  <c:v>-0.71999205522869369</c:v>
                </c:pt>
                <c:pt idx="338">
                  <c:v>0.60799734285581475</c:v>
                </c:pt>
                <c:pt idx="339">
                  <c:v>0.44686942481628961</c:v>
                </c:pt>
                <c:pt idx="340">
                  <c:v>-0.91160880035086134</c:v>
                </c:pt>
                <c:pt idx="341">
                  <c:v>0.61524083884736858</c:v>
                </c:pt>
                <c:pt idx="342">
                  <c:v>-0.19522969915182201</c:v>
                </c:pt>
                <c:pt idx="343">
                  <c:v>-0.33371043165294528</c:v>
                </c:pt>
                <c:pt idx="344">
                  <c:v>0.23917595884525858</c:v>
                </c:pt>
                <c:pt idx="345">
                  <c:v>1.5021605100852717E-2</c:v>
                </c:pt>
                <c:pt idx="346">
                  <c:v>-0.21772519128375487</c:v>
                </c:pt>
                <c:pt idx="347">
                  <c:v>1.4495582130014932</c:v>
                </c:pt>
                <c:pt idx="348">
                  <c:v>-1.7256830741969131</c:v>
                </c:pt>
                <c:pt idx="349">
                  <c:v>0.96209903184893919</c:v>
                </c:pt>
                <c:pt idx="350">
                  <c:v>-0.83702723395094558</c:v>
                </c:pt>
                <c:pt idx="351">
                  <c:v>0.40914275612962264</c:v>
                </c:pt>
                <c:pt idx="352">
                  <c:v>0.10638541348518467</c:v>
                </c:pt>
                <c:pt idx="353">
                  <c:v>-1.0584430711851667E-2</c:v>
                </c:pt>
                <c:pt idx="354">
                  <c:v>-0.72053390307417464</c:v>
                </c:pt>
                <c:pt idx="355">
                  <c:v>1.0809289010504028</c:v>
                </c:pt>
                <c:pt idx="356">
                  <c:v>-0.14102966346550919</c:v>
                </c:pt>
                <c:pt idx="357">
                  <c:v>4.9660492662719845E-2</c:v>
                </c:pt>
                <c:pt idx="358">
                  <c:v>-0.19718480835892777</c:v>
                </c:pt>
                <c:pt idx="359">
                  <c:v>0.23257098295635301</c:v>
                </c:pt>
                <c:pt idx="360">
                  <c:v>-1.8840988322763777E-2</c:v>
                </c:pt>
                <c:pt idx="361">
                  <c:v>-0.76508048088307457</c:v>
                </c:pt>
                <c:pt idx="362">
                  <c:v>0.50959590724777803</c:v>
                </c:pt>
                <c:pt idx="363">
                  <c:v>0.19730433683784804</c:v>
                </c:pt>
                <c:pt idx="364">
                  <c:v>0.41810683942215615</c:v>
                </c:pt>
                <c:pt idx="365">
                  <c:v>-0.84335437212311437</c:v>
                </c:pt>
                <c:pt idx="366">
                  <c:v>3.4604614955704653E-2</c:v>
                </c:pt>
                <c:pt idx="367">
                  <c:v>4.5923848206343459E-2</c:v>
                </c:pt>
                <c:pt idx="368">
                  <c:v>-0.15254007426320945</c:v>
                </c:pt>
                <c:pt idx="369">
                  <c:v>0.29211331450412625</c:v>
                </c:pt>
                <c:pt idx="370">
                  <c:v>0.57008291541439648</c:v>
                </c:pt>
                <c:pt idx="371">
                  <c:v>-0.5552043963673694</c:v>
                </c:pt>
                <c:pt idx="372">
                  <c:v>-0.54234129054486679</c:v>
                </c:pt>
                <c:pt idx="373">
                  <c:v>-0.4863648166740136</c:v>
                </c:pt>
                <c:pt idx="374">
                  <c:v>1.04462212172117</c:v>
                </c:pt>
                <c:pt idx="375">
                  <c:v>-0.51822509600957589</c:v>
                </c:pt>
                <c:pt idx="376">
                  <c:v>0.56889077531376353</c:v>
                </c:pt>
                <c:pt idx="377">
                  <c:v>-0.20730297848128487</c:v>
                </c:pt>
                <c:pt idx="378">
                  <c:v>0.1962581124612752</c:v>
                </c:pt>
                <c:pt idx="379">
                  <c:v>1.0782888966201563</c:v>
                </c:pt>
                <c:pt idx="380">
                  <c:v>-0.28822926808786958</c:v>
                </c:pt>
                <c:pt idx="381">
                  <c:v>0.19462544071679394</c:v>
                </c:pt>
                <c:pt idx="382">
                  <c:v>0.13162650263662304</c:v>
                </c:pt>
                <c:pt idx="383">
                  <c:v>-1.2673764102547209</c:v>
                </c:pt>
                <c:pt idx="384">
                  <c:v>0.65659984439797847</c:v>
                </c:pt>
                <c:pt idx="385">
                  <c:v>-0.25556716859077661</c:v>
                </c:pt>
                <c:pt idx="386">
                  <c:v>-0.56807613347780694</c:v>
                </c:pt>
                <c:pt idx="387">
                  <c:v>7.89954062394434E-2</c:v>
                </c:pt>
                <c:pt idx="388">
                  <c:v>0.53628543992157385</c:v>
                </c:pt>
                <c:pt idx="389">
                  <c:v>-0.37061198393389028</c:v>
                </c:pt>
                <c:pt idx="390">
                  <c:v>-0.44060761519873071</c:v>
                </c:pt>
                <c:pt idx="391">
                  <c:v>0.1213896656929699</c:v>
                </c:pt>
                <c:pt idx="392">
                  <c:v>-1.2959148935741378</c:v>
                </c:pt>
                <c:pt idx="393">
                  <c:v>0.59477275131153695</c:v>
                </c:pt>
                <c:pt idx="394">
                  <c:v>1.4122852358672502</c:v>
                </c:pt>
                <c:pt idx="395">
                  <c:v>0.32724605797080925</c:v>
                </c:pt>
                <c:pt idx="396">
                  <c:v>-0.55233763512477585</c:v>
                </c:pt>
                <c:pt idx="397">
                  <c:v>5.1647971263476242E-2</c:v>
                </c:pt>
                <c:pt idx="398">
                  <c:v>0.3475265083909328</c:v>
                </c:pt>
                <c:pt idx="399">
                  <c:v>-0.25683070071481756</c:v>
                </c:pt>
                <c:pt idx="400">
                  <c:v>-5.0439067426623081E-2</c:v>
                </c:pt>
                <c:pt idx="401">
                  <c:v>-0.35739097714552898</c:v>
                </c:pt>
                <c:pt idx="402">
                  <c:v>0.24504719288551413</c:v>
                </c:pt>
                <c:pt idx="403">
                  <c:v>1.6035193892367478E-2</c:v>
                </c:pt>
                <c:pt idx="404">
                  <c:v>-9.6000041169555156E-2</c:v>
                </c:pt>
                <c:pt idx="405">
                  <c:v>-0.7795698460747752</c:v>
                </c:pt>
                <c:pt idx="406">
                  <c:v>0.31505718669775468</c:v>
                </c:pt>
                <c:pt idx="407">
                  <c:v>6.23568468329685E-2</c:v>
                </c:pt>
                <c:pt idx="408">
                  <c:v>0.55355545899942071</c:v>
                </c:pt>
                <c:pt idx="409">
                  <c:v>-0.26370052006085609</c:v>
                </c:pt>
                <c:pt idx="410">
                  <c:v>0.16972915656055407</c:v>
                </c:pt>
                <c:pt idx="411">
                  <c:v>-1.0909012694522149</c:v>
                </c:pt>
                <c:pt idx="412">
                  <c:v>0.53696741650590607</c:v>
                </c:pt>
                <c:pt idx="413">
                  <c:v>0.20821602561635613</c:v>
                </c:pt>
                <c:pt idx="414">
                  <c:v>0.22202213415790389</c:v>
                </c:pt>
                <c:pt idx="415">
                  <c:v>-7.5627371846175281E-2</c:v>
                </c:pt>
                <c:pt idx="416">
                  <c:v>3.4282520351446896E-2</c:v>
                </c:pt>
                <c:pt idx="417">
                  <c:v>-0.4071008003987403</c:v>
                </c:pt>
                <c:pt idx="418">
                  <c:v>1.0007501678775768</c:v>
                </c:pt>
                <c:pt idx="419">
                  <c:v>-0.66839914921061327</c:v>
                </c:pt>
                <c:pt idx="420">
                  <c:v>0.10423635675960785</c:v>
                </c:pt>
                <c:pt idx="421">
                  <c:v>0.35835342506170637</c:v>
                </c:pt>
                <c:pt idx="422">
                  <c:v>0.51213255873138852</c:v>
                </c:pt>
                <c:pt idx="423">
                  <c:v>0.15729473013349748</c:v>
                </c:pt>
                <c:pt idx="424">
                  <c:v>4.4083956495843797E-2</c:v>
                </c:pt>
                <c:pt idx="425">
                  <c:v>-1.3679908670850682</c:v>
                </c:pt>
                <c:pt idx="426">
                  <c:v>0.53206847863348694</c:v>
                </c:pt>
                <c:pt idx="427">
                  <c:v>-0.77338439241053192</c:v>
                </c:pt>
                <c:pt idx="428">
                  <c:v>0.28119861069912233</c:v>
                </c:pt>
                <c:pt idx="429">
                  <c:v>0.32944819128213221</c:v>
                </c:pt>
                <c:pt idx="430">
                  <c:v>-0.39738614912116732</c:v>
                </c:pt>
                <c:pt idx="431">
                  <c:v>0.99102117929485922</c:v>
                </c:pt>
                <c:pt idx="432">
                  <c:v>-8.2738209227079321E-2</c:v>
                </c:pt>
                <c:pt idx="433">
                  <c:v>3.7753888775882365E-2</c:v>
                </c:pt>
                <c:pt idx="434">
                  <c:v>-0.13298168959717499</c:v>
                </c:pt>
                <c:pt idx="435">
                  <c:v>0.17411038014001257</c:v>
                </c:pt>
                <c:pt idx="436">
                  <c:v>0.70607643286991018</c:v>
                </c:pt>
                <c:pt idx="437">
                  <c:v>0.53225039237398541</c:v>
                </c:pt>
                <c:pt idx="438">
                  <c:v>-0.8442428778903478</c:v>
                </c:pt>
                <c:pt idx="439">
                  <c:v>-0.32149577215404745</c:v>
                </c:pt>
                <c:pt idx="440">
                  <c:v>0.10755038550754409</c:v>
                </c:pt>
                <c:pt idx="441">
                  <c:v>-0.26183219052020457</c:v>
                </c:pt>
                <c:pt idx="442">
                  <c:v>0.84573614953743403</c:v>
                </c:pt>
                <c:pt idx="443">
                  <c:v>-0.43758204634813885</c:v>
                </c:pt>
                <c:pt idx="444">
                  <c:v>-0.17967629447384725</c:v>
                </c:pt>
                <c:pt idx="445">
                  <c:v>-0.4615613641507601</c:v>
                </c:pt>
                <c:pt idx="446">
                  <c:v>0.36787631486048838</c:v>
                </c:pt>
                <c:pt idx="447">
                  <c:v>0.38190871983474817</c:v>
                </c:pt>
                <c:pt idx="448">
                  <c:v>0.31151918499565351</c:v>
                </c:pt>
                <c:pt idx="449">
                  <c:v>-0.60849768011782712</c:v>
                </c:pt>
                <c:pt idx="450">
                  <c:v>1.4036676820277121</c:v>
                </c:pt>
                <c:pt idx="451">
                  <c:v>-0.41718976025895244</c:v>
                </c:pt>
                <c:pt idx="452">
                  <c:v>0.35478366831364422</c:v>
                </c:pt>
                <c:pt idx="453">
                  <c:v>-0.81950192996467963</c:v>
                </c:pt>
                <c:pt idx="454">
                  <c:v>0.11606957533690844</c:v>
                </c:pt>
                <c:pt idx="455">
                  <c:v>-0.66893714547474181</c:v>
                </c:pt>
                <c:pt idx="456">
                  <c:v>0.42766652614343914</c:v>
                </c:pt>
                <c:pt idx="457">
                  <c:v>0.28205315510100343</c:v>
                </c:pt>
                <c:pt idx="458">
                  <c:v>-0.73048309021923874</c:v>
                </c:pt>
                <c:pt idx="459">
                  <c:v>3.0596825747386612E-2</c:v>
                </c:pt>
                <c:pt idx="460">
                  <c:v>-1.4075955012319636</c:v>
                </c:pt>
                <c:pt idx="461">
                  <c:v>0.85087970937863588</c:v>
                </c:pt>
                <c:pt idx="462">
                  <c:v>0.61222664509780023</c:v>
                </c:pt>
                <c:pt idx="463">
                  <c:v>0.2584805442075338</c:v>
                </c:pt>
                <c:pt idx="464">
                  <c:v>-0.69759269369522792</c:v>
                </c:pt>
                <c:pt idx="465">
                  <c:v>4.5069533589493706E-2</c:v>
                </c:pt>
                <c:pt idx="466">
                  <c:v>0.297689904762104</c:v>
                </c:pt>
                <c:pt idx="467">
                  <c:v>0.27094627261251908</c:v>
                </c:pt>
                <c:pt idx="468">
                  <c:v>-0.28264507974978437</c:v>
                </c:pt>
                <c:pt idx="469">
                  <c:v>-4.287239040015059E-2</c:v>
                </c:pt>
                <c:pt idx="470">
                  <c:v>-0.14101586796127633</c:v>
                </c:pt>
                <c:pt idx="471">
                  <c:v>-0.51717039787623775</c:v>
                </c:pt>
                <c:pt idx="472">
                  <c:v>0.64797671675910795</c:v>
                </c:pt>
                <c:pt idx="473">
                  <c:v>0.35817684109730047</c:v>
                </c:pt>
                <c:pt idx="474">
                  <c:v>1.4512076979943537E-2</c:v>
                </c:pt>
                <c:pt idx="475">
                  <c:v>-0.66244595998614164</c:v>
                </c:pt>
                <c:pt idx="476">
                  <c:v>-7.8525602725601898E-2</c:v>
                </c:pt>
                <c:pt idx="477">
                  <c:v>6.6870764883828829E-2</c:v>
                </c:pt>
                <c:pt idx="478">
                  <c:v>-0.19220856272693618</c:v>
                </c:pt>
                <c:pt idx="479">
                  <c:v>3.6070660834025998E-2</c:v>
                </c:pt>
                <c:pt idx="480">
                  <c:v>1.6995843493063562E-2</c:v>
                </c:pt>
                <c:pt idx="481">
                  <c:v>0.19267943102178911</c:v>
                </c:pt>
                <c:pt idx="482">
                  <c:v>-0.27753884395709616</c:v>
                </c:pt>
                <c:pt idx="483">
                  <c:v>3.6669077497032104E-2</c:v>
                </c:pt>
                <c:pt idx="484">
                  <c:v>0.80138349531417052</c:v>
                </c:pt>
                <c:pt idx="485">
                  <c:v>1.1376514902163117</c:v>
                </c:pt>
                <c:pt idx="486">
                  <c:v>-1.9669240455944814</c:v>
                </c:pt>
                <c:pt idx="487">
                  <c:v>-9.4707332383568543E-2</c:v>
                </c:pt>
                <c:pt idx="488">
                  <c:v>0.25312286567387171</c:v>
                </c:pt>
                <c:pt idx="489">
                  <c:v>-0.5524004195684098</c:v>
                </c:pt>
                <c:pt idx="490">
                  <c:v>0.53769013461414983</c:v>
                </c:pt>
                <c:pt idx="491">
                  <c:v>-0.32511099424633894</c:v>
                </c:pt>
                <c:pt idx="492">
                  <c:v>1.2170406643591118</c:v>
                </c:pt>
                <c:pt idx="493">
                  <c:v>-1.1160049048030682</c:v>
                </c:pt>
                <c:pt idx="494">
                  <c:v>0.58598384751242494</c:v>
                </c:pt>
                <c:pt idx="495">
                  <c:v>-0.75718208807126486</c:v>
                </c:pt>
                <c:pt idx="496">
                  <c:v>-0.35717318721201763</c:v>
                </c:pt>
                <c:pt idx="497">
                  <c:v>0.12214615238929545</c:v>
                </c:pt>
                <c:pt idx="498">
                  <c:v>0.30069588359397526</c:v>
                </c:pt>
                <c:pt idx="499">
                  <c:v>-0.56567192079150652</c:v>
                </c:pt>
                <c:pt idx="500">
                  <c:v>-0.68652823814375563</c:v>
                </c:pt>
                <c:pt idx="501">
                  <c:v>1.7309686756696654</c:v>
                </c:pt>
                <c:pt idx="502">
                  <c:v>-1.2916851666886011</c:v>
                </c:pt>
                <c:pt idx="503">
                  <c:v>1.1296031481756263</c:v>
                </c:pt>
                <c:pt idx="504">
                  <c:v>0.13668461295252324</c:v>
                </c:pt>
                <c:pt idx="505">
                  <c:v>0.36203405563703417</c:v>
                </c:pt>
                <c:pt idx="506">
                  <c:v>-0.93720741545941066</c:v>
                </c:pt>
                <c:pt idx="507">
                  <c:v>0.69273376687006427</c:v>
                </c:pt>
                <c:pt idx="508">
                  <c:v>-0.33577907063744605</c:v>
                </c:pt>
                <c:pt idx="509">
                  <c:v>0.46743603354846835</c:v>
                </c:pt>
                <c:pt idx="510">
                  <c:v>0.11808351689328137</c:v>
                </c:pt>
                <c:pt idx="511">
                  <c:v>-1.4323873383773627</c:v>
                </c:pt>
                <c:pt idx="512">
                  <c:v>0.25527359880527439</c:v>
                </c:pt>
                <c:pt idx="513">
                  <c:v>0.7936555479688896</c:v>
                </c:pt>
                <c:pt idx="514">
                  <c:v>-7.7744711324588831E-3</c:v>
                </c:pt>
                <c:pt idx="515">
                  <c:v>-0.1726292052026443</c:v>
                </c:pt>
                <c:pt idx="516">
                  <c:v>0.5074931306488446</c:v>
                </c:pt>
                <c:pt idx="517">
                  <c:v>-1.2180351098144848</c:v>
                </c:pt>
                <c:pt idx="518">
                  <c:v>0.53997823538151124</c:v>
                </c:pt>
                <c:pt idx="519">
                  <c:v>-0.50625689609104463</c:v>
                </c:pt>
                <c:pt idx="520">
                  <c:v>0.79307354226639659</c:v>
                </c:pt>
                <c:pt idx="521">
                  <c:v>-0.59863028083388803</c:v>
                </c:pt>
                <c:pt idx="522">
                  <c:v>0.52416737668767266</c:v>
                </c:pt>
                <c:pt idx="523">
                  <c:v>0.12333613744305411</c:v>
                </c:pt>
                <c:pt idx="524">
                  <c:v>-0.39373880456392335</c:v>
                </c:pt>
                <c:pt idx="525">
                  <c:v>-0.17622121539896929</c:v>
                </c:pt>
                <c:pt idx="526">
                  <c:v>0.66517957855877219</c:v>
                </c:pt>
                <c:pt idx="527">
                  <c:v>-0.49235748923962497</c:v>
                </c:pt>
                <c:pt idx="528">
                  <c:v>0.1317862274559134</c:v>
                </c:pt>
                <c:pt idx="529">
                  <c:v>0.76897457478635856</c:v>
                </c:pt>
                <c:pt idx="530">
                  <c:v>-0.59393210192323598</c:v>
                </c:pt>
                <c:pt idx="531">
                  <c:v>-0.45190431239710022</c:v>
                </c:pt>
                <c:pt idx="532">
                  <c:v>-0.9191519641551873</c:v>
                </c:pt>
                <c:pt idx="533">
                  <c:v>1.1543871949339923</c:v>
                </c:pt>
                <c:pt idx="534">
                  <c:v>9.7283623282168039E-2</c:v>
                </c:pt>
                <c:pt idx="535">
                  <c:v>0.18944451411547344</c:v>
                </c:pt>
                <c:pt idx="536">
                  <c:v>-0.58201672462458931</c:v>
                </c:pt>
                <c:pt idx="537">
                  <c:v>0.53792279434722956</c:v>
                </c:pt>
                <c:pt idx="538">
                  <c:v>-0.6507877252847426</c:v>
                </c:pt>
                <c:pt idx="539">
                  <c:v>1.0351248666292692</c:v>
                </c:pt>
                <c:pt idx="540">
                  <c:v>-0.28388253345753811</c:v>
                </c:pt>
                <c:pt idx="541">
                  <c:v>-0.58891966415753794</c:v>
                </c:pt>
                <c:pt idx="542">
                  <c:v>8.6026977500775648E-2</c:v>
                </c:pt>
                <c:pt idx="543">
                  <c:v>0.48336776889955363</c:v>
                </c:pt>
                <c:pt idx="544">
                  <c:v>0.48200467560481625</c:v>
                </c:pt>
                <c:pt idx="545">
                  <c:v>-0.45704640937209912</c:v>
                </c:pt>
                <c:pt idx="546">
                  <c:v>-0.48154468489448837</c:v>
                </c:pt>
                <c:pt idx="547">
                  <c:v>-8.3531158421514623E-2</c:v>
                </c:pt>
                <c:pt idx="548">
                  <c:v>0.71469316176258535</c:v>
                </c:pt>
                <c:pt idx="549">
                  <c:v>-0.24112047452761076</c:v>
                </c:pt>
                <c:pt idx="550">
                  <c:v>-0.72938403146950503</c:v>
                </c:pt>
                <c:pt idx="551">
                  <c:v>7.6140971757034923E-2</c:v>
                </c:pt>
                <c:pt idx="552">
                  <c:v>-1.0514856280493419</c:v>
                </c:pt>
                <c:pt idx="553">
                  <c:v>1.9151318201421941</c:v>
                </c:pt>
                <c:pt idx="554">
                  <c:v>-9.137466189985341E-2</c:v>
                </c:pt>
                <c:pt idx="555">
                  <c:v>0.16184856979627024</c:v>
                </c:pt>
                <c:pt idx="556">
                  <c:v>-0.77771318796246602</c:v>
                </c:pt>
                <c:pt idx="557">
                  <c:v>-1.2246815698127507</c:v>
                </c:pt>
                <c:pt idx="558">
                  <c:v>0.31408324172773416</c:v>
                </c:pt>
                <c:pt idx="559">
                  <c:v>0.54673562172564227</c:v>
                </c:pt>
                <c:pt idx="560">
                  <c:v>1.0915511964865336</c:v>
                </c:pt>
                <c:pt idx="561">
                  <c:v>-1.0419572158934414</c:v>
                </c:pt>
                <c:pt idx="562">
                  <c:v>0.45471264323419835</c:v>
                </c:pt>
                <c:pt idx="563">
                  <c:v>1.1727453342771597</c:v>
                </c:pt>
                <c:pt idx="564">
                  <c:v>-1.7863359707032029</c:v>
                </c:pt>
                <c:pt idx="565">
                  <c:v>0.75996734124895327</c:v>
                </c:pt>
                <c:pt idx="566">
                  <c:v>7.105273580513019E-2</c:v>
                </c:pt>
                <c:pt idx="567">
                  <c:v>-0.32271605737953668</c:v>
                </c:pt>
                <c:pt idx="568">
                  <c:v>0.51671991233607373</c:v>
                </c:pt>
                <c:pt idx="569">
                  <c:v>-0.80220803469672086</c:v>
                </c:pt>
                <c:pt idx="570">
                  <c:v>0.49670044254371343</c:v>
                </c:pt>
                <c:pt idx="571">
                  <c:v>-0.32738018208791109</c:v>
                </c:pt>
                <c:pt idx="572">
                  <c:v>0.63229990634729383</c:v>
                </c:pt>
                <c:pt idx="573">
                  <c:v>-0.91331819807930736</c:v>
                </c:pt>
                <c:pt idx="574">
                  <c:v>-0.47404255524298494</c:v>
                </c:pt>
                <c:pt idx="575">
                  <c:v>0.6027989158377558</c:v>
                </c:pt>
                <c:pt idx="576">
                  <c:v>0.50304738453249875</c:v>
                </c:pt>
                <c:pt idx="577">
                  <c:v>0.13018972234006226</c:v>
                </c:pt>
                <c:pt idx="578">
                  <c:v>-0.47869530324963688</c:v>
                </c:pt>
                <c:pt idx="579">
                  <c:v>-0.139434206423904</c:v>
                </c:pt>
                <c:pt idx="580">
                  <c:v>0.15075624729189135</c:v>
                </c:pt>
                <c:pt idx="581">
                  <c:v>1.983370291767429</c:v>
                </c:pt>
                <c:pt idx="582">
                  <c:v>-1.9657185975274101</c:v>
                </c:pt>
                <c:pt idx="583">
                  <c:v>-0.34145883960617895</c:v>
                </c:pt>
                <c:pt idx="584">
                  <c:v>0.50889960493007691</c:v>
                </c:pt>
                <c:pt idx="585">
                  <c:v>-0.69496329910679167</c:v>
                </c:pt>
                <c:pt idx="586">
                  <c:v>0.95423469653957227</c:v>
                </c:pt>
                <c:pt idx="587">
                  <c:v>0.18424480242567673</c:v>
                </c:pt>
                <c:pt idx="588">
                  <c:v>-0.64553605734271791</c:v>
                </c:pt>
                <c:pt idx="589">
                  <c:v>-1.6668985662661392E-3</c:v>
                </c:pt>
                <c:pt idx="590">
                  <c:v>0.14121761264811855</c:v>
                </c:pt>
                <c:pt idx="591">
                  <c:v>-0.26823612976023542</c:v>
                </c:pt>
                <c:pt idx="592">
                  <c:v>-0.28102184907494265</c:v>
                </c:pt>
                <c:pt idx="593">
                  <c:v>-1.0928792245470873</c:v>
                </c:pt>
                <c:pt idx="594">
                  <c:v>1.9065700470658156</c:v>
                </c:pt>
                <c:pt idx="595">
                  <c:v>-0.22102607090232212</c:v>
                </c:pt>
                <c:pt idx="596">
                  <c:v>0.14490237542952122</c:v>
                </c:pt>
                <c:pt idx="597">
                  <c:v>0.12168078982110547</c:v>
                </c:pt>
                <c:pt idx="598">
                  <c:v>0.68454416425698561</c:v>
                </c:pt>
                <c:pt idx="599">
                  <c:v>-2.2846846028558292</c:v>
                </c:pt>
                <c:pt idx="600">
                  <c:v>2.564848137764097</c:v>
                </c:pt>
                <c:pt idx="601">
                  <c:v>-1.2081542464204973</c:v>
                </c:pt>
                <c:pt idx="602">
                  <c:v>1.75767189429509E-2</c:v>
                </c:pt>
                <c:pt idx="603">
                  <c:v>-2.3811676900681946</c:v>
                </c:pt>
                <c:pt idx="604">
                  <c:v>2.3184844364623092</c:v>
                </c:pt>
                <c:pt idx="605">
                  <c:v>0.15808422740374556</c:v>
                </c:pt>
                <c:pt idx="606">
                  <c:v>0.32980655741269987</c:v>
                </c:pt>
                <c:pt idx="607">
                  <c:v>-1.159935326378766</c:v>
                </c:pt>
                <c:pt idx="608">
                  <c:v>-0.10133244201647933</c:v>
                </c:pt>
                <c:pt idx="609">
                  <c:v>0.48889963247386686</c:v>
                </c:pt>
                <c:pt idx="610">
                  <c:v>0.74340940023089652</c:v>
                </c:pt>
                <c:pt idx="611">
                  <c:v>-0.11463325064817773</c:v>
                </c:pt>
                <c:pt idx="612">
                  <c:v>-0.44007579721507278</c:v>
                </c:pt>
                <c:pt idx="613">
                  <c:v>-0.4736641795492556</c:v>
                </c:pt>
                <c:pt idx="614">
                  <c:v>0.83619930024617284</c:v>
                </c:pt>
                <c:pt idx="615">
                  <c:v>9.6247541118826996E-2</c:v>
                </c:pt>
                <c:pt idx="616">
                  <c:v>-0.18940638545240285</c:v>
                </c:pt>
                <c:pt idx="617">
                  <c:v>-0.3673165290341957</c:v>
                </c:pt>
                <c:pt idx="618">
                  <c:v>0.41521710604586776</c:v>
                </c:pt>
                <c:pt idx="619">
                  <c:v>0.13507465299378707</c:v>
                </c:pt>
                <c:pt idx="620">
                  <c:v>0.32097340448117456</c:v>
                </c:pt>
                <c:pt idx="621">
                  <c:v>-0.6871645124014566</c:v>
                </c:pt>
                <c:pt idx="622">
                  <c:v>-1.5835312531028487</c:v>
                </c:pt>
                <c:pt idx="623">
                  <c:v>2.3369766921637796</c:v>
                </c:pt>
                <c:pt idx="624">
                  <c:v>-1.1728455435180789</c:v>
                </c:pt>
                <c:pt idx="625">
                  <c:v>-0.15419604467404635</c:v>
                </c:pt>
                <c:pt idx="626">
                  <c:v>0.44865964318321039</c:v>
                </c:pt>
                <c:pt idx="627">
                  <c:v>-0.78407390255804543</c:v>
                </c:pt>
                <c:pt idx="628">
                  <c:v>0.55781656005945701</c:v>
                </c:pt>
                <c:pt idx="629">
                  <c:v>-1.489397539476067</c:v>
                </c:pt>
                <c:pt idx="630">
                  <c:v>1.9198583698061653</c:v>
                </c:pt>
                <c:pt idx="631">
                  <c:v>-0.22551576989832264</c:v>
                </c:pt>
                <c:pt idx="632">
                  <c:v>0.41636015751323135</c:v>
                </c:pt>
                <c:pt idx="633">
                  <c:v>-1.1476460629123646</c:v>
                </c:pt>
                <c:pt idx="634">
                  <c:v>-0.86300902693240367</c:v>
                </c:pt>
                <c:pt idx="635">
                  <c:v>1.9928319262655707</c:v>
                </c:pt>
                <c:pt idx="636">
                  <c:v>-1.0497691569942293</c:v>
                </c:pt>
                <c:pt idx="637">
                  <c:v>0.61917161489433492</c:v>
                </c:pt>
                <c:pt idx="638">
                  <c:v>0.41527872955648881</c:v>
                </c:pt>
                <c:pt idx="639">
                  <c:v>-1.1270628949447303</c:v>
                </c:pt>
                <c:pt idx="640">
                  <c:v>1.239729113666094</c:v>
                </c:pt>
                <c:pt idx="641">
                  <c:v>-0.68477262361809099</c:v>
                </c:pt>
                <c:pt idx="642">
                  <c:v>0.24878154821269285</c:v>
                </c:pt>
                <c:pt idx="643">
                  <c:v>0.19424781440889194</c:v>
                </c:pt>
                <c:pt idx="644">
                  <c:v>0.48732266470294672</c:v>
                </c:pt>
                <c:pt idx="645">
                  <c:v>-0.44148195970347476</c:v>
                </c:pt>
                <c:pt idx="646">
                  <c:v>-3.5082186231756164E-2</c:v>
                </c:pt>
                <c:pt idx="647">
                  <c:v>-0.97195140061434004</c:v>
                </c:pt>
                <c:pt idx="648">
                  <c:v>0.41706562797166569</c:v>
                </c:pt>
                <c:pt idx="649">
                  <c:v>0.77589747751208271</c:v>
                </c:pt>
                <c:pt idx="650">
                  <c:v>-0.28867353181943001</c:v>
                </c:pt>
                <c:pt idx="651">
                  <c:v>-0.11662171048231275</c:v>
                </c:pt>
                <c:pt idx="652">
                  <c:v>0.21864939125523603</c:v>
                </c:pt>
                <c:pt idx="653">
                  <c:v>0.2089053900760259</c:v>
                </c:pt>
                <c:pt idx="654">
                  <c:v>-0.5092070639305798</c:v>
                </c:pt>
                <c:pt idx="655">
                  <c:v>0.69618355029322654</c:v>
                </c:pt>
                <c:pt idx="656">
                  <c:v>-0.86258441373613759</c:v>
                </c:pt>
                <c:pt idx="657">
                  <c:v>0.83130015213373831</c:v>
                </c:pt>
                <c:pt idx="658">
                  <c:v>-5.3255900638660064E-2</c:v>
                </c:pt>
                <c:pt idx="659">
                  <c:v>-0.33947603116752278</c:v>
                </c:pt>
                <c:pt idx="660">
                  <c:v>0.68950803200639732</c:v>
                </c:pt>
                <c:pt idx="661">
                  <c:v>-1.620649209163749</c:v>
                </c:pt>
                <c:pt idx="662">
                  <c:v>1.0758236420612375</c:v>
                </c:pt>
                <c:pt idx="663">
                  <c:v>-0.18760150621236912</c:v>
                </c:pt>
                <c:pt idx="664">
                  <c:v>-0.25458561723874035</c:v>
                </c:pt>
                <c:pt idx="665">
                  <c:v>0.90850549013006276</c:v>
                </c:pt>
                <c:pt idx="666">
                  <c:v>-1.0215591724939355</c:v>
                </c:pt>
                <c:pt idx="667">
                  <c:v>0.30546101778012152</c:v>
                </c:pt>
                <c:pt idx="668">
                  <c:v>-0.16963050018834633</c:v>
                </c:pt>
                <c:pt idx="669">
                  <c:v>0.77649968707995987</c:v>
                </c:pt>
                <c:pt idx="670">
                  <c:v>-0.94903008794609167</c:v>
                </c:pt>
                <c:pt idx="671">
                  <c:v>-0.35555811795931191</c:v>
                </c:pt>
                <c:pt idx="672">
                  <c:v>-2.3526654775976167E-3</c:v>
                </c:pt>
                <c:pt idx="673">
                  <c:v>1.3571370799538827</c:v>
                </c:pt>
                <c:pt idx="674">
                  <c:v>-0.80625762849657001</c:v>
                </c:pt>
                <c:pt idx="675">
                  <c:v>-0.33451895204152388</c:v>
                </c:pt>
                <c:pt idx="676">
                  <c:v>0.88284047473467764</c:v>
                </c:pt>
                <c:pt idx="677">
                  <c:v>-1.2950155801794281</c:v>
                </c:pt>
                <c:pt idx="678">
                  <c:v>0.3485341766709053</c:v>
                </c:pt>
                <c:pt idx="679">
                  <c:v>0.73695702403450714</c:v>
                </c:pt>
                <c:pt idx="680">
                  <c:v>-0.18493745713756748</c:v>
                </c:pt>
                <c:pt idx="681">
                  <c:v>0.38753267502913402</c:v>
                </c:pt>
                <c:pt idx="682">
                  <c:v>-3.7105379357414474E-2</c:v>
                </c:pt>
                <c:pt idx="683">
                  <c:v>-0.27743003492420976</c:v>
                </c:pt>
                <c:pt idx="684">
                  <c:v>-0.19059114083742684</c:v>
                </c:pt>
                <c:pt idx="685">
                  <c:v>0.33947936446746574</c:v>
                </c:pt>
                <c:pt idx="686">
                  <c:v>0.28588542027391861</c:v>
                </c:pt>
                <c:pt idx="687">
                  <c:v>-0.88562311060150711</c:v>
                </c:pt>
                <c:pt idx="688">
                  <c:v>1.0364754260924574</c:v>
                </c:pt>
                <c:pt idx="689">
                  <c:v>-0.97137438271777177</c:v>
                </c:pt>
                <c:pt idx="690">
                  <c:v>0.27133479276846367</c:v>
                </c:pt>
                <c:pt idx="691">
                  <c:v>-7.8996722115851958E-2</c:v>
                </c:pt>
                <c:pt idx="692">
                  <c:v>-8.4394250491624159E-3</c:v>
                </c:pt>
                <c:pt idx="693">
                  <c:v>2.8459593220392564E-2</c:v>
                </c:pt>
                <c:pt idx="694">
                  <c:v>-0.32663596576563875</c:v>
                </c:pt>
                <c:pt idx="695">
                  <c:v>0.51873431563010275</c:v>
                </c:pt>
                <c:pt idx="696">
                  <c:v>8.5138400630469045E-3</c:v>
                </c:pt>
                <c:pt idx="697">
                  <c:v>1.427291160012385</c:v>
                </c:pt>
                <c:pt idx="698">
                  <c:v>-0.82391165152379076</c:v>
                </c:pt>
                <c:pt idx="699">
                  <c:v>-0.8150572657544467</c:v>
                </c:pt>
                <c:pt idx="700">
                  <c:v>7.9882521857647867E-2</c:v>
                </c:pt>
                <c:pt idx="701">
                  <c:v>0.18585968527877109</c:v>
                </c:pt>
                <c:pt idx="702">
                  <c:v>-0.65516669311005882</c:v>
                </c:pt>
                <c:pt idx="703">
                  <c:v>0.54188190587174712</c:v>
                </c:pt>
                <c:pt idx="704">
                  <c:v>-0.32914676745382976</c:v>
                </c:pt>
                <c:pt idx="705">
                  <c:v>0.42100234332743142</c:v>
                </c:pt>
                <c:pt idx="706">
                  <c:v>-1.2927974268485574</c:v>
                </c:pt>
                <c:pt idx="707">
                  <c:v>1.0673066961732498</c:v>
                </c:pt>
                <c:pt idx="708">
                  <c:v>0.86409631236426254</c:v>
                </c:pt>
                <c:pt idx="709">
                  <c:v>0.58720042302466924</c:v>
                </c:pt>
                <c:pt idx="710">
                  <c:v>-1.5170109154141851</c:v>
                </c:pt>
                <c:pt idx="711">
                  <c:v>1.460528971657876</c:v>
                </c:pt>
                <c:pt idx="712">
                  <c:v>-0.69378053291502029</c:v>
                </c:pt>
                <c:pt idx="713">
                  <c:v>-0.76422843059843049</c:v>
                </c:pt>
                <c:pt idx="714">
                  <c:v>0.13773992449464437</c:v>
                </c:pt>
                <c:pt idx="715">
                  <c:v>-0.49118416132010606</c:v>
                </c:pt>
                <c:pt idx="716">
                  <c:v>0.66922916134680055</c:v>
                </c:pt>
                <c:pt idx="717">
                  <c:v>-1.0385480479254596</c:v>
                </c:pt>
                <c:pt idx="718">
                  <c:v>1.3138020200059704</c:v>
                </c:pt>
                <c:pt idx="719">
                  <c:v>-1.0028159723046164</c:v>
                </c:pt>
                <c:pt idx="720">
                  <c:v>0.54184181749534399</c:v>
                </c:pt>
                <c:pt idx="721">
                  <c:v>-2.2263122488643146</c:v>
                </c:pt>
                <c:pt idx="722">
                  <c:v>1.9530786385339258</c:v>
                </c:pt>
                <c:pt idx="723">
                  <c:v>-6.3095293076689721E-2</c:v>
                </c:pt>
                <c:pt idx="724">
                  <c:v>0.44258491478159329</c:v>
                </c:pt>
                <c:pt idx="725">
                  <c:v>-0.23048785545757056</c:v>
                </c:pt>
                <c:pt idx="726">
                  <c:v>-0.70190933544763723</c:v>
                </c:pt>
                <c:pt idx="727">
                  <c:v>0.90213728365589041</c:v>
                </c:pt>
                <c:pt idx="728">
                  <c:v>0.24624578743933487</c:v>
                </c:pt>
                <c:pt idx="729">
                  <c:v>0.29415207431777407</c:v>
                </c:pt>
                <c:pt idx="730">
                  <c:v>-0.8430076654675851</c:v>
                </c:pt>
                <c:pt idx="731">
                  <c:v>-0.68538594757104954</c:v>
                </c:pt>
                <c:pt idx="732">
                  <c:v>1.3023194851779381</c:v>
                </c:pt>
                <c:pt idx="733">
                  <c:v>-1.0091884139782465</c:v>
                </c:pt>
                <c:pt idx="734">
                  <c:v>1.3325289931696751</c:v>
                </c:pt>
                <c:pt idx="735">
                  <c:v>-0.12582066353984594</c:v>
                </c:pt>
                <c:pt idx="736">
                  <c:v>-0.7601417939382249</c:v>
                </c:pt>
                <c:pt idx="737">
                  <c:v>7.3905216706509111E-2</c:v>
                </c:pt>
                <c:pt idx="738">
                  <c:v>-0.22588223944638763</c:v>
                </c:pt>
                <c:pt idx="739">
                  <c:v>-1.069629472015575</c:v>
                </c:pt>
                <c:pt idx="740">
                  <c:v>1.6758854191576029</c:v>
                </c:pt>
                <c:pt idx="741">
                  <c:v>-0.34636012855334308</c:v>
                </c:pt>
                <c:pt idx="742">
                  <c:v>1.0883253616904764</c:v>
                </c:pt>
                <c:pt idx="743">
                  <c:v>-0.33127286252542171</c:v>
                </c:pt>
                <c:pt idx="744">
                  <c:v>-0.52174046701736965</c:v>
                </c:pt>
                <c:pt idx="745">
                  <c:v>-0.21102188751487583</c:v>
                </c:pt>
                <c:pt idx="746">
                  <c:v>-1.5377753097491804</c:v>
                </c:pt>
                <c:pt idx="747">
                  <c:v>2.9364883532230213</c:v>
                </c:pt>
                <c:pt idx="748">
                  <c:v>-0.54871887911247619</c:v>
                </c:pt>
                <c:pt idx="749">
                  <c:v>-0.87320202335614072</c:v>
                </c:pt>
                <c:pt idx="750">
                  <c:v>-9.3790591771615375E-2</c:v>
                </c:pt>
                <c:pt idx="751">
                  <c:v>0.21436941016151864</c:v>
                </c:pt>
                <c:pt idx="752">
                  <c:v>1.4502339894432536E-2</c:v>
                </c:pt>
                <c:pt idx="753">
                  <c:v>-0.95001211303904476</c:v>
                </c:pt>
              </c:numCache>
            </c:numRef>
          </c:xVal>
          <c:yVal>
            <c:numRef>
              <c:f>'Chart Tables'!$K$2:$K$755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80-4EBE-B25C-9018FBFA4D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54536"/>
        <c:axId val="88861192"/>
      </c:scatterChart>
      <c:valAx>
        <c:axId val="88854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UK EPU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61192"/>
        <c:crosses val="autoZero"/>
        <c:crossBetween val="midCat"/>
      </c:valAx>
      <c:valAx>
        <c:axId val="88861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54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Impact of FTAS on Electricity Price Fluctuations (Log Returns)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'Chart Tables'!$N$1</c:f>
              <c:strCache>
                <c:ptCount val="1"/>
                <c:pt idx="0">
                  <c:v>Electricity Prices Log Return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D9D9D9"/>
              </a:solidFill>
              <a:ln w="9525">
                <a:solidFill>
                  <a:srgbClr val="FFFFFF"/>
                </a:solidFill>
                <a:prstDash val="solid"/>
              </a:ln>
              <a:effectLst/>
            </c:spPr>
          </c:marker>
          <c:trendline>
            <c:spPr>
              <a:ln w="19050" cap="rnd">
                <a:solidFill>
                  <a:srgbClr val="FF6D0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'Chart Tables'!$M$2:$M$755</c:f>
              <c:numCache>
                <c:formatCode>0.000</c:formatCode>
                <c:ptCount val="754"/>
                <c:pt idx="1">
                  <c:v>6.6285397314438596E-3</c:v>
                </c:pt>
                <c:pt idx="2">
                  <c:v>2.9564473232332963E-2</c:v>
                </c:pt>
                <c:pt idx="3">
                  <c:v>2.2451517536000287E-3</c:v>
                </c:pt>
                <c:pt idx="4">
                  <c:v>2.575192885271289E-3</c:v>
                </c:pt>
                <c:pt idx="5">
                  <c:v>-1.1163948035362966E-2</c:v>
                </c:pt>
                <c:pt idx="6">
                  <c:v>-5.6578900580676762E-3</c:v>
                </c:pt>
                <c:pt idx="7">
                  <c:v>-1.9071034212275533E-3</c:v>
                </c:pt>
                <c:pt idx="8">
                  <c:v>8.1042828028437385E-3</c:v>
                </c:pt>
                <c:pt idx="9">
                  <c:v>-9.3338912959838195E-3</c:v>
                </c:pt>
                <c:pt idx="10">
                  <c:v>-1.4338240168635418E-3</c:v>
                </c:pt>
                <c:pt idx="11">
                  <c:v>-1.1564486465089853E-3</c:v>
                </c:pt>
                <c:pt idx="12">
                  <c:v>5.8868376181055084E-3</c:v>
                </c:pt>
                <c:pt idx="13">
                  <c:v>-3.6778403914091195E-3</c:v>
                </c:pt>
                <c:pt idx="14">
                  <c:v>-4.2802462702736764E-3</c:v>
                </c:pt>
                <c:pt idx="15">
                  <c:v>-9.0368693781157153E-3</c:v>
                </c:pt>
                <c:pt idx="16">
                  <c:v>2.5660013760142905E-3</c:v>
                </c:pt>
                <c:pt idx="17">
                  <c:v>-1.2107647095612932E-2</c:v>
                </c:pt>
                <c:pt idx="18">
                  <c:v>-4.4226739151798254E-3</c:v>
                </c:pt>
                <c:pt idx="19">
                  <c:v>-1.5810950597170709E-2</c:v>
                </c:pt>
                <c:pt idx="20">
                  <c:v>8.7563385053611182E-3</c:v>
                </c:pt>
                <c:pt idx="21">
                  <c:v>9.0067752785846396E-3</c:v>
                </c:pt>
                <c:pt idx="22">
                  <c:v>-2.2661177722834366E-4</c:v>
                </c:pt>
                <c:pt idx="23">
                  <c:v>-4.3169970975024389E-5</c:v>
                </c:pt>
                <c:pt idx="24">
                  <c:v>1.0113064918067134E-3</c:v>
                </c:pt>
                <c:pt idx="25">
                  <c:v>4.3249242371959391E-3</c:v>
                </c:pt>
                <c:pt idx="26">
                  <c:v>1.3410112696683996E-3</c:v>
                </c:pt>
                <c:pt idx="27">
                  <c:v>-1.9316264124902001E-3</c:v>
                </c:pt>
                <c:pt idx="28">
                  <c:v>7.0601281540585254E-4</c:v>
                </c:pt>
                <c:pt idx="29">
                  <c:v>7.6295638667401916E-3</c:v>
                </c:pt>
                <c:pt idx="30">
                  <c:v>2.3214465685709323E-2</c:v>
                </c:pt>
                <c:pt idx="31">
                  <c:v>-7.8871850353671546E-4</c:v>
                </c:pt>
                <c:pt idx="32">
                  <c:v>-6.8748547821138213E-3</c:v>
                </c:pt>
                <c:pt idx="33">
                  <c:v>-1.321540606028743E-2</c:v>
                </c:pt>
                <c:pt idx="34">
                  <c:v>1.6379672166314503E-3</c:v>
                </c:pt>
                <c:pt idx="35">
                  <c:v>-1.8558570343331119E-3</c:v>
                </c:pt>
                <c:pt idx="36">
                  <c:v>2.2244942345313033E-3</c:v>
                </c:pt>
                <c:pt idx="37">
                  <c:v>6.2698450265930641E-3</c:v>
                </c:pt>
                <c:pt idx="38">
                  <c:v>-1.6667110058389751E-3</c:v>
                </c:pt>
                <c:pt idx="39">
                  <c:v>-2.3052251976232577E-2</c:v>
                </c:pt>
                <c:pt idx="40">
                  <c:v>1.5823263343118038E-2</c:v>
                </c:pt>
                <c:pt idx="41">
                  <c:v>2.7160041811618968E-3</c:v>
                </c:pt>
                <c:pt idx="42">
                  <c:v>9.6466146116974821E-3</c:v>
                </c:pt>
                <c:pt idx="43">
                  <c:v>-4.2498218648582969E-3</c:v>
                </c:pt>
                <c:pt idx="44">
                  <c:v>-5.3835361427301423E-3</c:v>
                </c:pt>
                <c:pt idx="45">
                  <c:v>1.2766377455865546E-2</c:v>
                </c:pt>
                <c:pt idx="46">
                  <c:v>2.9797010459490822E-3</c:v>
                </c:pt>
                <c:pt idx="47">
                  <c:v>-3.6022867078833122E-4</c:v>
                </c:pt>
                <c:pt idx="48">
                  <c:v>2.8599790852523498E-3</c:v>
                </c:pt>
                <c:pt idx="49">
                  <c:v>2.5921939341548243E-3</c:v>
                </c:pt>
                <c:pt idx="50">
                  <c:v>-1.0859795406690444E-3</c:v>
                </c:pt>
                <c:pt idx="51">
                  <c:v>8.5003579086192008E-3</c:v>
                </c:pt>
                <c:pt idx="52">
                  <c:v>-6.6045587421515745E-3</c:v>
                </c:pt>
                <c:pt idx="53">
                  <c:v>2.0346308851855836E-3</c:v>
                </c:pt>
                <c:pt idx="54">
                  <c:v>-9.6787034799297369E-3</c:v>
                </c:pt>
                <c:pt idx="55">
                  <c:v>2.3841337215440819E-3</c:v>
                </c:pt>
                <c:pt idx="56">
                  <c:v>-4.3704603911832209E-3</c:v>
                </c:pt>
                <c:pt idx="57">
                  <c:v>2.4045486052018221E-3</c:v>
                </c:pt>
                <c:pt idx="58">
                  <c:v>-5.7054878298878524E-3</c:v>
                </c:pt>
                <c:pt idx="59">
                  <c:v>9.8026410756020532E-3</c:v>
                </c:pt>
                <c:pt idx="60">
                  <c:v>-9.5302579861960689E-4</c:v>
                </c:pt>
                <c:pt idx="61">
                  <c:v>5.3859184713431658E-3</c:v>
                </c:pt>
                <c:pt idx="62">
                  <c:v>-7.3469028251498172E-3</c:v>
                </c:pt>
                <c:pt idx="63">
                  <c:v>4.7368091598850772E-3</c:v>
                </c:pt>
                <c:pt idx="64">
                  <c:v>1.2539130736460008E-2</c:v>
                </c:pt>
                <c:pt idx="65">
                  <c:v>8.6138061433418834E-3</c:v>
                </c:pt>
                <c:pt idx="66">
                  <c:v>7.460281670474184E-3</c:v>
                </c:pt>
                <c:pt idx="67">
                  <c:v>-2.8974241809061256E-3</c:v>
                </c:pt>
                <c:pt idx="68">
                  <c:v>-3.962762371742869E-3</c:v>
                </c:pt>
                <c:pt idx="69">
                  <c:v>1.3768228563220959E-3</c:v>
                </c:pt>
                <c:pt idx="70">
                  <c:v>6.4170423062034788E-3</c:v>
                </c:pt>
                <c:pt idx="71">
                  <c:v>6.0477540528027698E-3</c:v>
                </c:pt>
                <c:pt idx="72">
                  <c:v>4.5125572480017402E-3</c:v>
                </c:pt>
                <c:pt idx="73">
                  <c:v>-2.5264244559571225E-3</c:v>
                </c:pt>
                <c:pt idx="74">
                  <c:v>-1.9352101397766868E-2</c:v>
                </c:pt>
                <c:pt idx="75">
                  <c:v>3.9691027692731733E-3</c:v>
                </c:pt>
                <c:pt idx="76">
                  <c:v>7.442431715968801E-3</c:v>
                </c:pt>
                <c:pt idx="77">
                  <c:v>3.0264053872201737E-5</c:v>
                </c:pt>
                <c:pt idx="78">
                  <c:v>4.6372154178180381E-3</c:v>
                </c:pt>
                <c:pt idx="79">
                  <c:v>-3.291391426870014E-3</c:v>
                </c:pt>
                <c:pt idx="80">
                  <c:v>2.2365098650750609E-3</c:v>
                </c:pt>
                <c:pt idx="81">
                  <c:v>-5.9071721069260349E-4</c:v>
                </c:pt>
                <c:pt idx="82">
                  <c:v>1.7108644036293876E-3</c:v>
                </c:pt>
                <c:pt idx="83">
                  <c:v>-6.8257071798849519E-3</c:v>
                </c:pt>
                <c:pt idx="84">
                  <c:v>1.3744747810315915E-2</c:v>
                </c:pt>
                <c:pt idx="85">
                  <c:v>5.1196030072433356E-3</c:v>
                </c:pt>
                <c:pt idx="86">
                  <c:v>8.416651729858067E-3</c:v>
                </c:pt>
                <c:pt idx="87">
                  <c:v>-1.323985240741245E-3</c:v>
                </c:pt>
                <c:pt idx="88">
                  <c:v>-2.4383731024174779E-2</c:v>
                </c:pt>
                <c:pt idx="89">
                  <c:v>5.9976531394549375E-3</c:v>
                </c:pt>
                <c:pt idx="90">
                  <c:v>-5.2157193016606805E-3</c:v>
                </c:pt>
                <c:pt idx="91">
                  <c:v>1.1529116252958597E-2</c:v>
                </c:pt>
                <c:pt idx="92">
                  <c:v>-2.2882191701617872E-3</c:v>
                </c:pt>
                <c:pt idx="93">
                  <c:v>1.1659741635811197E-3</c:v>
                </c:pt>
                <c:pt idx="94">
                  <c:v>-1.0384179072025266E-2</c:v>
                </c:pt>
                <c:pt idx="95">
                  <c:v>9.2656693694380347E-3</c:v>
                </c:pt>
                <c:pt idx="96">
                  <c:v>-1.1991456101902327E-4</c:v>
                </c:pt>
                <c:pt idx="97">
                  <c:v>4.6436644447507966E-3</c:v>
                </c:pt>
                <c:pt idx="98">
                  <c:v>-2.8364786440258504E-3</c:v>
                </c:pt>
                <c:pt idx="99">
                  <c:v>1.4702953206912545E-3</c:v>
                </c:pt>
                <c:pt idx="100">
                  <c:v>-5.6045086624392586E-4</c:v>
                </c:pt>
                <c:pt idx="101">
                  <c:v>6.5507379394792297E-4</c:v>
                </c:pt>
                <c:pt idx="102">
                  <c:v>8.1585938759819576E-3</c:v>
                </c:pt>
                <c:pt idx="103">
                  <c:v>3.5722468049726296E-3</c:v>
                </c:pt>
                <c:pt idx="104">
                  <c:v>-6.0054162426627271E-3</c:v>
                </c:pt>
                <c:pt idx="105">
                  <c:v>7.9934571749568995E-4</c:v>
                </c:pt>
                <c:pt idx="106">
                  <c:v>1.6165354795318471E-3</c:v>
                </c:pt>
                <c:pt idx="107">
                  <c:v>1.8752658008846376E-3</c:v>
                </c:pt>
                <c:pt idx="108">
                  <c:v>-2.7276996746058873E-3</c:v>
                </c:pt>
                <c:pt idx="109">
                  <c:v>-3.7085019066422024E-4</c:v>
                </c:pt>
                <c:pt idx="110">
                  <c:v>5.9958218857639875E-3</c:v>
                </c:pt>
                <c:pt idx="111">
                  <c:v>1.5326238125107691E-3</c:v>
                </c:pt>
                <c:pt idx="112">
                  <c:v>2.1157750756278806E-3</c:v>
                </c:pt>
                <c:pt idx="113">
                  <c:v>1.2898222102987536E-3</c:v>
                </c:pt>
                <c:pt idx="114">
                  <c:v>-4.2010895386814578E-3</c:v>
                </c:pt>
                <c:pt idx="115">
                  <c:v>-1.7158000136951866E-2</c:v>
                </c:pt>
                <c:pt idx="116">
                  <c:v>6.2000216044706298E-3</c:v>
                </c:pt>
                <c:pt idx="117">
                  <c:v>4.9319939504521492E-3</c:v>
                </c:pt>
                <c:pt idx="118">
                  <c:v>-1.8475767257160813E-3</c:v>
                </c:pt>
                <c:pt idx="119">
                  <c:v>2.8972200051481031E-3</c:v>
                </c:pt>
                <c:pt idx="120">
                  <c:v>4.1064683376525303E-3</c:v>
                </c:pt>
                <c:pt idx="121">
                  <c:v>-7.9869908568788762E-3</c:v>
                </c:pt>
                <c:pt idx="122">
                  <c:v>1.7702384293134189E-3</c:v>
                </c:pt>
                <c:pt idx="123">
                  <c:v>-6.9105138661441591E-3</c:v>
                </c:pt>
                <c:pt idx="124">
                  <c:v>1.1813651746565887E-2</c:v>
                </c:pt>
                <c:pt idx="125">
                  <c:v>8.6117814485217636E-4</c:v>
                </c:pt>
                <c:pt idx="126">
                  <c:v>6.8726266045293855E-3</c:v>
                </c:pt>
                <c:pt idx="127">
                  <c:v>-8.1351209734823599E-3</c:v>
                </c:pt>
                <c:pt idx="128">
                  <c:v>6.0591961789180698E-3</c:v>
                </c:pt>
                <c:pt idx="129">
                  <c:v>-1.6231871378784155E-2</c:v>
                </c:pt>
                <c:pt idx="130">
                  <c:v>1.2379152607892062E-2</c:v>
                </c:pt>
                <c:pt idx="131">
                  <c:v>1.3513297719747785E-4</c:v>
                </c:pt>
                <c:pt idx="132">
                  <c:v>2.137185187860476E-4</c:v>
                </c:pt>
                <c:pt idx="133">
                  <c:v>-5.2579399479869126E-3</c:v>
                </c:pt>
                <c:pt idx="134">
                  <c:v>-1.0939001734734402E-2</c:v>
                </c:pt>
                <c:pt idx="135">
                  <c:v>-7.4919465083118106E-4</c:v>
                </c:pt>
                <c:pt idx="136">
                  <c:v>-2.3487433244938162E-2</c:v>
                </c:pt>
                <c:pt idx="137">
                  <c:v>5.8551282192562913E-3</c:v>
                </c:pt>
                <c:pt idx="138">
                  <c:v>1.695254971141099E-2</c:v>
                </c:pt>
                <c:pt idx="139">
                  <c:v>-2.1522714763562924E-3</c:v>
                </c:pt>
                <c:pt idx="140">
                  <c:v>8.3926346471675413E-3</c:v>
                </c:pt>
                <c:pt idx="141">
                  <c:v>2.1611926886755902E-4</c:v>
                </c:pt>
                <c:pt idx="142">
                  <c:v>-3.907285454006682E-3</c:v>
                </c:pt>
                <c:pt idx="143">
                  <c:v>3.4327554099597077E-3</c:v>
                </c:pt>
                <c:pt idx="144">
                  <c:v>7.4373346708720405E-3</c:v>
                </c:pt>
                <c:pt idx="145">
                  <c:v>-5.9077204511600104E-3</c:v>
                </c:pt>
                <c:pt idx="146">
                  <c:v>7.6328701044252973E-3</c:v>
                </c:pt>
                <c:pt idx="147">
                  <c:v>3.3604139829232706E-3</c:v>
                </c:pt>
                <c:pt idx="148">
                  <c:v>2.6175651506117601E-3</c:v>
                </c:pt>
                <c:pt idx="149">
                  <c:v>1.086188149426179E-3</c:v>
                </c:pt>
                <c:pt idx="150">
                  <c:v>-2.3719716208213458E-4</c:v>
                </c:pt>
                <c:pt idx="151">
                  <c:v>1.0388493906158315E-3</c:v>
                </c:pt>
                <c:pt idx="152">
                  <c:v>4.1470719735254369E-3</c:v>
                </c:pt>
                <c:pt idx="153">
                  <c:v>7.9870925828269441E-3</c:v>
                </c:pt>
                <c:pt idx="154">
                  <c:v>-2.7553153896771338E-3</c:v>
                </c:pt>
                <c:pt idx="155">
                  <c:v>3.0714491965460711E-3</c:v>
                </c:pt>
                <c:pt idx="156">
                  <c:v>-7.8921386920908256E-3</c:v>
                </c:pt>
                <c:pt idx="157">
                  <c:v>2.8074147740311376E-3</c:v>
                </c:pt>
                <c:pt idx="158">
                  <c:v>-2.0373366259904274E-4</c:v>
                </c:pt>
                <c:pt idx="159">
                  <c:v>-1.428429943198853E-2</c:v>
                </c:pt>
                <c:pt idx="160">
                  <c:v>4.5147357722088496E-3</c:v>
                </c:pt>
                <c:pt idx="161">
                  <c:v>2.3462788986517579E-3</c:v>
                </c:pt>
                <c:pt idx="162">
                  <c:v>3.103592114691231E-3</c:v>
                </c:pt>
                <c:pt idx="163">
                  <c:v>3.5504665057774355E-3</c:v>
                </c:pt>
                <c:pt idx="164">
                  <c:v>-3.1071857337378662E-3</c:v>
                </c:pt>
                <c:pt idx="165">
                  <c:v>3.4930860573193678E-3</c:v>
                </c:pt>
                <c:pt idx="166">
                  <c:v>-2.6898360159561307E-3</c:v>
                </c:pt>
                <c:pt idx="167">
                  <c:v>4.532336712965641E-3</c:v>
                </c:pt>
                <c:pt idx="168">
                  <c:v>1.1885498792713039E-3</c:v>
                </c:pt>
                <c:pt idx="169">
                  <c:v>-3.1572405846262285E-3</c:v>
                </c:pt>
                <c:pt idx="170">
                  <c:v>5.8076247745252928E-3</c:v>
                </c:pt>
                <c:pt idx="171">
                  <c:v>-5.3417715632381423E-3</c:v>
                </c:pt>
                <c:pt idx="172">
                  <c:v>-7.9565066931962559E-3</c:v>
                </c:pt>
                <c:pt idx="173">
                  <c:v>-8.3334020204940146E-3</c:v>
                </c:pt>
                <c:pt idx="174">
                  <c:v>9.1222767293566481E-5</c:v>
                </c:pt>
                <c:pt idx="175">
                  <c:v>4.6928927934081323E-3</c:v>
                </c:pt>
                <c:pt idx="176">
                  <c:v>-4.628795286286176E-3</c:v>
                </c:pt>
                <c:pt idx="177">
                  <c:v>-4.2021383764256444E-3</c:v>
                </c:pt>
                <c:pt idx="178">
                  <c:v>2.9663049752224981E-3</c:v>
                </c:pt>
                <c:pt idx="179">
                  <c:v>-6.9624555385329537E-3</c:v>
                </c:pt>
                <c:pt idx="180">
                  <c:v>-9.0959313708249608E-3</c:v>
                </c:pt>
                <c:pt idx="181">
                  <c:v>1.050670164184248E-2</c:v>
                </c:pt>
                <c:pt idx="182">
                  <c:v>1.3019829281895719E-2</c:v>
                </c:pt>
                <c:pt idx="183">
                  <c:v>-1.3720345088199707E-4</c:v>
                </c:pt>
                <c:pt idx="184">
                  <c:v>-4.6786152673559053E-3</c:v>
                </c:pt>
                <c:pt idx="185">
                  <c:v>1.3825306444925879E-3</c:v>
                </c:pt>
                <c:pt idx="186">
                  <c:v>-7.9993219552820394E-3</c:v>
                </c:pt>
                <c:pt idx="187">
                  <c:v>9.2326373464942223E-3</c:v>
                </c:pt>
                <c:pt idx="188">
                  <c:v>-3.4137616467505216E-3</c:v>
                </c:pt>
                <c:pt idx="189">
                  <c:v>-7.4160229990951274E-3</c:v>
                </c:pt>
                <c:pt idx="190">
                  <c:v>-4.4477353342365087E-3</c:v>
                </c:pt>
                <c:pt idx="191">
                  <c:v>8.1836402469643403E-3</c:v>
                </c:pt>
                <c:pt idx="192">
                  <c:v>-1.2110474378460473E-2</c:v>
                </c:pt>
                <c:pt idx="193">
                  <c:v>1.0818855369962965E-2</c:v>
                </c:pt>
                <c:pt idx="194">
                  <c:v>1.9491592385473388E-3</c:v>
                </c:pt>
                <c:pt idx="195">
                  <c:v>5.276770968429342E-3</c:v>
                </c:pt>
                <c:pt idx="196">
                  <c:v>-2.1113095742695581E-3</c:v>
                </c:pt>
                <c:pt idx="197">
                  <c:v>2.6224715942662429E-3</c:v>
                </c:pt>
                <c:pt idx="198">
                  <c:v>9.214942048308538E-3</c:v>
                </c:pt>
                <c:pt idx="199">
                  <c:v>3.9092112928491574E-3</c:v>
                </c:pt>
                <c:pt idx="200">
                  <c:v>-3.3519014543176551E-3</c:v>
                </c:pt>
                <c:pt idx="201">
                  <c:v>2.1897242431454375E-3</c:v>
                </c:pt>
                <c:pt idx="202">
                  <c:v>-9.7111420865129123E-5</c:v>
                </c:pt>
                <c:pt idx="203">
                  <c:v>-4.0018980293773697E-3</c:v>
                </c:pt>
                <c:pt idx="204">
                  <c:v>1.6026815458913114E-3</c:v>
                </c:pt>
                <c:pt idx="205">
                  <c:v>2.1928233961935237E-3</c:v>
                </c:pt>
                <c:pt idx="206">
                  <c:v>7.7119401438583788E-3</c:v>
                </c:pt>
                <c:pt idx="207">
                  <c:v>-2.6856536449490088E-3</c:v>
                </c:pt>
                <c:pt idx="208">
                  <c:v>-2.7548808688276016E-4</c:v>
                </c:pt>
                <c:pt idx="209">
                  <c:v>-2.0274118742493216E-3</c:v>
                </c:pt>
                <c:pt idx="210">
                  <c:v>6.5945657808656214E-3</c:v>
                </c:pt>
                <c:pt idx="211">
                  <c:v>-2.0205749014104795E-3</c:v>
                </c:pt>
                <c:pt idx="212">
                  <c:v>-3.0881101008734158E-3</c:v>
                </c:pt>
                <c:pt idx="213">
                  <c:v>6.1715197930654513E-3</c:v>
                </c:pt>
                <c:pt idx="214">
                  <c:v>3.6152696189234944E-3</c:v>
                </c:pt>
                <c:pt idx="215">
                  <c:v>-7.5460040304616688E-4</c:v>
                </c:pt>
                <c:pt idx="216">
                  <c:v>-4.1833730148926251E-3</c:v>
                </c:pt>
                <c:pt idx="217">
                  <c:v>7.7143082177600223E-3</c:v>
                </c:pt>
                <c:pt idx="218">
                  <c:v>5.9071811315837691E-3</c:v>
                </c:pt>
                <c:pt idx="219">
                  <c:v>-4.1630646950082621E-3</c:v>
                </c:pt>
                <c:pt idx="220">
                  <c:v>1.00786164373502E-3</c:v>
                </c:pt>
                <c:pt idx="221">
                  <c:v>-3.4184560556685781E-3</c:v>
                </c:pt>
                <c:pt idx="222">
                  <c:v>-4.7954714657754494E-3</c:v>
                </c:pt>
                <c:pt idx="223">
                  <c:v>-2.8782464742926205E-3</c:v>
                </c:pt>
                <c:pt idx="224">
                  <c:v>-4.2664569200884959E-3</c:v>
                </c:pt>
                <c:pt idx="225">
                  <c:v>2.9532274523697967E-3</c:v>
                </c:pt>
                <c:pt idx="226">
                  <c:v>-5.9091321928100165E-4</c:v>
                </c:pt>
                <c:pt idx="227">
                  <c:v>1.8150422044737684E-3</c:v>
                </c:pt>
                <c:pt idx="228">
                  <c:v>3.5698397589325453E-3</c:v>
                </c:pt>
                <c:pt idx="229">
                  <c:v>-3.588711928060466E-2</c:v>
                </c:pt>
                <c:pt idx="230">
                  <c:v>9.2226337998218347E-3</c:v>
                </c:pt>
                <c:pt idx="231">
                  <c:v>-7.8580227445006739E-3</c:v>
                </c:pt>
                <c:pt idx="232">
                  <c:v>1.560586984962044E-2</c:v>
                </c:pt>
                <c:pt idx="233">
                  <c:v>-6.2062634508950366E-3</c:v>
                </c:pt>
                <c:pt idx="234">
                  <c:v>-1.1251710794472861E-3</c:v>
                </c:pt>
                <c:pt idx="235">
                  <c:v>1.4254997455124095E-2</c:v>
                </c:pt>
                <c:pt idx="236">
                  <c:v>1.4744082453025812E-2</c:v>
                </c:pt>
                <c:pt idx="237">
                  <c:v>-2.6566432392114564E-4</c:v>
                </c:pt>
                <c:pt idx="238">
                  <c:v>-2.4589469121029171E-3</c:v>
                </c:pt>
                <c:pt idx="239">
                  <c:v>-4.9288734171253545E-3</c:v>
                </c:pt>
                <c:pt idx="240">
                  <c:v>-9.1010689684915998E-3</c:v>
                </c:pt>
                <c:pt idx="241">
                  <c:v>-2.2144896053636885E-3</c:v>
                </c:pt>
                <c:pt idx="242">
                  <c:v>-6.3882816158325161E-3</c:v>
                </c:pt>
                <c:pt idx="243">
                  <c:v>1.170308932444683E-2</c:v>
                </c:pt>
                <c:pt idx="244">
                  <c:v>2.1446676898555306E-3</c:v>
                </c:pt>
                <c:pt idx="245">
                  <c:v>-9.9991344957885992E-3</c:v>
                </c:pt>
                <c:pt idx="246">
                  <c:v>1.3367988140250727E-2</c:v>
                </c:pt>
                <c:pt idx="247">
                  <c:v>6.9626377601992948E-3</c:v>
                </c:pt>
                <c:pt idx="248">
                  <c:v>4.9877322274595529E-3</c:v>
                </c:pt>
                <c:pt idx="249">
                  <c:v>-8.5826063997750839E-5</c:v>
                </c:pt>
                <c:pt idx="250">
                  <c:v>7.2288068984564186E-3</c:v>
                </c:pt>
                <c:pt idx="251">
                  <c:v>-1.6772326756437827E-3</c:v>
                </c:pt>
                <c:pt idx="252">
                  <c:v>-2.2977274960092366E-3</c:v>
                </c:pt>
                <c:pt idx="253">
                  <c:v>1.6067859417263377E-2</c:v>
                </c:pt>
                <c:pt idx="254">
                  <c:v>3.1097690253397385E-4</c:v>
                </c:pt>
                <c:pt idx="255">
                  <c:v>-9.8389872247470998E-3</c:v>
                </c:pt>
                <c:pt idx="256">
                  <c:v>3.2527789238153137E-3</c:v>
                </c:pt>
                <c:pt idx="257">
                  <c:v>-7.0184509872708023E-3</c:v>
                </c:pt>
                <c:pt idx="258">
                  <c:v>5.240161891802278E-3</c:v>
                </c:pt>
                <c:pt idx="259">
                  <c:v>6.792254638357139E-3</c:v>
                </c:pt>
                <c:pt idx="260">
                  <c:v>5.7115972723177394E-4</c:v>
                </c:pt>
                <c:pt idx="261">
                  <c:v>-3.9016113138672873E-3</c:v>
                </c:pt>
                <c:pt idx="262">
                  <c:v>8.4195805227134553E-3</c:v>
                </c:pt>
                <c:pt idx="263">
                  <c:v>-6.9054299710344614E-3</c:v>
                </c:pt>
                <c:pt idx="264">
                  <c:v>2.5185005867825461E-3</c:v>
                </c:pt>
                <c:pt idx="265">
                  <c:v>1.7079399361397875E-4</c:v>
                </c:pt>
                <c:pt idx="266">
                  <c:v>-1.3474331345131381E-2</c:v>
                </c:pt>
                <c:pt idx="267">
                  <c:v>-2.8415409366780848E-2</c:v>
                </c:pt>
                <c:pt idx="268">
                  <c:v>9.7856856472715009E-3</c:v>
                </c:pt>
                <c:pt idx="269">
                  <c:v>1.2777157492788181E-2</c:v>
                </c:pt>
                <c:pt idx="270">
                  <c:v>9.0532734929750589E-3</c:v>
                </c:pt>
                <c:pt idx="271">
                  <c:v>-1.1469910292026132E-2</c:v>
                </c:pt>
                <c:pt idx="272">
                  <c:v>2.2043405519617081E-3</c:v>
                </c:pt>
                <c:pt idx="273">
                  <c:v>9.6554881102777629E-3</c:v>
                </c:pt>
                <c:pt idx="274">
                  <c:v>5.8306043708446663E-3</c:v>
                </c:pt>
                <c:pt idx="275">
                  <c:v>-8.1345075947233097E-3</c:v>
                </c:pt>
                <c:pt idx="276">
                  <c:v>-3.3517795438534614E-3</c:v>
                </c:pt>
                <c:pt idx="277">
                  <c:v>6.6947224108350996E-3</c:v>
                </c:pt>
                <c:pt idx="278">
                  <c:v>-7.6973027825002376E-4</c:v>
                </c:pt>
                <c:pt idx="279">
                  <c:v>1.1540242534836371E-2</c:v>
                </c:pt>
                <c:pt idx="280">
                  <c:v>3.3101343553795159E-3</c:v>
                </c:pt>
                <c:pt idx="281">
                  <c:v>-2.4652420522212788E-3</c:v>
                </c:pt>
                <c:pt idx="282">
                  <c:v>-1.7566689905810891E-2</c:v>
                </c:pt>
                <c:pt idx="283">
                  <c:v>1.0167192839463601E-2</c:v>
                </c:pt>
                <c:pt idx="284">
                  <c:v>-6.6300371312618843E-4</c:v>
                </c:pt>
                <c:pt idx="285">
                  <c:v>-9.2359274485203698E-3</c:v>
                </c:pt>
                <c:pt idx="286">
                  <c:v>-4.1435209229234195E-3</c:v>
                </c:pt>
                <c:pt idx="287">
                  <c:v>-5.5834954330953928E-3</c:v>
                </c:pt>
                <c:pt idx="288">
                  <c:v>6.2316943997177334E-5</c:v>
                </c:pt>
                <c:pt idx="289">
                  <c:v>-6.4972508845825123E-4</c:v>
                </c:pt>
                <c:pt idx="290">
                  <c:v>-3.7590630635461954E-2</c:v>
                </c:pt>
                <c:pt idx="291">
                  <c:v>3.6978879965948661E-2</c:v>
                </c:pt>
                <c:pt idx="292">
                  <c:v>-2.2390776286432003E-3</c:v>
                </c:pt>
                <c:pt idx="293">
                  <c:v>-1.8889237402711381E-2</c:v>
                </c:pt>
                <c:pt idx="294">
                  <c:v>1.3366253597667103E-2</c:v>
                </c:pt>
                <c:pt idx="295">
                  <c:v>-2.7204307451510621E-2</c:v>
                </c:pt>
                <c:pt idx="296">
                  <c:v>-3.5275326685284901E-2</c:v>
                </c:pt>
                <c:pt idx="297">
                  <c:v>-5.6900920548033128E-3</c:v>
                </c:pt>
                <c:pt idx="298">
                  <c:v>1.2549114605698991E-3</c:v>
                </c:pt>
                <c:pt idx="299">
                  <c:v>3.3610776651301952E-2</c:v>
                </c:pt>
                <c:pt idx="300">
                  <c:v>-1.1348256561408194E-2</c:v>
                </c:pt>
                <c:pt idx="301">
                  <c:v>8.7119092650619675E-3</c:v>
                </c:pt>
                <c:pt idx="302">
                  <c:v>6.4894646247489179E-3</c:v>
                </c:pt>
                <c:pt idx="303">
                  <c:v>-3.930631377862921E-3</c:v>
                </c:pt>
                <c:pt idx="304">
                  <c:v>1.8573071955015095E-2</c:v>
                </c:pt>
                <c:pt idx="305">
                  <c:v>1.1247015774743125E-2</c:v>
                </c:pt>
                <c:pt idx="306">
                  <c:v>3.6823798748226492E-3</c:v>
                </c:pt>
                <c:pt idx="307">
                  <c:v>3.1001113729660292E-3</c:v>
                </c:pt>
                <c:pt idx="308">
                  <c:v>4.6634146620039927E-3</c:v>
                </c:pt>
                <c:pt idx="309">
                  <c:v>-2.6428981530558972E-3</c:v>
                </c:pt>
                <c:pt idx="310">
                  <c:v>-1.7323349994247738E-4</c:v>
                </c:pt>
                <c:pt idx="311">
                  <c:v>2.271305269924927E-3</c:v>
                </c:pt>
                <c:pt idx="312">
                  <c:v>-1.9928377956011386E-4</c:v>
                </c:pt>
                <c:pt idx="313">
                  <c:v>1.0481555147482918E-2</c:v>
                </c:pt>
                <c:pt idx="314">
                  <c:v>2.6981090461590173E-3</c:v>
                </c:pt>
                <c:pt idx="315">
                  <c:v>-7.6051239994829774E-3</c:v>
                </c:pt>
                <c:pt idx="316">
                  <c:v>2.7899475130640674E-3</c:v>
                </c:pt>
                <c:pt idx="317">
                  <c:v>3.2783601915746859E-3</c:v>
                </c:pt>
                <c:pt idx="318">
                  <c:v>6.0269869767916474E-3</c:v>
                </c:pt>
                <c:pt idx="319">
                  <c:v>-4.8765241148104269E-3</c:v>
                </c:pt>
                <c:pt idx="320">
                  <c:v>-4.433585559300535E-3</c:v>
                </c:pt>
                <c:pt idx="321">
                  <c:v>1.3897635387680091E-2</c:v>
                </c:pt>
                <c:pt idx="322">
                  <c:v>-6.0536579729324903E-3</c:v>
                </c:pt>
                <c:pt idx="323">
                  <c:v>-5.2707692132347942E-3</c:v>
                </c:pt>
                <c:pt idx="324">
                  <c:v>3.846985032327821E-4</c:v>
                </c:pt>
                <c:pt idx="325">
                  <c:v>4.7891972420332773E-3</c:v>
                </c:pt>
                <c:pt idx="326">
                  <c:v>-2.9342744058012673E-3</c:v>
                </c:pt>
                <c:pt idx="327">
                  <c:v>3.9073082222818266E-3</c:v>
                </c:pt>
                <c:pt idx="328">
                  <c:v>4.4369133028136234E-4</c:v>
                </c:pt>
                <c:pt idx="329">
                  <c:v>-1.3653037848511924E-2</c:v>
                </c:pt>
                <c:pt idx="330">
                  <c:v>-1.7929745515517792E-2</c:v>
                </c:pt>
                <c:pt idx="331">
                  <c:v>-1.4612548308283869E-4</c:v>
                </c:pt>
                <c:pt idx="332">
                  <c:v>3.8748337747101045E-3</c:v>
                </c:pt>
                <c:pt idx="333">
                  <c:v>1.066423864963147E-2</c:v>
                </c:pt>
                <c:pt idx="334">
                  <c:v>4.6054390999707706E-3</c:v>
                </c:pt>
                <c:pt idx="335">
                  <c:v>3.9417623054403014E-4</c:v>
                </c:pt>
                <c:pt idx="336">
                  <c:v>-9.7734798384618779E-3</c:v>
                </c:pt>
                <c:pt idx="337">
                  <c:v>-1.1577954622541413E-4</c:v>
                </c:pt>
                <c:pt idx="338">
                  <c:v>-1.5120115297787437E-2</c:v>
                </c:pt>
                <c:pt idx="339">
                  <c:v>-2.366292513865478E-2</c:v>
                </c:pt>
                <c:pt idx="340">
                  <c:v>3.5919533894593556E-3</c:v>
                </c:pt>
                <c:pt idx="341">
                  <c:v>1.400612657431085E-2</c:v>
                </c:pt>
                <c:pt idx="342">
                  <c:v>-1.4613473996944969E-2</c:v>
                </c:pt>
                <c:pt idx="343">
                  <c:v>2.4515819389869187E-2</c:v>
                </c:pt>
                <c:pt idx="344">
                  <c:v>5.1780050967528473E-3</c:v>
                </c:pt>
                <c:pt idx="345">
                  <c:v>7.1437339335512608E-3</c:v>
                </c:pt>
                <c:pt idx="346">
                  <c:v>-9.5371753488627635E-3</c:v>
                </c:pt>
                <c:pt idx="347">
                  <c:v>-1.755996150425981E-2</c:v>
                </c:pt>
                <c:pt idx="348">
                  <c:v>1.1055440949022459E-2</c:v>
                </c:pt>
                <c:pt idx="349">
                  <c:v>1.6138079588344588E-2</c:v>
                </c:pt>
                <c:pt idx="350">
                  <c:v>-5.6759367900215841E-3</c:v>
                </c:pt>
                <c:pt idx="351">
                  <c:v>4.9046070758345947E-3</c:v>
                </c:pt>
                <c:pt idx="352">
                  <c:v>7.0906519937164849E-3</c:v>
                </c:pt>
                <c:pt idx="353">
                  <c:v>3.2557278841923217E-3</c:v>
                </c:pt>
                <c:pt idx="354">
                  <c:v>3.0381869561774224E-3</c:v>
                </c:pt>
                <c:pt idx="355">
                  <c:v>-2.3795586506911691E-4</c:v>
                </c:pt>
                <c:pt idx="356">
                  <c:v>-9.0749323482426161E-3</c:v>
                </c:pt>
                <c:pt idx="357">
                  <c:v>1.0090608817750774E-2</c:v>
                </c:pt>
                <c:pt idx="358">
                  <c:v>-1.8156231823881776E-3</c:v>
                </c:pt>
                <c:pt idx="359">
                  <c:v>-1.2726620131300161E-3</c:v>
                </c:pt>
                <c:pt idx="360">
                  <c:v>-1.4678201698805318E-2</c:v>
                </c:pt>
                <c:pt idx="361">
                  <c:v>-2.1031989482631366E-2</c:v>
                </c:pt>
                <c:pt idx="362">
                  <c:v>-1.7087146783582193E-2</c:v>
                </c:pt>
                <c:pt idx="363">
                  <c:v>-3.039098919194141E-3</c:v>
                </c:pt>
                <c:pt idx="364">
                  <c:v>1.193193980400367E-2</c:v>
                </c:pt>
                <c:pt idx="365">
                  <c:v>-3.1609648663262317E-2</c:v>
                </c:pt>
                <c:pt idx="366">
                  <c:v>-1.6344520310657118E-3</c:v>
                </c:pt>
                <c:pt idx="367">
                  <c:v>1.298107947905958E-2</c:v>
                </c:pt>
                <c:pt idx="368">
                  <c:v>2.8794096541395722E-3</c:v>
                </c:pt>
                <c:pt idx="369">
                  <c:v>-7.8144687147485761E-3</c:v>
                </c:pt>
                <c:pt idx="370">
                  <c:v>-9.9128182686882265E-3</c:v>
                </c:pt>
                <c:pt idx="371">
                  <c:v>2.5579279263953297E-2</c:v>
                </c:pt>
                <c:pt idx="372">
                  <c:v>7.3089443465230918E-3</c:v>
                </c:pt>
                <c:pt idx="373">
                  <c:v>7.7144771463207532E-3</c:v>
                </c:pt>
                <c:pt idx="374">
                  <c:v>-3.9007991340735352E-3</c:v>
                </c:pt>
                <c:pt idx="375">
                  <c:v>-1.9755856752458667E-2</c:v>
                </c:pt>
                <c:pt idx="376">
                  <c:v>-2.2078612639216558E-4</c:v>
                </c:pt>
                <c:pt idx="377">
                  <c:v>6.9755608078373643E-3</c:v>
                </c:pt>
                <c:pt idx="378">
                  <c:v>-2.6484274148345307E-2</c:v>
                </c:pt>
                <c:pt idx="379">
                  <c:v>1.2062332495834506E-2</c:v>
                </c:pt>
                <c:pt idx="380">
                  <c:v>1.1739151407043387E-2</c:v>
                </c:pt>
                <c:pt idx="381">
                  <c:v>1.0835728651537166E-3</c:v>
                </c:pt>
                <c:pt idx="382">
                  <c:v>-5.9342012476020455E-4</c:v>
                </c:pt>
                <c:pt idx="383">
                  <c:v>1.5724245958577449E-3</c:v>
                </c:pt>
                <c:pt idx="384">
                  <c:v>-7.4244389557103132E-3</c:v>
                </c:pt>
                <c:pt idx="385">
                  <c:v>-1.5643263478592261E-2</c:v>
                </c:pt>
                <c:pt idx="386">
                  <c:v>1.6925528158790473E-2</c:v>
                </c:pt>
                <c:pt idx="387">
                  <c:v>9.0030390690280845E-3</c:v>
                </c:pt>
                <c:pt idx="388">
                  <c:v>1.0538986747812042E-2</c:v>
                </c:pt>
                <c:pt idx="389">
                  <c:v>-2.3742653861480718E-3</c:v>
                </c:pt>
                <c:pt idx="390">
                  <c:v>3.0856958141328625E-3</c:v>
                </c:pt>
                <c:pt idx="391">
                  <c:v>1.6845184845412835E-3</c:v>
                </c:pt>
                <c:pt idx="392">
                  <c:v>3.2294109921959715E-3</c:v>
                </c:pt>
                <c:pt idx="393">
                  <c:v>-1.8724324546893396E-3</c:v>
                </c:pt>
                <c:pt idx="394">
                  <c:v>5.2936798648426401E-3</c:v>
                </c:pt>
                <c:pt idx="395">
                  <c:v>1.5031260453555004E-3</c:v>
                </c:pt>
                <c:pt idx="396">
                  <c:v>1.1201999544524341E-2</c:v>
                </c:pt>
                <c:pt idx="397">
                  <c:v>-1.6863451499071398E-3</c:v>
                </c:pt>
                <c:pt idx="398">
                  <c:v>-2.1559336178260629E-3</c:v>
                </c:pt>
                <c:pt idx="399">
                  <c:v>5.2462078091637379E-3</c:v>
                </c:pt>
                <c:pt idx="400">
                  <c:v>1.3461143313897755E-3</c:v>
                </c:pt>
                <c:pt idx="401">
                  <c:v>-1.6549555833626785E-3</c:v>
                </c:pt>
                <c:pt idx="402">
                  <c:v>5.1696250536223494E-3</c:v>
                </c:pt>
                <c:pt idx="403">
                  <c:v>-8.3028637544817479E-4</c:v>
                </c:pt>
                <c:pt idx="404">
                  <c:v>5.1424799350715221E-3</c:v>
                </c:pt>
                <c:pt idx="405">
                  <c:v>-4.6897310516440024E-3</c:v>
                </c:pt>
                <c:pt idx="406">
                  <c:v>4.5017923769256575E-3</c:v>
                </c:pt>
                <c:pt idx="407">
                  <c:v>1.2498511559005108E-3</c:v>
                </c:pt>
                <c:pt idx="408">
                  <c:v>2.7134645506746791E-3</c:v>
                </c:pt>
                <c:pt idx="409">
                  <c:v>-4.7853600395988865E-3</c:v>
                </c:pt>
                <c:pt idx="410">
                  <c:v>3.7599639896216744E-3</c:v>
                </c:pt>
                <c:pt idx="411">
                  <c:v>-1.0384741134469924E-3</c:v>
                </c:pt>
                <c:pt idx="412">
                  <c:v>-5.1312459619950344E-3</c:v>
                </c:pt>
                <c:pt idx="413">
                  <c:v>-6.8212128789296505E-3</c:v>
                </c:pt>
                <c:pt idx="414">
                  <c:v>-1.8442705560401467E-3</c:v>
                </c:pt>
                <c:pt idx="415">
                  <c:v>6.1675954549947549E-4</c:v>
                </c:pt>
                <c:pt idx="416">
                  <c:v>-6.6090926380565559E-3</c:v>
                </c:pt>
                <c:pt idx="417">
                  <c:v>-7.6611555118903689E-3</c:v>
                </c:pt>
                <c:pt idx="418">
                  <c:v>-9.3758409418136218E-3</c:v>
                </c:pt>
                <c:pt idx="419">
                  <c:v>-2.0472852295947915E-2</c:v>
                </c:pt>
                <c:pt idx="420">
                  <c:v>1.8229517030875466E-2</c:v>
                </c:pt>
                <c:pt idx="421">
                  <c:v>-1.2061852230761364E-3</c:v>
                </c:pt>
                <c:pt idx="422">
                  <c:v>2.9877748568562274E-3</c:v>
                </c:pt>
                <c:pt idx="423">
                  <c:v>-7.2108590117311439E-3</c:v>
                </c:pt>
                <c:pt idx="424">
                  <c:v>3.4465524070584823E-3</c:v>
                </c:pt>
                <c:pt idx="425">
                  <c:v>1.2674440896727861E-2</c:v>
                </c:pt>
                <c:pt idx="426">
                  <c:v>1.6376529386464465E-2</c:v>
                </c:pt>
                <c:pt idx="427">
                  <c:v>-1.2755690563847009E-2</c:v>
                </c:pt>
                <c:pt idx="428">
                  <c:v>-1.4725304724292046E-2</c:v>
                </c:pt>
                <c:pt idx="429">
                  <c:v>8.7531079119727406E-4</c:v>
                </c:pt>
                <c:pt idx="430">
                  <c:v>-5.9345867225776327E-3</c:v>
                </c:pt>
                <c:pt idx="431">
                  <c:v>-7.3446044688759843E-3</c:v>
                </c:pt>
                <c:pt idx="432">
                  <c:v>6.61256671737619E-3</c:v>
                </c:pt>
                <c:pt idx="433">
                  <c:v>-1.2366812207704378E-2</c:v>
                </c:pt>
                <c:pt idx="434">
                  <c:v>-1.9613188667283381E-2</c:v>
                </c:pt>
                <c:pt idx="435">
                  <c:v>-1.8803328760970605E-3</c:v>
                </c:pt>
                <c:pt idx="436">
                  <c:v>-8.1052314568208824E-3</c:v>
                </c:pt>
                <c:pt idx="437">
                  <c:v>2.5659621950834145E-3</c:v>
                </c:pt>
                <c:pt idx="438">
                  <c:v>-1.9859641195571237E-2</c:v>
                </c:pt>
                <c:pt idx="439">
                  <c:v>4.893072241642071E-3</c:v>
                </c:pt>
                <c:pt idx="440">
                  <c:v>2.7383900953527923E-3</c:v>
                </c:pt>
                <c:pt idx="441">
                  <c:v>2.6001169224899201E-2</c:v>
                </c:pt>
                <c:pt idx="442">
                  <c:v>-6.3559865253044554E-3</c:v>
                </c:pt>
                <c:pt idx="443">
                  <c:v>-5.805834113074314E-3</c:v>
                </c:pt>
                <c:pt idx="444">
                  <c:v>-3.1751252028644791E-3</c:v>
                </c:pt>
                <c:pt idx="445">
                  <c:v>-5.8689132723486566E-3</c:v>
                </c:pt>
                <c:pt idx="446">
                  <c:v>-1.1255263723476709E-2</c:v>
                </c:pt>
                <c:pt idx="447">
                  <c:v>-9.9169936304890714E-3</c:v>
                </c:pt>
                <c:pt idx="448">
                  <c:v>5.4879439535573515E-3</c:v>
                </c:pt>
                <c:pt idx="449">
                  <c:v>2.1194102488042168E-3</c:v>
                </c:pt>
                <c:pt idx="450">
                  <c:v>1.158770756371715E-2</c:v>
                </c:pt>
                <c:pt idx="451">
                  <c:v>2.2013301328369823E-3</c:v>
                </c:pt>
                <c:pt idx="452">
                  <c:v>-3.9256554419305938E-3</c:v>
                </c:pt>
                <c:pt idx="453">
                  <c:v>3.4404067292625046E-3</c:v>
                </c:pt>
                <c:pt idx="454">
                  <c:v>1.5656632752916102E-3</c:v>
                </c:pt>
                <c:pt idx="455">
                  <c:v>6.3193893558584494E-3</c:v>
                </c:pt>
                <c:pt idx="456">
                  <c:v>4.2594763175150506E-3</c:v>
                </c:pt>
                <c:pt idx="457">
                  <c:v>7.4617911719346997E-3</c:v>
                </c:pt>
                <c:pt idx="458">
                  <c:v>1.8761440675486329E-3</c:v>
                </c:pt>
                <c:pt idx="459">
                  <c:v>-4.5335708816270871E-3</c:v>
                </c:pt>
                <c:pt idx="460">
                  <c:v>5.3619847488039418E-3</c:v>
                </c:pt>
                <c:pt idx="461">
                  <c:v>1.3393783759249576E-2</c:v>
                </c:pt>
                <c:pt idx="462">
                  <c:v>-4.7813775908793106E-3</c:v>
                </c:pt>
                <c:pt idx="463">
                  <c:v>4.3027393584058942E-3</c:v>
                </c:pt>
                <c:pt idx="464">
                  <c:v>1.8911584455157907E-2</c:v>
                </c:pt>
                <c:pt idx="465">
                  <c:v>-2.1888880812228691E-3</c:v>
                </c:pt>
                <c:pt idx="466">
                  <c:v>1.8239893365744626E-3</c:v>
                </c:pt>
                <c:pt idx="467">
                  <c:v>-1.5635733205195241E-3</c:v>
                </c:pt>
                <c:pt idx="468">
                  <c:v>1.5048452529252077E-2</c:v>
                </c:pt>
                <c:pt idx="469">
                  <c:v>-4.4120281221607513E-3</c:v>
                </c:pt>
                <c:pt idx="470">
                  <c:v>7.6720628710553176E-3</c:v>
                </c:pt>
                <c:pt idx="471">
                  <c:v>-2.9665905129064069E-3</c:v>
                </c:pt>
                <c:pt idx="472">
                  <c:v>-4.9457881888102006E-3</c:v>
                </c:pt>
                <c:pt idx="473">
                  <c:v>-4.8328396103342047E-4</c:v>
                </c:pt>
                <c:pt idx="474">
                  <c:v>5.6041113183859662E-3</c:v>
                </c:pt>
                <c:pt idx="475">
                  <c:v>1.0352987585664034E-4</c:v>
                </c:pt>
                <c:pt idx="476">
                  <c:v>8.6682409022279805E-3</c:v>
                </c:pt>
                <c:pt idx="477">
                  <c:v>1.984672539787154E-3</c:v>
                </c:pt>
                <c:pt idx="478">
                  <c:v>5.3638129217796688E-4</c:v>
                </c:pt>
                <c:pt idx="479">
                  <c:v>2.3493705853172039E-3</c:v>
                </c:pt>
                <c:pt idx="480">
                  <c:v>-3.3663012253778556E-3</c:v>
                </c:pt>
                <c:pt idx="481">
                  <c:v>3.3638694991318763E-3</c:v>
                </c:pt>
                <c:pt idx="482">
                  <c:v>6.628760510563182E-3</c:v>
                </c:pt>
                <c:pt idx="483">
                  <c:v>3.3572081868926896E-4</c:v>
                </c:pt>
                <c:pt idx="484">
                  <c:v>-5.3865711430018824E-4</c:v>
                </c:pt>
                <c:pt idx="485">
                  <c:v>1.062542812976757E-3</c:v>
                </c:pt>
                <c:pt idx="486">
                  <c:v>-6.9583905241147014E-3</c:v>
                </c:pt>
                <c:pt idx="487">
                  <c:v>-5.068138175284947E-3</c:v>
                </c:pt>
                <c:pt idx="488">
                  <c:v>-2.7984636508019693E-3</c:v>
                </c:pt>
                <c:pt idx="489">
                  <c:v>1.2607671784830611E-3</c:v>
                </c:pt>
                <c:pt idx="490">
                  <c:v>-4.2636250917675242E-3</c:v>
                </c:pt>
                <c:pt idx="491">
                  <c:v>8.5846676918886842E-3</c:v>
                </c:pt>
                <c:pt idx="492">
                  <c:v>-1.1772808126066315E-3</c:v>
                </c:pt>
                <c:pt idx="493">
                  <c:v>-8.9835669736937542E-3</c:v>
                </c:pt>
                <c:pt idx="494">
                  <c:v>-1.3153390993039846E-2</c:v>
                </c:pt>
                <c:pt idx="495">
                  <c:v>3.8276082149533109E-3</c:v>
                </c:pt>
                <c:pt idx="496">
                  <c:v>2.5829589428301469E-4</c:v>
                </c:pt>
                <c:pt idx="497">
                  <c:v>1.6869943671970453E-2</c:v>
                </c:pt>
                <c:pt idx="498">
                  <c:v>-3.9561281592161504E-3</c:v>
                </c:pt>
                <c:pt idx="499">
                  <c:v>1.0804971337541789E-3</c:v>
                </c:pt>
                <c:pt idx="500">
                  <c:v>3.1490698623163E-3</c:v>
                </c:pt>
                <c:pt idx="501">
                  <c:v>2.6450753055993173E-3</c:v>
                </c:pt>
                <c:pt idx="502">
                  <c:v>-7.8851422662484412E-3</c:v>
                </c:pt>
                <c:pt idx="503">
                  <c:v>1.3716105041623799E-2</c:v>
                </c:pt>
                <c:pt idx="504">
                  <c:v>5.4938959606589234E-3</c:v>
                </c:pt>
                <c:pt idx="505">
                  <c:v>5.8803650611615309E-3</c:v>
                </c:pt>
                <c:pt idx="506">
                  <c:v>7.6073913382522333E-3</c:v>
                </c:pt>
                <c:pt idx="507">
                  <c:v>2.580634351379649E-3</c:v>
                </c:pt>
                <c:pt idx="508">
                  <c:v>-4.0518222739666723E-3</c:v>
                </c:pt>
                <c:pt idx="509">
                  <c:v>4.4023504382301043E-3</c:v>
                </c:pt>
                <c:pt idx="510">
                  <c:v>9.851994636688061E-3</c:v>
                </c:pt>
                <c:pt idx="511">
                  <c:v>6.2387783744282223E-3</c:v>
                </c:pt>
                <c:pt idx="512">
                  <c:v>2.6691970445565541E-3</c:v>
                </c:pt>
                <c:pt idx="513">
                  <c:v>-1.9494181183766595E-3</c:v>
                </c:pt>
                <c:pt idx="514">
                  <c:v>-2.6347220106003092E-3</c:v>
                </c:pt>
                <c:pt idx="515">
                  <c:v>-1.1357128162144398E-2</c:v>
                </c:pt>
                <c:pt idx="516">
                  <c:v>3.5922423649227962E-3</c:v>
                </c:pt>
                <c:pt idx="517">
                  <c:v>2.3172584945562254E-3</c:v>
                </c:pt>
                <c:pt idx="518">
                  <c:v>-2.4819740664330835E-3</c:v>
                </c:pt>
                <c:pt idx="519">
                  <c:v>-1.7783016610390069E-3</c:v>
                </c:pt>
                <c:pt idx="520">
                  <c:v>2.7074128977924512E-3</c:v>
                </c:pt>
                <c:pt idx="521">
                  <c:v>1.3204392730928266E-3</c:v>
                </c:pt>
                <c:pt idx="522">
                  <c:v>1.452347884899596E-3</c:v>
                </c:pt>
                <c:pt idx="523">
                  <c:v>-2.2157344927103357E-3</c:v>
                </c:pt>
                <c:pt idx="524">
                  <c:v>-6.7461397363969763E-4</c:v>
                </c:pt>
                <c:pt idx="525">
                  <c:v>1.1697543541605415E-2</c:v>
                </c:pt>
                <c:pt idx="526">
                  <c:v>8.520635633839254E-3</c:v>
                </c:pt>
                <c:pt idx="527">
                  <c:v>-8.2859372144202213E-3</c:v>
                </c:pt>
                <c:pt idx="528">
                  <c:v>1.386152858947093E-3</c:v>
                </c:pt>
                <c:pt idx="529">
                  <c:v>3.0025391213545417E-3</c:v>
                </c:pt>
                <c:pt idx="530">
                  <c:v>2.6013885654274423E-3</c:v>
                </c:pt>
                <c:pt idx="531">
                  <c:v>-4.9034558834422032E-3</c:v>
                </c:pt>
                <c:pt idx="532">
                  <c:v>7.5947451553635154E-3</c:v>
                </c:pt>
                <c:pt idx="533">
                  <c:v>-1.5878769083585732E-4</c:v>
                </c:pt>
                <c:pt idx="534">
                  <c:v>5.6730709541513149E-3</c:v>
                </c:pt>
                <c:pt idx="535">
                  <c:v>1.7285614719273379E-3</c:v>
                </c:pt>
                <c:pt idx="536">
                  <c:v>-1.6095699705262385E-3</c:v>
                </c:pt>
                <c:pt idx="537">
                  <c:v>1.0725725500626716E-3</c:v>
                </c:pt>
                <c:pt idx="538">
                  <c:v>-5.8203205582833071E-3</c:v>
                </c:pt>
                <c:pt idx="539">
                  <c:v>-6.2198448497995593E-3</c:v>
                </c:pt>
                <c:pt idx="540">
                  <c:v>-1.5812988696388168E-3</c:v>
                </c:pt>
                <c:pt idx="541">
                  <c:v>-3.8374484562761347E-3</c:v>
                </c:pt>
                <c:pt idx="542">
                  <c:v>7.4085999684664174E-3</c:v>
                </c:pt>
                <c:pt idx="543">
                  <c:v>-6.202151951025095E-3</c:v>
                </c:pt>
                <c:pt idx="544">
                  <c:v>3.8536586683317873E-3</c:v>
                </c:pt>
                <c:pt idx="545">
                  <c:v>2.9832109758116468E-3</c:v>
                </c:pt>
                <c:pt idx="546">
                  <c:v>9.9627098506747903E-4</c:v>
                </c:pt>
                <c:pt idx="547">
                  <c:v>-8.4630564985044212E-4</c:v>
                </c:pt>
                <c:pt idx="548">
                  <c:v>-1.9836671543294292E-3</c:v>
                </c:pt>
                <c:pt idx="549">
                  <c:v>2.5886197947466461E-4</c:v>
                </c:pt>
                <c:pt idx="550">
                  <c:v>-6.6220033260912066E-3</c:v>
                </c:pt>
                <c:pt idx="551">
                  <c:v>-1.6931604036635958E-2</c:v>
                </c:pt>
                <c:pt idx="552">
                  <c:v>-2.6125866177856682E-2</c:v>
                </c:pt>
                <c:pt idx="553">
                  <c:v>1.2168616181038556E-2</c:v>
                </c:pt>
                <c:pt idx="554">
                  <c:v>-3.6872157872509893E-2</c:v>
                </c:pt>
                <c:pt idx="555">
                  <c:v>8.5222084431010089E-3</c:v>
                </c:pt>
                <c:pt idx="556">
                  <c:v>-1.0850033975300573E-2</c:v>
                </c:pt>
                <c:pt idx="557">
                  <c:v>7.8985386589378297E-3</c:v>
                </c:pt>
                <c:pt idx="558">
                  <c:v>1.7122293856088138E-2</c:v>
                </c:pt>
                <c:pt idx="559">
                  <c:v>3.2799261659283412E-3</c:v>
                </c:pt>
                <c:pt idx="560">
                  <c:v>-7.7432937786420042E-3</c:v>
                </c:pt>
                <c:pt idx="561">
                  <c:v>-1.2587136690703981E-2</c:v>
                </c:pt>
                <c:pt idx="562">
                  <c:v>7.7280061088933396E-3</c:v>
                </c:pt>
                <c:pt idx="563">
                  <c:v>3.4137530370712487E-4</c:v>
                </c:pt>
                <c:pt idx="564">
                  <c:v>1.0787628014464512E-2</c:v>
                </c:pt>
                <c:pt idx="565">
                  <c:v>8.5336018444560346E-3</c:v>
                </c:pt>
                <c:pt idx="566">
                  <c:v>1.4368596624274282E-3</c:v>
                </c:pt>
                <c:pt idx="567">
                  <c:v>4.2790747340135053E-3</c:v>
                </c:pt>
                <c:pt idx="568">
                  <c:v>-4.8348007104614754E-3</c:v>
                </c:pt>
                <c:pt idx="569">
                  <c:v>1.4404009641905853E-3</c:v>
                </c:pt>
                <c:pt idx="570">
                  <c:v>1.012504062461797E-2</c:v>
                </c:pt>
                <c:pt idx="571">
                  <c:v>6.0758311709156109E-3</c:v>
                </c:pt>
                <c:pt idx="572">
                  <c:v>4.5433607437799029E-3</c:v>
                </c:pt>
                <c:pt idx="573">
                  <c:v>2.6067543528817626E-3</c:v>
                </c:pt>
                <c:pt idx="574">
                  <c:v>4.3708390327657706E-3</c:v>
                </c:pt>
                <c:pt idx="575">
                  <c:v>1.1609370555425017E-3</c:v>
                </c:pt>
                <c:pt idx="576">
                  <c:v>3.2350947116232881E-3</c:v>
                </c:pt>
                <c:pt idx="577">
                  <c:v>-1.8656613192998348E-3</c:v>
                </c:pt>
                <c:pt idx="578">
                  <c:v>-6.7611124153918348E-5</c:v>
                </c:pt>
                <c:pt idx="579">
                  <c:v>2.1310473599567949E-3</c:v>
                </c:pt>
                <c:pt idx="580">
                  <c:v>-5.4688492228294292E-4</c:v>
                </c:pt>
                <c:pt idx="581">
                  <c:v>-2.3211869910961052E-3</c:v>
                </c:pt>
                <c:pt idx="582">
                  <c:v>-4.2109755521179256E-3</c:v>
                </c:pt>
                <c:pt idx="583">
                  <c:v>-1.9630682225587298E-3</c:v>
                </c:pt>
                <c:pt idx="584">
                  <c:v>5.6839483596277576E-3</c:v>
                </c:pt>
                <c:pt idx="585">
                  <c:v>-1.1305948236655945E-2</c:v>
                </c:pt>
                <c:pt idx="586">
                  <c:v>2.0330291579254544E-3</c:v>
                </c:pt>
                <c:pt idx="587">
                  <c:v>-1.0197210621819342E-2</c:v>
                </c:pt>
                <c:pt idx="588">
                  <c:v>9.7518072828860908E-3</c:v>
                </c:pt>
                <c:pt idx="589">
                  <c:v>-2.6624134157085442E-3</c:v>
                </c:pt>
                <c:pt idx="590">
                  <c:v>-2.5320842631937623E-3</c:v>
                </c:pt>
                <c:pt idx="591">
                  <c:v>-1.2328645268520136E-3</c:v>
                </c:pt>
                <c:pt idx="592">
                  <c:v>2.0949662135025869E-3</c:v>
                </c:pt>
                <c:pt idx="593">
                  <c:v>3.0492801093640761E-3</c:v>
                </c:pt>
                <c:pt idx="594">
                  <c:v>-2.8835764959359916E-3</c:v>
                </c:pt>
                <c:pt idx="595">
                  <c:v>-3.4594275354155597E-3</c:v>
                </c:pt>
                <c:pt idx="596">
                  <c:v>2.6756439994983982E-3</c:v>
                </c:pt>
                <c:pt idx="597">
                  <c:v>1.6095249459720307E-3</c:v>
                </c:pt>
                <c:pt idx="598">
                  <c:v>1.3920419529536321E-3</c:v>
                </c:pt>
                <c:pt idx="599">
                  <c:v>-1.3612968452665149E-3</c:v>
                </c:pt>
                <c:pt idx="600">
                  <c:v>-1.7068582103753473E-2</c:v>
                </c:pt>
                <c:pt idx="601">
                  <c:v>-6.8773920314016326E-3</c:v>
                </c:pt>
                <c:pt idx="602">
                  <c:v>5.8472283657263063E-3</c:v>
                </c:pt>
                <c:pt idx="603">
                  <c:v>-1.1575355500272631E-2</c:v>
                </c:pt>
                <c:pt idx="604">
                  <c:v>-9.2883902911312065E-3</c:v>
                </c:pt>
                <c:pt idx="605">
                  <c:v>5.844987611849514E-3</c:v>
                </c:pt>
                <c:pt idx="606">
                  <c:v>1.5700036650182835E-2</c:v>
                </c:pt>
                <c:pt idx="607">
                  <c:v>-1.0787045997625033E-3</c:v>
                </c:pt>
                <c:pt idx="608">
                  <c:v>3.9215783677058209E-3</c:v>
                </c:pt>
                <c:pt idx="609">
                  <c:v>-8.8347711587056566E-4</c:v>
                </c:pt>
                <c:pt idx="610">
                  <c:v>-3.0356921328382469E-3</c:v>
                </c:pt>
                <c:pt idx="611">
                  <c:v>-4.2442200689090173E-3</c:v>
                </c:pt>
                <c:pt idx="612">
                  <c:v>1.7162738357286967E-3</c:v>
                </c:pt>
                <c:pt idx="613">
                  <c:v>2.6628476349140921E-3</c:v>
                </c:pt>
                <c:pt idx="614">
                  <c:v>7.0311976158908421E-4</c:v>
                </c:pt>
                <c:pt idx="615">
                  <c:v>1.8133068951363947E-3</c:v>
                </c:pt>
                <c:pt idx="616">
                  <c:v>1.4885885649718359E-3</c:v>
                </c:pt>
                <c:pt idx="617">
                  <c:v>-7.3177665415370746E-3</c:v>
                </c:pt>
                <c:pt idx="618">
                  <c:v>-2.9819194952423029E-3</c:v>
                </c:pt>
                <c:pt idx="619">
                  <c:v>-2.4269441410881324E-3</c:v>
                </c:pt>
                <c:pt idx="620">
                  <c:v>-8.3890571096238934E-3</c:v>
                </c:pt>
                <c:pt idx="621">
                  <c:v>-6.7316977177633739E-3</c:v>
                </c:pt>
                <c:pt idx="622">
                  <c:v>-1.6813801644948545E-3</c:v>
                </c:pt>
                <c:pt idx="623">
                  <c:v>1.5136160404591163E-3</c:v>
                </c:pt>
                <c:pt idx="624">
                  <c:v>7.2032605529911914E-3</c:v>
                </c:pt>
                <c:pt idx="625">
                  <c:v>-4.3747737545611785E-3</c:v>
                </c:pt>
                <c:pt idx="626">
                  <c:v>7.7959297924484116E-3</c:v>
                </c:pt>
                <c:pt idx="627">
                  <c:v>3.392763682620296E-4</c:v>
                </c:pt>
                <c:pt idx="628">
                  <c:v>-5.7122213793964433E-4</c:v>
                </c:pt>
                <c:pt idx="629">
                  <c:v>-9.8103512482584712E-3</c:v>
                </c:pt>
                <c:pt idx="630">
                  <c:v>-2.2463160465686527E-2</c:v>
                </c:pt>
                <c:pt idx="631">
                  <c:v>-2.0625252662466315E-3</c:v>
                </c:pt>
                <c:pt idx="632">
                  <c:v>2.2012206472824501E-3</c:v>
                </c:pt>
                <c:pt idx="633">
                  <c:v>1.8591814378625885E-3</c:v>
                </c:pt>
                <c:pt idx="634">
                  <c:v>1.872778811489452E-2</c:v>
                </c:pt>
                <c:pt idx="635">
                  <c:v>3.2011628459044719E-3</c:v>
                </c:pt>
                <c:pt idx="636">
                  <c:v>-1.180130099084607E-3</c:v>
                </c:pt>
                <c:pt idx="637">
                  <c:v>-4.5091253230552008E-3</c:v>
                </c:pt>
                <c:pt idx="638">
                  <c:v>7.049972259779237E-3</c:v>
                </c:pt>
                <c:pt idx="639">
                  <c:v>2.0622900326323152E-2</c:v>
                </c:pt>
                <c:pt idx="640">
                  <c:v>6.3389523478146696E-3</c:v>
                </c:pt>
                <c:pt idx="641">
                  <c:v>1.1099789191088393E-3</c:v>
                </c:pt>
                <c:pt idx="642">
                  <c:v>1.1875563662917912E-3</c:v>
                </c:pt>
                <c:pt idx="643">
                  <c:v>1.6320807637138367E-3</c:v>
                </c:pt>
                <c:pt idx="644">
                  <c:v>-1.4100185209040769E-3</c:v>
                </c:pt>
                <c:pt idx="645">
                  <c:v>2.4346722537932153E-3</c:v>
                </c:pt>
                <c:pt idx="646">
                  <c:v>-8.3870834308398296E-4</c:v>
                </c:pt>
                <c:pt idx="647">
                  <c:v>6.7912202858187146E-4</c:v>
                </c:pt>
                <c:pt idx="648">
                  <c:v>-4.2036577095711271E-3</c:v>
                </c:pt>
                <c:pt idx="649">
                  <c:v>-1.3576062422214564E-2</c:v>
                </c:pt>
                <c:pt idx="650">
                  <c:v>-3.5099985876067838E-3</c:v>
                </c:pt>
                <c:pt idx="651">
                  <c:v>4.7894776652936425E-3</c:v>
                </c:pt>
                <c:pt idx="652">
                  <c:v>-1.7378725983540444E-3</c:v>
                </c:pt>
                <c:pt idx="653">
                  <c:v>-3.2901001156475911E-3</c:v>
                </c:pt>
                <c:pt idx="654">
                  <c:v>7.4564147226655166E-3</c:v>
                </c:pt>
                <c:pt idx="655">
                  <c:v>3.934886644869174E-3</c:v>
                </c:pt>
                <c:pt idx="656">
                  <c:v>-1.204380293063763E-2</c:v>
                </c:pt>
                <c:pt idx="657">
                  <c:v>-2.2260890631017813E-3</c:v>
                </c:pt>
                <c:pt idx="658">
                  <c:v>-1.4184286287802191E-2</c:v>
                </c:pt>
                <c:pt idx="659">
                  <c:v>-4.349521227522077E-3</c:v>
                </c:pt>
                <c:pt idx="660">
                  <c:v>-7.159598613419191E-3</c:v>
                </c:pt>
                <c:pt idx="661">
                  <c:v>-7.7789707425043172E-3</c:v>
                </c:pt>
                <c:pt idx="662">
                  <c:v>-2.1578361292635315E-3</c:v>
                </c:pt>
                <c:pt idx="663">
                  <c:v>2.5716891063319786E-3</c:v>
                </c:pt>
                <c:pt idx="664">
                  <c:v>7.3851532282057991E-3</c:v>
                </c:pt>
                <c:pt idx="665">
                  <c:v>1.1763794403975702E-3</c:v>
                </c:pt>
                <c:pt idx="666">
                  <c:v>9.7552312504978103E-5</c:v>
                </c:pt>
                <c:pt idx="667">
                  <c:v>1.7148059759865497E-2</c:v>
                </c:pt>
                <c:pt idx="668">
                  <c:v>1.7196063883222657E-3</c:v>
                </c:pt>
                <c:pt idx="669">
                  <c:v>-3.6072050355933447E-3</c:v>
                </c:pt>
                <c:pt idx="670">
                  <c:v>2.3816740542106467E-3</c:v>
                </c:pt>
                <c:pt idx="671">
                  <c:v>-1.35498876614345E-3</c:v>
                </c:pt>
                <c:pt idx="672">
                  <c:v>-1.9508644671518743E-3</c:v>
                </c:pt>
                <c:pt idx="673">
                  <c:v>-1.74718225007925E-3</c:v>
                </c:pt>
                <c:pt idx="674">
                  <c:v>1.2095332429999919E-3</c:v>
                </c:pt>
                <c:pt idx="675">
                  <c:v>4.7106164381232312E-3</c:v>
                </c:pt>
                <c:pt idx="676">
                  <c:v>2.5723502622859657E-3</c:v>
                </c:pt>
                <c:pt idx="677">
                  <c:v>3.6033872657233578E-3</c:v>
                </c:pt>
                <c:pt idx="678">
                  <c:v>-1.952205137777294E-5</c:v>
                </c:pt>
                <c:pt idx="679">
                  <c:v>1.8860091529640362E-2</c:v>
                </c:pt>
                <c:pt idx="680">
                  <c:v>3.4662825515305302E-3</c:v>
                </c:pt>
                <c:pt idx="681">
                  <c:v>-8.9892878428394808E-3</c:v>
                </c:pt>
                <c:pt idx="682">
                  <c:v>6.1383883483026569E-4</c:v>
                </c:pt>
                <c:pt idx="683">
                  <c:v>1.0132681950149276E-2</c:v>
                </c:pt>
                <c:pt idx="684">
                  <c:v>-6.3832164974938176E-3</c:v>
                </c:pt>
                <c:pt idx="685">
                  <c:v>3.2839896214242203E-4</c:v>
                </c:pt>
                <c:pt idx="686">
                  <c:v>-8.0250396693862906E-3</c:v>
                </c:pt>
                <c:pt idx="687">
                  <c:v>-5.2440730490408642E-4</c:v>
                </c:pt>
                <c:pt idx="688">
                  <c:v>-4.5183773430876656E-3</c:v>
                </c:pt>
                <c:pt idx="689">
                  <c:v>1.6997284077132765E-5</c:v>
                </c:pt>
                <c:pt idx="690">
                  <c:v>2.1587331530981131E-3</c:v>
                </c:pt>
                <c:pt idx="691">
                  <c:v>-1.3388674298864275E-2</c:v>
                </c:pt>
                <c:pt idx="692">
                  <c:v>-7.0551680199160017E-3</c:v>
                </c:pt>
                <c:pt idx="693">
                  <c:v>-8.1469121418101774E-3</c:v>
                </c:pt>
                <c:pt idx="694">
                  <c:v>5.2270212657665443E-3</c:v>
                </c:pt>
                <c:pt idx="695">
                  <c:v>5.8855265185434498E-3</c:v>
                </c:pt>
                <c:pt idx="696">
                  <c:v>-1.6261831348944207E-3</c:v>
                </c:pt>
                <c:pt idx="697">
                  <c:v>1.8493625803996914E-2</c:v>
                </c:pt>
                <c:pt idx="698">
                  <c:v>-1.5819640029872655E-3</c:v>
                </c:pt>
                <c:pt idx="699">
                  <c:v>2.495547993268424E-3</c:v>
                </c:pt>
                <c:pt idx="700">
                  <c:v>-8.0229127116579028E-3</c:v>
                </c:pt>
                <c:pt idx="701">
                  <c:v>3.8358761943932565E-3</c:v>
                </c:pt>
                <c:pt idx="702">
                  <c:v>6.3090468105567203E-3</c:v>
                </c:pt>
                <c:pt idx="703">
                  <c:v>-1.1919173385465219E-2</c:v>
                </c:pt>
                <c:pt idx="704">
                  <c:v>-1.1511021121963463E-2</c:v>
                </c:pt>
                <c:pt idx="705">
                  <c:v>-1.2671966540338909E-2</c:v>
                </c:pt>
                <c:pt idx="706">
                  <c:v>-3.0417892696713092E-3</c:v>
                </c:pt>
                <c:pt idx="707">
                  <c:v>1.1957336848050361E-3</c:v>
                </c:pt>
                <c:pt idx="708">
                  <c:v>1.8410437443930794E-3</c:v>
                </c:pt>
                <c:pt idx="709">
                  <c:v>-7.8062798536775698E-3</c:v>
                </c:pt>
                <c:pt idx="710">
                  <c:v>-6.6745637189751395E-3</c:v>
                </c:pt>
                <c:pt idx="711">
                  <c:v>5.4514425356315477E-3</c:v>
                </c:pt>
                <c:pt idx="712">
                  <c:v>-8.0920265766071793E-5</c:v>
                </c:pt>
                <c:pt idx="713">
                  <c:v>3.3325369460307235E-3</c:v>
                </c:pt>
                <c:pt idx="714">
                  <c:v>1.6604705928051904E-2</c:v>
                </c:pt>
                <c:pt idx="715">
                  <c:v>-1.4363381063484978E-3</c:v>
                </c:pt>
                <c:pt idx="716">
                  <c:v>-1.8437169775711837E-3</c:v>
                </c:pt>
                <c:pt idx="717">
                  <c:v>-7.8125003973637602E-4</c:v>
                </c:pt>
                <c:pt idx="718">
                  <c:v>-3.4603497787999004E-4</c:v>
                </c:pt>
                <c:pt idx="719">
                  <c:v>7.6618463777426479E-3</c:v>
                </c:pt>
                <c:pt idx="720">
                  <c:v>-1.2316308393902164E-2</c:v>
                </c:pt>
                <c:pt idx="721">
                  <c:v>8.0325119021798803E-3</c:v>
                </c:pt>
                <c:pt idx="722">
                  <c:v>6.6678290525833198E-3</c:v>
                </c:pt>
                <c:pt idx="723">
                  <c:v>6.4938723368134039E-3</c:v>
                </c:pt>
                <c:pt idx="724">
                  <c:v>-1.1138849421327946E-2</c:v>
                </c:pt>
                <c:pt idx="725">
                  <c:v>1.2321040332293988E-2</c:v>
                </c:pt>
                <c:pt idx="726">
                  <c:v>-6.3375467496551495E-4</c:v>
                </c:pt>
                <c:pt idx="727">
                  <c:v>-3.5186395274972148E-3</c:v>
                </c:pt>
                <c:pt idx="728">
                  <c:v>-3.7097501749049365E-4</c:v>
                </c:pt>
                <c:pt idx="729">
                  <c:v>1.5959343898322598E-3</c:v>
                </c:pt>
                <c:pt idx="730">
                  <c:v>3.3604912029773656E-4</c:v>
                </c:pt>
                <c:pt idx="731">
                  <c:v>-3.2646974026171046E-3</c:v>
                </c:pt>
                <c:pt idx="732">
                  <c:v>-1.061047237364952E-3</c:v>
                </c:pt>
                <c:pt idx="733">
                  <c:v>-2.9551956936626233E-3</c:v>
                </c:pt>
                <c:pt idx="734">
                  <c:v>1.4589551188236769E-3</c:v>
                </c:pt>
                <c:pt idx="735">
                  <c:v>9.9850122931547797E-3</c:v>
                </c:pt>
                <c:pt idx="736">
                  <c:v>-2.2421122893172139E-3</c:v>
                </c:pt>
                <c:pt idx="737">
                  <c:v>-1.6315615160794048E-3</c:v>
                </c:pt>
                <c:pt idx="738">
                  <c:v>4.2838981648019E-3</c:v>
                </c:pt>
                <c:pt idx="739">
                  <c:v>-5.3723267862093485E-4</c:v>
                </c:pt>
                <c:pt idx="740">
                  <c:v>5.2184581488019712E-3</c:v>
                </c:pt>
                <c:pt idx="741">
                  <c:v>-7.4626052816149371E-4</c:v>
                </c:pt>
                <c:pt idx="742">
                  <c:v>-9.1961411884742183E-4</c:v>
                </c:pt>
                <c:pt idx="743">
                  <c:v>8.8556941328225868E-4</c:v>
                </c:pt>
                <c:pt idx="744">
                  <c:v>1.5618474890471081E-2</c:v>
                </c:pt>
                <c:pt idx="745">
                  <c:v>-8.1684913713584734E-3</c:v>
                </c:pt>
                <c:pt idx="746">
                  <c:v>4.3593832962891222E-3</c:v>
                </c:pt>
                <c:pt idx="747">
                  <c:v>3.3852590164578141E-3</c:v>
                </c:pt>
                <c:pt idx="748">
                  <c:v>1.0969214271775531E-2</c:v>
                </c:pt>
                <c:pt idx="749">
                  <c:v>-2.7019445993510258E-3</c:v>
                </c:pt>
                <c:pt idx="750">
                  <c:v>7.7408573896347351E-4</c:v>
                </c:pt>
                <c:pt idx="751">
                  <c:v>3.7763429083599457E-3</c:v>
                </c:pt>
                <c:pt idx="752">
                  <c:v>-2.2703032607789014E-4</c:v>
                </c:pt>
                <c:pt idx="753">
                  <c:v>9.4089396589583688E-4</c:v>
                </c:pt>
              </c:numCache>
            </c:numRef>
          </c:xVal>
          <c:yVal>
            <c:numRef>
              <c:f>'Chart Tables'!$N$2:$N$755</c:f>
              <c:numCache>
                <c:formatCode>General</c:formatCode>
                <c:ptCount val="754"/>
                <c:pt idx="1">
                  <c:v>8.6879135092559359E-2</c:v>
                </c:pt>
                <c:pt idx="2">
                  <c:v>0.26312492493640188</c:v>
                </c:pt>
                <c:pt idx="3">
                  <c:v>0.65095212783267009</c:v>
                </c:pt>
                <c:pt idx="4">
                  <c:v>0.38906021279576364</c:v>
                </c:pt>
                <c:pt idx="5">
                  <c:v>-1.4439690264276224</c:v>
                </c:pt>
                <c:pt idx="6">
                  <c:v>0.38715525319376298</c:v>
                </c:pt>
                <c:pt idx="7">
                  <c:v>9.5785597612508377E-2</c:v>
                </c:pt>
                <c:pt idx="8">
                  <c:v>-0.80544312798728424</c:v>
                </c:pt>
                <c:pt idx="9">
                  <c:v>0.51244281252089208</c:v>
                </c:pt>
                <c:pt idx="10">
                  <c:v>-0.24732556021281399</c:v>
                </c:pt>
                <c:pt idx="11">
                  <c:v>6.106272878412753E-2</c:v>
                </c:pt>
                <c:pt idx="12">
                  <c:v>0.46605373957655227</c:v>
                </c:pt>
                <c:pt idx="13">
                  <c:v>-0.35528488190946461</c:v>
                </c:pt>
                <c:pt idx="14">
                  <c:v>0.20252924293900998</c:v>
                </c:pt>
                <c:pt idx="15">
                  <c:v>-0.29478211451947783</c:v>
                </c:pt>
                <c:pt idx="16">
                  <c:v>0.28632980720176721</c:v>
                </c:pt>
                <c:pt idx="17">
                  <c:v>-9.5039580425052075E-2</c:v>
                </c:pt>
                <c:pt idx="18">
                  <c:v>-8.5978852375440562E-2</c:v>
                </c:pt>
                <c:pt idx="19">
                  <c:v>-0.12549736755604782</c:v>
                </c:pt>
                <c:pt idx="20">
                  <c:v>0.52004258555019012</c:v>
                </c:pt>
                <c:pt idx="21">
                  <c:v>-0.5250694057868317</c:v>
                </c:pt>
                <c:pt idx="22">
                  <c:v>0.10241649199802472</c:v>
                </c:pt>
                <c:pt idx="23">
                  <c:v>-7.1521266603893855E-3</c:v>
                </c:pt>
                <c:pt idx="24">
                  <c:v>-0.22302901908280587</c:v>
                </c:pt>
                <c:pt idx="25">
                  <c:v>0.20980822697622376</c:v>
                </c:pt>
                <c:pt idx="26">
                  <c:v>-0.24793772430771818</c:v>
                </c:pt>
                <c:pt idx="27">
                  <c:v>0.47891187949725245</c:v>
                </c:pt>
                <c:pt idx="28">
                  <c:v>-0.22541858534493212</c:v>
                </c:pt>
                <c:pt idx="29">
                  <c:v>-8.1736970689526553E-2</c:v>
                </c:pt>
                <c:pt idx="30">
                  <c:v>1.6069259882108489E-2</c:v>
                </c:pt>
                <c:pt idx="31">
                  <c:v>-0.51055176370676847</c:v>
                </c:pt>
                <c:pt idx="32">
                  <c:v>-6.3881562830793895E-2</c:v>
                </c:pt>
                <c:pt idx="33">
                  <c:v>7.6669112948388671E-2</c:v>
                </c:pt>
                <c:pt idx="34">
                  <c:v>4.5191994191373555E-2</c:v>
                </c:pt>
                <c:pt idx="35">
                  <c:v>0.27989993200972602</c:v>
                </c:pt>
                <c:pt idx="36">
                  <c:v>-0.32158362412746233</c:v>
                </c:pt>
                <c:pt idx="37">
                  <c:v>-9.45830735205236E-2</c:v>
                </c:pt>
                <c:pt idx="38">
                  <c:v>0.16955658847166746</c:v>
                </c:pt>
                <c:pt idx="39">
                  <c:v>6.4366674330765039E-2</c:v>
                </c:pt>
                <c:pt idx="40">
                  <c:v>0.37315429977410747</c:v>
                </c:pt>
                <c:pt idx="41">
                  <c:v>0.1927026431718068</c:v>
                </c:pt>
                <c:pt idx="42">
                  <c:v>0.48097266061630939</c:v>
                </c:pt>
                <c:pt idx="43">
                  <c:v>-0.60930825127977084</c:v>
                </c:pt>
                <c:pt idx="44">
                  <c:v>-0.25703727670217336</c:v>
                </c:pt>
                <c:pt idx="45">
                  <c:v>-1.9759583808554821E-2</c:v>
                </c:pt>
                <c:pt idx="46">
                  <c:v>5.4560750275121653E-2</c:v>
                </c:pt>
                <c:pt idx="47">
                  <c:v>9.6820754109691876E-2</c:v>
                </c:pt>
                <c:pt idx="48">
                  <c:v>-0.52059300966221222</c:v>
                </c:pt>
                <c:pt idx="49">
                  <c:v>0.42528282985788735</c:v>
                </c:pt>
                <c:pt idx="50">
                  <c:v>-0.19111482145740497</c:v>
                </c:pt>
                <c:pt idx="51">
                  <c:v>-5.613778633407579E-2</c:v>
                </c:pt>
                <c:pt idx="52">
                  <c:v>0.36612519641991748</c:v>
                </c:pt>
                <c:pt idx="53">
                  <c:v>-0.15773110323258924</c:v>
                </c:pt>
                <c:pt idx="54">
                  <c:v>4.4690531886700378E-2</c:v>
                </c:pt>
                <c:pt idx="55">
                  <c:v>-0.13366538879243281</c:v>
                </c:pt>
                <c:pt idx="56">
                  <c:v>0.16341903885753348</c:v>
                </c:pt>
                <c:pt idx="57">
                  <c:v>-0.32704846263933551</c:v>
                </c:pt>
                <c:pt idx="58">
                  <c:v>0.35912144376550176</c:v>
                </c:pt>
                <c:pt idx="59">
                  <c:v>-0.14043224280067232</c:v>
                </c:pt>
                <c:pt idx="60">
                  <c:v>-0.53091238233272786</c:v>
                </c:pt>
                <c:pt idx="61">
                  <c:v>0.42234507094561552</c:v>
                </c:pt>
                <c:pt idx="62">
                  <c:v>7.6399589391563508E-2</c:v>
                </c:pt>
                <c:pt idx="63">
                  <c:v>0.24141648499094243</c:v>
                </c:pt>
                <c:pt idx="64">
                  <c:v>0.10624900971894156</c:v>
                </c:pt>
                <c:pt idx="65">
                  <c:v>0.4071412238567404</c:v>
                </c:pt>
                <c:pt idx="66">
                  <c:v>-0.74729102556938765</c:v>
                </c:pt>
                <c:pt idx="67">
                  <c:v>0.31284127800912132</c:v>
                </c:pt>
                <c:pt idx="68">
                  <c:v>1.4959315417344379</c:v>
                </c:pt>
                <c:pt idx="69">
                  <c:v>-1.2271755414071228</c:v>
                </c:pt>
                <c:pt idx="70">
                  <c:v>-0.17018758923319147</c:v>
                </c:pt>
                <c:pt idx="71">
                  <c:v>-7.2148381451712693E-2</c:v>
                </c:pt>
                <c:pt idx="72">
                  <c:v>0.14688626248632464</c:v>
                </c:pt>
                <c:pt idx="73">
                  <c:v>-0.41433007269711419</c:v>
                </c:pt>
                <c:pt idx="74">
                  <c:v>5.6265426954853141E-2</c:v>
                </c:pt>
                <c:pt idx="75">
                  <c:v>0.21043736803121743</c:v>
                </c:pt>
                <c:pt idx="76">
                  <c:v>-3.1629142583533928E-2</c:v>
                </c:pt>
                <c:pt idx="77">
                  <c:v>-1.5886815199519996E-2</c:v>
                </c:pt>
                <c:pt idx="78">
                  <c:v>-0.21474453149106265</c:v>
                </c:pt>
                <c:pt idx="79">
                  <c:v>0.29908339355989372</c:v>
                </c:pt>
                <c:pt idx="80">
                  <c:v>6.2052581505028896E-2</c:v>
                </c:pt>
                <c:pt idx="81">
                  <c:v>0.14268890456600947</c:v>
                </c:pt>
                <c:pt idx="82">
                  <c:v>-4.4282407390277501E-2</c:v>
                </c:pt>
                <c:pt idx="83">
                  <c:v>-0.40552596682467268</c:v>
                </c:pt>
                <c:pt idx="84">
                  <c:v>0.41617982062194853</c:v>
                </c:pt>
                <c:pt idx="85">
                  <c:v>-4.4824051164488482E-2</c:v>
                </c:pt>
                <c:pt idx="86">
                  <c:v>-3.5901291506544419E-2</c:v>
                </c:pt>
                <c:pt idx="87">
                  <c:v>-0.21340005104168028</c:v>
                </c:pt>
                <c:pt idx="88">
                  <c:v>-0.13491752231095189</c:v>
                </c:pt>
                <c:pt idx="89">
                  <c:v>0.25377733205651409</c:v>
                </c:pt>
                <c:pt idx="90">
                  <c:v>0.1757471635574841</c:v>
                </c:pt>
                <c:pt idx="91">
                  <c:v>0.25777986748922516</c:v>
                </c:pt>
                <c:pt idx="92">
                  <c:v>-0.10566027430268093</c:v>
                </c:pt>
                <c:pt idx="93">
                  <c:v>-0.32714955094695042</c:v>
                </c:pt>
                <c:pt idx="94">
                  <c:v>0.12378734247280597</c:v>
                </c:pt>
                <c:pt idx="95">
                  <c:v>-0.10334950363826433</c:v>
                </c:pt>
                <c:pt idx="96">
                  <c:v>-7.9656437806561772E-2</c:v>
                </c:pt>
                <c:pt idx="97">
                  <c:v>4.4775829146202949E-2</c:v>
                </c:pt>
                <c:pt idx="98">
                  <c:v>0.3104070544070146</c:v>
                </c:pt>
                <c:pt idx="99">
                  <c:v>-8.256116358127126E-2</c:v>
                </c:pt>
                <c:pt idx="100">
                  <c:v>-0.38369522912158238</c:v>
                </c:pt>
                <c:pt idx="101">
                  <c:v>0.19605432551466942</c:v>
                </c:pt>
                <c:pt idx="102">
                  <c:v>-8.4676587582644444E-2</c:v>
                </c:pt>
                <c:pt idx="103">
                  <c:v>0.23080990705954729</c:v>
                </c:pt>
                <c:pt idx="104">
                  <c:v>-0.42251374315075274</c:v>
                </c:pt>
                <c:pt idx="105">
                  <c:v>0.20123997132516019</c:v>
                </c:pt>
                <c:pt idx="106">
                  <c:v>-0.34844479760739744</c:v>
                </c:pt>
                <c:pt idx="107">
                  <c:v>0.47691671181591844</c:v>
                </c:pt>
                <c:pt idx="108">
                  <c:v>-1.3249420357251056E-4</c:v>
                </c:pt>
                <c:pt idx="109">
                  <c:v>3.2973600392814668E-2</c:v>
                </c:pt>
                <c:pt idx="110">
                  <c:v>4.7323743751814329E-3</c:v>
                </c:pt>
                <c:pt idx="111">
                  <c:v>7.4244676930855527E-2</c:v>
                </c:pt>
                <c:pt idx="112">
                  <c:v>-4.5443088550406532E-2</c:v>
                </c:pt>
                <c:pt idx="113">
                  <c:v>4.9816876479268885E-2</c:v>
                </c:pt>
                <c:pt idx="114">
                  <c:v>8.29238490756532E-2</c:v>
                </c:pt>
                <c:pt idx="115">
                  <c:v>-2.7181866067417893E-2</c:v>
                </c:pt>
                <c:pt idx="116">
                  <c:v>-0.30342334643926017</c:v>
                </c:pt>
                <c:pt idx="117">
                  <c:v>-0.13729445422466802</c:v>
                </c:pt>
                <c:pt idx="118">
                  <c:v>0.47342125278380787</c:v>
                </c:pt>
                <c:pt idx="119">
                  <c:v>-6.4991563252834372E-3</c:v>
                </c:pt>
                <c:pt idx="120">
                  <c:v>-9.608204901625772E-2</c:v>
                </c:pt>
                <c:pt idx="121">
                  <c:v>0.40813331621830196</c:v>
                </c:pt>
                <c:pt idx="122">
                  <c:v>-0.50952728360401023</c:v>
                </c:pt>
                <c:pt idx="123">
                  <c:v>9.0084895941676735E-2</c:v>
                </c:pt>
                <c:pt idx="124">
                  <c:v>0.14231004909306363</c:v>
                </c:pt>
                <c:pt idx="125">
                  <c:v>1.9125414054142267E-2</c:v>
                </c:pt>
                <c:pt idx="126">
                  <c:v>-0.11648407528493959</c:v>
                </c:pt>
                <c:pt idx="127">
                  <c:v>7.3785686068319714E-2</c:v>
                </c:pt>
                <c:pt idx="128">
                  <c:v>-4.6965248199494665E-2</c:v>
                </c:pt>
                <c:pt idx="129">
                  <c:v>0.2109068248657727</c:v>
                </c:pt>
                <c:pt idx="130">
                  <c:v>1.4666205305712061E-2</c:v>
                </c:pt>
                <c:pt idx="131">
                  <c:v>-0.20550546712067544</c:v>
                </c:pt>
                <c:pt idx="132">
                  <c:v>8.0144587353722457E-2</c:v>
                </c:pt>
                <c:pt idx="133">
                  <c:v>-0.11153729976158522</c:v>
                </c:pt>
                <c:pt idx="134">
                  <c:v>-1.0533644455445522E-2</c:v>
                </c:pt>
                <c:pt idx="135">
                  <c:v>7.6850196714686514E-2</c:v>
                </c:pt>
                <c:pt idx="136">
                  <c:v>0.22130857096276291</c:v>
                </c:pt>
                <c:pt idx="137">
                  <c:v>-6.7715511825578844E-3</c:v>
                </c:pt>
                <c:pt idx="138">
                  <c:v>-4.2518481621554291E-2</c:v>
                </c:pt>
                <c:pt idx="139">
                  <c:v>8.2972299660686227E-2</c:v>
                </c:pt>
                <c:pt idx="140">
                  <c:v>-0.27425427986888351</c:v>
                </c:pt>
                <c:pt idx="141">
                  <c:v>-0.10255137264815803</c:v>
                </c:pt>
                <c:pt idx="142">
                  <c:v>9.994012102839224E-2</c:v>
                </c:pt>
                <c:pt idx="143">
                  <c:v>0.11055454226487071</c:v>
                </c:pt>
                <c:pt idx="144">
                  <c:v>-0.57966522680295252</c:v>
                </c:pt>
                <c:pt idx="145">
                  <c:v>0.52122072776633066</c:v>
                </c:pt>
                <c:pt idx="146">
                  <c:v>-0.21503278911684184</c:v>
                </c:pt>
                <c:pt idx="147">
                  <c:v>0.15910240614414858</c:v>
                </c:pt>
                <c:pt idx="148">
                  <c:v>0.13417368412394218</c:v>
                </c:pt>
                <c:pt idx="149">
                  <c:v>7.4695239397674501E-2</c:v>
                </c:pt>
                <c:pt idx="150">
                  <c:v>-4.2605918218030961E-2</c:v>
                </c:pt>
                <c:pt idx="151">
                  <c:v>8.1935852352771413E-2</c:v>
                </c:pt>
                <c:pt idx="152">
                  <c:v>-0.17362230389057506</c:v>
                </c:pt>
                <c:pt idx="153">
                  <c:v>3.9408084336141534E-2</c:v>
                </c:pt>
                <c:pt idx="154">
                  <c:v>7.4895272277647432E-2</c:v>
                </c:pt>
                <c:pt idx="155">
                  <c:v>-6.3157251295939409E-2</c:v>
                </c:pt>
                <c:pt idx="156">
                  <c:v>-1.6040785296576047E-2</c:v>
                </c:pt>
                <c:pt idx="157">
                  <c:v>0.10775865702494156</c:v>
                </c:pt>
                <c:pt idx="158">
                  <c:v>-5.7867756743772966E-2</c:v>
                </c:pt>
                <c:pt idx="159">
                  <c:v>0.21253367054263067</c:v>
                </c:pt>
                <c:pt idx="160">
                  <c:v>-2.2565372775011625E-2</c:v>
                </c:pt>
                <c:pt idx="161">
                  <c:v>-0.10965310466678166</c:v>
                </c:pt>
                <c:pt idx="162">
                  <c:v>-2.844868991677911E-2</c:v>
                </c:pt>
                <c:pt idx="163">
                  <c:v>7.5668483332377814E-2</c:v>
                </c:pt>
                <c:pt idx="164">
                  <c:v>-0.1189942736279344</c:v>
                </c:pt>
                <c:pt idx="165">
                  <c:v>-1.9414460823343509E-2</c:v>
                </c:pt>
                <c:pt idx="166">
                  <c:v>0.2413370785267584</c:v>
                </c:pt>
                <c:pt idx="167">
                  <c:v>1.6667664395494622E-2</c:v>
                </c:pt>
                <c:pt idx="168">
                  <c:v>0.10050640294956721</c:v>
                </c:pt>
                <c:pt idx="169">
                  <c:v>7.899414537560147E-4</c:v>
                </c:pt>
                <c:pt idx="170">
                  <c:v>-0.2627920719606468</c:v>
                </c:pt>
                <c:pt idx="171">
                  <c:v>1.1149381425241904</c:v>
                </c:pt>
                <c:pt idx="172">
                  <c:v>-0.57366922924357044</c:v>
                </c:pt>
                <c:pt idx="173">
                  <c:v>1.332184248502384</c:v>
                </c:pt>
                <c:pt idx="174">
                  <c:v>-1.5526293469906634</c:v>
                </c:pt>
                <c:pt idx="175">
                  <c:v>-0.44175686430345257</c:v>
                </c:pt>
                <c:pt idx="176">
                  <c:v>0.45342402340874055</c:v>
                </c:pt>
                <c:pt idx="177">
                  <c:v>0.2624964421900724</c:v>
                </c:pt>
                <c:pt idx="178">
                  <c:v>-0.76257846365496418</c:v>
                </c:pt>
                <c:pt idx="179">
                  <c:v>0.29282969926144153</c:v>
                </c:pt>
                <c:pt idx="180">
                  <c:v>-0.14311245999882907</c:v>
                </c:pt>
                <c:pt idx="181">
                  <c:v>0.27300351369237708</c:v>
                </c:pt>
                <c:pt idx="182">
                  <c:v>8.4455231723451624E-2</c:v>
                </c:pt>
                <c:pt idx="183">
                  <c:v>-0.24283649541191751</c:v>
                </c:pt>
                <c:pt idx="184">
                  <c:v>0.18449445847149901</c:v>
                </c:pt>
                <c:pt idx="185">
                  <c:v>-0.39027104717555317</c:v>
                </c:pt>
                <c:pt idx="186">
                  <c:v>0.39426821580102256</c:v>
                </c:pt>
                <c:pt idx="187">
                  <c:v>-0.11815306936584971</c:v>
                </c:pt>
                <c:pt idx="188">
                  <c:v>0.1508142003412915</c:v>
                </c:pt>
                <c:pt idx="189">
                  <c:v>7.3111087335962471E-2</c:v>
                </c:pt>
                <c:pt idx="190">
                  <c:v>-0.26849554848062779</c:v>
                </c:pt>
                <c:pt idx="191">
                  <c:v>0.18800896674424206</c:v>
                </c:pt>
                <c:pt idx="192">
                  <c:v>0.16358799398015617</c:v>
                </c:pt>
                <c:pt idx="193">
                  <c:v>6.7304627481303336E-2</c:v>
                </c:pt>
                <c:pt idx="194">
                  <c:v>-8.1413168238122113E-2</c:v>
                </c:pt>
                <c:pt idx="195">
                  <c:v>-0.37678787637850991</c:v>
                </c:pt>
                <c:pt idx="196">
                  <c:v>0.16606017530586975</c:v>
                </c:pt>
                <c:pt idx="197">
                  <c:v>0.1867250179032609</c:v>
                </c:pt>
                <c:pt idx="198">
                  <c:v>5.8725075604848812E-2</c:v>
                </c:pt>
                <c:pt idx="199">
                  <c:v>-0.28275441560566444</c:v>
                </c:pt>
                <c:pt idx="200">
                  <c:v>0.21792363719611324</c:v>
                </c:pt>
                <c:pt idx="201">
                  <c:v>-4.3700416373614381E-2</c:v>
                </c:pt>
                <c:pt idx="202">
                  <c:v>-3.5883068213804527E-2</c:v>
                </c:pt>
                <c:pt idx="203">
                  <c:v>4.2896166769676503E-2</c:v>
                </c:pt>
                <c:pt idx="204">
                  <c:v>8.3085850756177582E-2</c:v>
                </c:pt>
                <c:pt idx="205">
                  <c:v>-0.26778982046414712</c:v>
                </c:pt>
                <c:pt idx="206">
                  <c:v>-3.5282389891145564E-2</c:v>
                </c:pt>
                <c:pt idx="207">
                  <c:v>0.39395616850887177</c:v>
                </c:pt>
                <c:pt idx="208">
                  <c:v>-0.22570701667459883</c:v>
                </c:pt>
                <c:pt idx="209">
                  <c:v>-0.29924430935504043</c:v>
                </c:pt>
                <c:pt idx="210">
                  <c:v>-5.0650125658774123E-2</c:v>
                </c:pt>
                <c:pt idx="211">
                  <c:v>1.2739283606390337</c:v>
                </c:pt>
                <c:pt idx="212">
                  <c:v>-0.81641939842349143</c:v>
                </c:pt>
                <c:pt idx="213">
                  <c:v>3.3513689039744533E-2</c:v>
                </c:pt>
                <c:pt idx="214">
                  <c:v>-0.11246918049355292</c:v>
                </c:pt>
                <c:pt idx="215">
                  <c:v>0.12135579083588649</c:v>
                </c:pt>
                <c:pt idx="216">
                  <c:v>-0.22935324286441297</c:v>
                </c:pt>
                <c:pt idx="217">
                  <c:v>5.6140944761185731E-2</c:v>
                </c:pt>
                <c:pt idx="218">
                  <c:v>-1.4042357123038881E-2</c:v>
                </c:pt>
                <c:pt idx="219">
                  <c:v>-4.6192381309351554E-3</c:v>
                </c:pt>
                <c:pt idx="220">
                  <c:v>-0.24807601317731268</c:v>
                </c:pt>
                <c:pt idx="221">
                  <c:v>0.3071810452518397</c:v>
                </c:pt>
                <c:pt idx="222">
                  <c:v>-0.11458971801329727</c:v>
                </c:pt>
                <c:pt idx="223">
                  <c:v>-0.17790653858483788</c:v>
                </c:pt>
                <c:pt idx="224">
                  <c:v>0.32374788035437918</c:v>
                </c:pt>
                <c:pt idx="225">
                  <c:v>-0.13856032366484444</c:v>
                </c:pt>
                <c:pt idx="226">
                  <c:v>0.15733078550467461</c:v>
                </c:pt>
                <c:pt idx="227">
                  <c:v>0.59226277879342537</c:v>
                </c:pt>
                <c:pt idx="228">
                  <c:v>-0.40346993043326157</c:v>
                </c:pt>
                <c:pt idx="229">
                  <c:v>3.4794164462601106E-2</c:v>
                </c:pt>
                <c:pt idx="230">
                  <c:v>0.14506033104564944</c:v>
                </c:pt>
                <c:pt idx="231">
                  <c:v>-0.22271098283384158</c:v>
                </c:pt>
                <c:pt idx="232">
                  <c:v>-8.0989194373534371E-2</c:v>
                </c:pt>
                <c:pt idx="233">
                  <c:v>0.38462597259987336</c:v>
                </c:pt>
                <c:pt idx="234">
                  <c:v>-0.1704433137369348</c:v>
                </c:pt>
                <c:pt idx="235">
                  <c:v>3.8398101721256954E-2</c:v>
                </c:pt>
                <c:pt idx="236">
                  <c:v>-0.13151685299791929</c:v>
                </c:pt>
                <c:pt idx="237">
                  <c:v>-4.8662693540616773E-2</c:v>
                </c:pt>
                <c:pt idx="238">
                  <c:v>0.15183952357537653</c:v>
                </c:pt>
                <c:pt idx="239">
                  <c:v>7.9538102319910653E-2</c:v>
                </c:pt>
                <c:pt idx="240">
                  <c:v>-3.980222393183617E-3</c:v>
                </c:pt>
                <c:pt idx="241">
                  <c:v>-0.44443787569449233</c:v>
                </c:pt>
                <c:pt idx="242">
                  <c:v>0.35740137050617621</c:v>
                </c:pt>
                <c:pt idx="243">
                  <c:v>-7.7959212961435764E-2</c:v>
                </c:pt>
                <c:pt idx="244">
                  <c:v>0.24866159072944968</c:v>
                </c:pt>
                <c:pt idx="245">
                  <c:v>0.1042667635615941</c:v>
                </c:pt>
                <c:pt idx="246">
                  <c:v>0.13864736975811501</c:v>
                </c:pt>
                <c:pt idx="247">
                  <c:v>0.24428241233862685</c:v>
                </c:pt>
                <c:pt idx="248">
                  <c:v>-0.28065638656492153</c:v>
                </c:pt>
                <c:pt idx="249">
                  <c:v>-0.72106488655893564</c:v>
                </c:pt>
                <c:pt idx="250">
                  <c:v>-0.33376630193893353</c:v>
                </c:pt>
                <c:pt idx="251">
                  <c:v>-0.37604384685631659</c:v>
                </c:pt>
                <c:pt idx="252">
                  <c:v>-4.8345489145429257E-2</c:v>
                </c:pt>
                <c:pt idx="253">
                  <c:v>0.67257921897640371</c:v>
                </c:pt>
                <c:pt idx="254">
                  <c:v>0.30218591153319202</c:v>
                </c:pt>
                <c:pt idx="255">
                  <c:v>-0.17566113908210948</c:v>
                </c:pt>
                <c:pt idx="256">
                  <c:v>0.22351670305136301</c:v>
                </c:pt>
                <c:pt idx="257">
                  <c:v>-3.5844429757592118E-2</c:v>
                </c:pt>
                <c:pt idx="258">
                  <c:v>-0.18139391294264628</c:v>
                </c:pt>
                <c:pt idx="259">
                  <c:v>-1.9663554908777907E-2</c:v>
                </c:pt>
                <c:pt idx="260">
                  <c:v>-0.14153360540635196</c:v>
                </c:pt>
                <c:pt idx="261">
                  <c:v>0.4958298359233938</c:v>
                </c:pt>
                <c:pt idx="262">
                  <c:v>-3.8424812001979995E-2</c:v>
                </c:pt>
                <c:pt idx="263">
                  <c:v>6.7523718400617133E-2</c:v>
                </c:pt>
                <c:pt idx="264">
                  <c:v>-0.30504507754820609</c:v>
                </c:pt>
                <c:pt idx="265">
                  <c:v>4.147973761117061E-2</c:v>
                </c:pt>
                <c:pt idx="266">
                  <c:v>-0.19364684946050748</c:v>
                </c:pt>
                <c:pt idx="267">
                  <c:v>1.5993335865224694</c:v>
                </c:pt>
                <c:pt idx="268">
                  <c:v>-0.99488828297843523</c:v>
                </c:pt>
                <c:pt idx="269">
                  <c:v>-0.42155124585978876</c:v>
                </c:pt>
                <c:pt idx="270">
                  <c:v>7.9969328437381276E-2</c:v>
                </c:pt>
                <c:pt idx="271">
                  <c:v>-3.5757220396473825E-2</c:v>
                </c:pt>
                <c:pt idx="272">
                  <c:v>-9.698475457465712E-2</c:v>
                </c:pt>
                <c:pt idx="273">
                  <c:v>-0.28783105934121023</c:v>
                </c:pt>
                <c:pt idx="274">
                  <c:v>0.18538373878919431</c:v>
                </c:pt>
                <c:pt idx="275">
                  <c:v>-0.16934673987937734</c:v>
                </c:pt>
                <c:pt idx="276">
                  <c:v>0.21353744273468317</c:v>
                </c:pt>
                <c:pt idx="277">
                  <c:v>2.0514141022254989E-2</c:v>
                </c:pt>
                <c:pt idx="278">
                  <c:v>-0.47075810535592788</c:v>
                </c:pt>
                <c:pt idx="279">
                  <c:v>0.31473954145247729</c:v>
                </c:pt>
                <c:pt idx="280">
                  <c:v>0.12700031287489488</c:v>
                </c:pt>
                <c:pt idx="281">
                  <c:v>-0.28061995224585928</c:v>
                </c:pt>
                <c:pt idx="282">
                  <c:v>8.8986179163860535E-2</c:v>
                </c:pt>
                <c:pt idx="283">
                  <c:v>0.19067775006463281</c:v>
                </c:pt>
                <c:pt idx="284">
                  <c:v>-4.0316483065134454E-2</c:v>
                </c:pt>
                <c:pt idx="285">
                  <c:v>-7.3394867510099063E-2</c:v>
                </c:pt>
                <c:pt idx="286">
                  <c:v>1.2182689036884523E-2</c:v>
                </c:pt>
                <c:pt idx="287">
                  <c:v>0.39109203353716265</c:v>
                </c:pt>
                <c:pt idx="288">
                  <c:v>-0.46047253674102362</c:v>
                </c:pt>
                <c:pt idx="289">
                  <c:v>0.20557162564148707</c:v>
                </c:pt>
                <c:pt idx="290">
                  <c:v>0.26717646108357979</c:v>
                </c:pt>
                <c:pt idx="291">
                  <c:v>-0.28242083612575525</c:v>
                </c:pt>
                <c:pt idx="292">
                  <c:v>9.7620743938865689E-2</c:v>
                </c:pt>
                <c:pt idx="293">
                  <c:v>0.19565948975194664</c:v>
                </c:pt>
                <c:pt idx="294">
                  <c:v>0.13860725506341512</c:v>
                </c:pt>
                <c:pt idx="295">
                  <c:v>0.19333834466452612</c:v>
                </c:pt>
                <c:pt idx="296">
                  <c:v>9.2533875986804529E-2</c:v>
                </c:pt>
                <c:pt idx="297">
                  <c:v>-3.0364685738511594E-3</c:v>
                </c:pt>
                <c:pt idx="298">
                  <c:v>-3.1608313434332122E-3</c:v>
                </c:pt>
                <c:pt idx="299">
                  <c:v>-0.22187801962206685</c:v>
                </c:pt>
                <c:pt idx="300">
                  <c:v>-0.10951303653664018</c:v>
                </c:pt>
                <c:pt idx="301">
                  <c:v>-0.25708657439536298</c:v>
                </c:pt>
                <c:pt idx="302">
                  <c:v>0.13295450256441421</c:v>
                </c:pt>
                <c:pt idx="303">
                  <c:v>-6.6279850893237902E-2</c:v>
                </c:pt>
                <c:pt idx="304">
                  <c:v>0.14224693891560017</c:v>
                </c:pt>
                <c:pt idx="305">
                  <c:v>-0.15798605847778777</c:v>
                </c:pt>
                <c:pt idx="306">
                  <c:v>-8.4408152353505142E-2</c:v>
                </c:pt>
                <c:pt idx="307">
                  <c:v>0.18882231435934627</c:v>
                </c:pt>
                <c:pt idx="308">
                  <c:v>-3.9376947618922187E-2</c:v>
                </c:pt>
                <c:pt idx="309">
                  <c:v>4.2700019420137264E-2</c:v>
                </c:pt>
                <c:pt idx="310">
                  <c:v>1.3051974962131343E-2</c:v>
                </c:pt>
                <c:pt idx="311">
                  <c:v>-8.0759724477716371E-2</c:v>
                </c:pt>
                <c:pt idx="312">
                  <c:v>4.3451634038650299E-3</c:v>
                </c:pt>
                <c:pt idx="313">
                  <c:v>0.18087526580596799</c:v>
                </c:pt>
                <c:pt idx="314">
                  <c:v>-6.6969434294170446E-2</c:v>
                </c:pt>
                <c:pt idx="315">
                  <c:v>3.2275547603860054E-2</c:v>
                </c:pt>
                <c:pt idx="316">
                  <c:v>8.4521071073488829E-2</c:v>
                </c:pt>
                <c:pt idx="317">
                  <c:v>-0.39945885998721248</c:v>
                </c:pt>
                <c:pt idx="318">
                  <c:v>0.11148987391317473</c:v>
                </c:pt>
                <c:pt idx="319">
                  <c:v>2.0987906503620798E-2</c:v>
                </c:pt>
                <c:pt idx="320">
                  <c:v>3.5760091646032222E-2</c:v>
                </c:pt>
                <c:pt idx="321">
                  <c:v>-3.2587933531754579E-3</c:v>
                </c:pt>
                <c:pt idx="322">
                  <c:v>-0.28549262972731898</c:v>
                </c:pt>
                <c:pt idx="323">
                  <c:v>0.27354778549059788</c:v>
                </c:pt>
                <c:pt idx="324">
                  <c:v>-7.4314221509923881E-2</c:v>
                </c:pt>
                <c:pt idx="325">
                  <c:v>-0.18809313082570583</c:v>
                </c:pt>
                <c:pt idx="326">
                  <c:v>-0.28248822302653298</c:v>
                </c:pt>
                <c:pt idx="327">
                  <c:v>0.24817237178487744</c:v>
                </c:pt>
                <c:pt idx="328">
                  <c:v>-8.1702699835345463E-2</c:v>
                </c:pt>
                <c:pt idx="329">
                  <c:v>4.6901193096673247E-2</c:v>
                </c:pt>
                <c:pt idx="330">
                  <c:v>0.39320764051412027</c:v>
                </c:pt>
                <c:pt idx="331">
                  <c:v>-0.34243135316771356</c:v>
                </c:pt>
                <c:pt idx="332">
                  <c:v>4.4752137766510387E-2</c:v>
                </c:pt>
                <c:pt idx="333">
                  <c:v>8.0727912177946781E-2</c:v>
                </c:pt>
                <c:pt idx="334">
                  <c:v>-0.19286678610293043</c:v>
                </c:pt>
                <c:pt idx="335">
                  <c:v>0.27665314425394144</c:v>
                </c:pt>
                <c:pt idx="336">
                  <c:v>-0.20572277343110468</c:v>
                </c:pt>
                <c:pt idx="337">
                  <c:v>-0.2141668444650742</c:v>
                </c:pt>
                <c:pt idx="338">
                  <c:v>-3.9098645324106091E-2</c:v>
                </c:pt>
                <c:pt idx="339">
                  <c:v>-0.43578422861288968</c:v>
                </c:pt>
                <c:pt idx="340">
                  <c:v>-0.15938579853559456</c:v>
                </c:pt>
                <c:pt idx="341">
                  <c:v>-0.22806192744387799</c:v>
                </c:pt>
                <c:pt idx="342">
                  <c:v>0.32435087608886815</c:v>
                </c:pt>
                <c:pt idx="343">
                  <c:v>0.14124081055383719</c:v>
                </c:pt>
                <c:pt idx="344">
                  <c:v>0.49219847474496703</c:v>
                </c:pt>
                <c:pt idx="345">
                  <c:v>-2.8717702192420175E-2</c:v>
                </c:pt>
                <c:pt idx="346">
                  <c:v>-0.55275845146423475</c:v>
                </c:pt>
                <c:pt idx="347">
                  <c:v>0.42868784765034856</c:v>
                </c:pt>
                <c:pt idx="348">
                  <c:v>-0.3406909513553808</c:v>
                </c:pt>
                <c:pt idx="349">
                  <c:v>0.51054596215471537</c:v>
                </c:pt>
                <c:pt idx="350">
                  <c:v>-0.163658948182556</c:v>
                </c:pt>
                <c:pt idx="351">
                  <c:v>-0.15804283236726713</c:v>
                </c:pt>
                <c:pt idx="352">
                  <c:v>4.2028944073225986E-2</c:v>
                </c:pt>
                <c:pt idx="353">
                  <c:v>0.14266913127774403</c:v>
                </c:pt>
                <c:pt idx="354">
                  <c:v>0.30209257619236823</c:v>
                </c:pt>
                <c:pt idx="355">
                  <c:v>-0.24315814084040305</c:v>
                </c:pt>
                <c:pt idx="356">
                  <c:v>0.13521214463720452</c:v>
                </c:pt>
                <c:pt idx="357">
                  <c:v>-3.2690765518259092E-2</c:v>
                </c:pt>
                <c:pt idx="358">
                  <c:v>0.10675156407786345</c:v>
                </c:pt>
                <c:pt idx="359">
                  <c:v>-0.12409662002380611</c:v>
                </c:pt>
                <c:pt idx="360">
                  <c:v>-0.58126765578765049</c:v>
                </c:pt>
                <c:pt idx="361">
                  <c:v>-1.1119866521393298</c:v>
                </c:pt>
                <c:pt idx="362">
                  <c:v>1.7230092474774015</c:v>
                </c:pt>
                <c:pt idx="363">
                  <c:v>0.27358191774546148</c:v>
                </c:pt>
                <c:pt idx="364">
                  <c:v>-4.7020571750969069E-2</c:v>
                </c:pt>
                <c:pt idx="365">
                  <c:v>4.105623713865432E-2</c:v>
                </c:pt>
                <c:pt idx="366">
                  <c:v>-0.21740992973435946</c:v>
                </c:pt>
                <c:pt idx="367">
                  <c:v>2.2686480855541296E-2</c:v>
                </c:pt>
                <c:pt idx="368">
                  <c:v>0.37892555287355206</c:v>
                </c:pt>
                <c:pt idx="369">
                  <c:v>-0.19953225585868581</c:v>
                </c:pt>
                <c:pt idx="370">
                  <c:v>0.17657964619303618</c:v>
                </c:pt>
                <c:pt idx="371">
                  <c:v>8.3857268267124502E-2</c:v>
                </c:pt>
                <c:pt idx="372">
                  <c:v>-0.26642464178838926</c:v>
                </c:pt>
                <c:pt idx="373">
                  <c:v>-0.21714273232471465</c:v>
                </c:pt>
                <c:pt idx="374">
                  <c:v>0.31129324724761492</c:v>
                </c:pt>
                <c:pt idx="375">
                  <c:v>0.19907406636533106</c:v>
                </c:pt>
                <c:pt idx="376">
                  <c:v>-1.7759921328160341E-2</c:v>
                </c:pt>
                <c:pt idx="377">
                  <c:v>-0.62347725917201158</c:v>
                </c:pt>
                <c:pt idx="378">
                  <c:v>0.76725515271366718</c:v>
                </c:pt>
                <c:pt idx="379">
                  <c:v>-0.26183094405049617</c:v>
                </c:pt>
                <c:pt idx="380">
                  <c:v>-1.3868339198753686E-2</c:v>
                </c:pt>
                <c:pt idx="381">
                  <c:v>5.5737584242528886E-2</c:v>
                </c:pt>
                <c:pt idx="382">
                  <c:v>0.30651687292610341</c:v>
                </c:pt>
                <c:pt idx="383">
                  <c:v>0.11612265098428219</c:v>
                </c:pt>
                <c:pt idx="384">
                  <c:v>-0.42389203449371948</c:v>
                </c:pt>
                <c:pt idx="385">
                  <c:v>-0.11104769826208404</c:v>
                </c:pt>
                <c:pt idx="386">
                  <c:v>-0.18329754844504606</c:v>
                </c:pt>
                <c:pt idx="387">
                  <c:v>0.49681764897853448</c:v>
                </c:pt>
                <c:pt idx="388">
                  <c:v>0.38312219645247547</c:v>
                </c:pt>
                <c:pt idx="389">
                  <c:v>-0.78647179710782056</c:v>
                </c:pt>
                <c:pt idx="390">
                  <c:v>3.4325876965232184E-2</c:v>
                </c:pt>
                <c:pt idx="391">
                  <c:v>0.28796280286310838</c:v>
                </c:pt>
                <c:pt idx="392">
                  <c:v>-0.14445024825132724</c:v>
                </c:pt>
                <c:pt idx="393">
                  <c:v>4.2596467327784569E-2</c:v>
                </c:pt>
                <c:pt idx="394">
                  <c:v>-0.10910638613964842</c:v>
                </c:pt>
                <c:pt idx="395">
                  <c:v>0.19739541186501899</c:v>
                </c:pt>
                <c:pt idx="396">
                  <c:v>0.26050616642161212</c:v>
                </c:pt>
                <c:pt idx="397">
                  <c:v>-0.28581004673231086</c:v>
                </c:pt>
                <c:pt idx="398">
                  <c:v>-0.17906383669859166</c:v>
                </c:pt>
                <c:pt idx="399">
                  <c:v>0.43454783321622265</c:v>
                </c:pt>
                <c:pt idx="400">
                  <c:v>-0.13845289048068188</c:v>
                </c:pt>
                <c:pt idx="401">
                  <c:v>-0.28257419593969413</c:v>
                </c:pt>
                <c:pt idx="402">
                  <c:v>0.18015919051162463</c:v>
                </c:pt>
                <c:pt idx="403">
                  <c:v>4.298436080258513E-2</c:v>
                </c:pt>
                <c:pt idx="404">
                  <c:v>0.17884067459259725</c:v>
                </c:pt>
                <c:pt idx="405">
                  <c:v>0.2667790378373186</c:v>
                </c:pt>
                <c:pt idx="406">
                  <c:v>-0.18881906706591545</c:v>
                </c:pt>
                <c:pt idx="407">
                  <c:v>0.10140955822813581</c:v>
                </c:pt>
                <c:pt idx="408">
                  <c:v>7.3479513853756007E-2</c:v>
                </c:pt>
                <c:pt idx="409">
                  <c:v>-4.85608718280112E-2</c:v>
                </c:pt>
                <c:pt idx="410">
                  <c:v>-0.10374557598079497</c:v>
                </c:pt>
                <c:pt idx="411">
                  <c:v>-5.9882709601377128E-2</c:v>
                </c:pt>
                <c:pt idx="412">
                  <c:v>-1.2072193172552007E-3</c:v>
                </c:pt>
                <c:pt idx="413">
                  <c:v>0.45828227553968987</c:v>
                </c:pt>
                <c:pt idx="414">
                  <c:v>-3.1602711429117664E-2</c:v>
                </c:pt>
                <c:pt idx="415">
                  <c:v>-3.0295039769952615E-2</c:v>
                </c:pt>
                <c:pt idx="416">
                  <c:v>0.13573833345853678</c:v>
                </c:pt>
                <c:pt idx="417">
                  <c:v>-0.60885924578792783</c:v>
                </c:pt>
                <c:pt idx="418">
                  <c:v>-0.19840163137281794</c:v>
                </c:pt>
                <c:pt idx="419">
                  <c:v>0.37634969768608306</c:v>
                </c:pt>
                <c:pt idx="420">
                  <c:v>-5.2812447451415024E-3</c:v>
                </c:pt>
                <c:pt idx="421">
                  <c:v>-0.25284811977614835</c:v>
                </c:pt>
                <c:pt idx="422">
                  <c:v>-0.22367363348935707</c:v>
                </c:pt>
                <c:pt idx="423">
                  <c:v>-0.15765480905971141</c:v>
                </c:pt>
                <c:pt idx="424">
                  <c:v>0.29896012158562396</c:v>
                </c:pt>
                <c:pt idx="425">
                  <c:v>-7.862429490769561E-2</c:v>
                </c:pt>
                <c:pt idx="426">
                  <c:v>0.28761981951809124</c:v>
                </c:pt>
                <c:pt idx="427">
                  <c:v>-0.24210764588453962</c:v>
                </c:pt>
                <c:pt idx="428">
                  <c:v>0.36058907560875919</c:v>
                </c:pt>
                <c:pt idx="429">
                  <c:v>-0.27702031628748613</c:v>
                </c:pt>
                <c:pt idx="430">
                  <c:v>-0.25406425586671083</c:v>
                </c:pt>
                <c:pt idx="431">
                  <c:v>-1.4017372100988322E-2</c:v>
                </c:pt>
                <c:pt idx="432">
                  <c:v>0.15301229818291187</c:v>
                </c:pt>
                <c:pt idx="433">
                  <c:v>0.33850463894205862</c:v>
                </c:pt>
                <c:pt idx="434">
                  <c:v>-0.10909495309468546</c:v>
                </c:pt>
                <c:pt idx="435">
                  <c:v>-0.7114348678551361</c:v>
                </c:pt>
                <c:pt idx="436">
                  <c:v>0.51807562085716108</c:v>
                </c:pt>
                <c:pt idx="437">
                  <c:v>0.15350196468352315</c:v>
                </c:pt>
                <c:pt idx="438">
                  <c:v>-0.24089739175513183</c:v>
                </c:pt>
                <c:pt idx="439">
                  <c:v>-6.4271465084364654E-2</c:v>
                </c:pt>
                <c:pt idx="440">
                  <c:v>0.12198018531529473</c:v>
                </c:pt>
                <c:pt idx="441">
                  <c:v>-0.38881049003353724</c:v>
                </c:pt>
                <c:pt idx="442">
                  <c:v>-8.2886178621620343E-2</c:v>
                </c:pt>
                <c:pt idx="443">
                  <c:v>-0.21327001028507259</c:v>
                </c:pt>
                <c:pt idx="444">
                  <c:v>0.39571104204101876</c:v>
                </c:pt>
                <c:pt idx="445">
                  <c:v>-0.35974392057202442</c:v>
                </c:pt>
                <c:pt idx="446">
                  <c:v>0.41493944743285494</c:v>
                </c:pt>
                <c:pt idx="447">
                  <c:v>4.1101521334871172E-4</c:v>
                </c:pt>
                <c:pt idx="448">
                  <c:v>-0.17920334969674234</c:v>
                </c:pt>
                <c:pt idx="449">
                  <c:v>4.9041775507312764E-2</c:v>
                </c:pt>
                <c:pt idx="450">
                  <c:v>-0.87682701957017495</c:v>
                </c:pt>
                <c:pt idx="451">
                  <c:v>-0.12744358144843007</c:v>
                </c:pt>
                <c:pt idx="452">
                  <c:v>-0.47438953098288483</c:v>
                </c:pt>
                <c:pt idx="453">
                  <c:v>1.2823872719565401</c:v>
                </c:pt>
                <c:pt idx="454">
                  <c:v>0.16386715877287858</c:v>
                </c:pt>
                <c:pt idx="455">
                  <c:v>-1.286254070577143</c:v>
                </c:pt>
                <c:pt idx="456">
                  <c:v>0.44098875166627105</c:v>
                </c:pt>
                <c:pt idx="457">
                  <c:v>-0.50745388693862148</c:v>
                </c:pt>
                <c:pt idx="458">
                  <c:v>0.74296088627216472</c:v>
                </c:pt>
                <c:pt idx="459">
                  <c:v>-6.9048471831687844E-2</c:v>
                </c:pt>
                <c:pt idx="460">
                  <c:v>0.21084374510138984</c:v>
                </c:pt>
                <c:pt idx="461">
                  <c:v>-0.24046927183752098</c:v>
                </c:pt>
                <c:pt idx="462">
                  <c:v>-0.2435078237851073</c:v>
                </c:pt>
                <c:pt idx="463">
                  <c:v>0.60318512897550902</c:v>
                </c:pt>
                <c:pt idx="464">
                  <c:v>-7.9571726525484096E-2</c:v>
                </c:pt>
                <c:pt idx="465">
                  <c:v>-0.2379295675129878</c:v>
                </c:pt>
                <c:pt idx="466">
                  <c:v>0.1229597663246582</c:v>
                </c:pt>
                <c:pt idx="467">
                  <c:v>-0.44987667133755277</c:v>
                </c:pt>
                <c:pt idx="468">
                  <c:v>-5.3623165493199114E-2</c:v>
                </c:pt>
                <c:pt idx="469">
                  <c:v>0.13686118442064688</c:v>
                </c:pt>
                <c:pt idx="470">
                  <c:v>0.53400483070389282</c:v>
                </c:pt>
                <c:pt idx="471">
                  <c:v>7.4598208293942966E-2</c:v>
                </c:pt>
                <c:pt idx="472">
                  <c:v>0.19501094934027144</c:v>
                </c:pt>
                <c:pt idx="473">
                  <c:v>-0.40825835901144597</c:v>
                </c:pt>
                <c:pt idx="474">
                  <c:v>0.15583910155442657</c:v>
                </c:pt>
                <c:pt idx="475">
                  <c:v>0.30594154851087713</c:v>
                </c:pt>
                <c:pt idx="476">
                  <c:v>-0.19339178054820158</c:v>
                </c:pt>
                <c:pt idx="477">
                  <c:v>9.3791063975008568E-2</c:v>
                </c:pt>
                <c:pt idx="478">
                  <c:v>0.19707471062469706</c:v>
                </c:pt>
                <c:pt idx="479">
                  <c:v>-0.24530548736153754</c:v>
                </c:pt>
                <c:pt idx="480">
                  <c:v>0.37859122766955178</c:v>
                </c:pt>
                <c:pt idx="481">
                  <c:v>0.54943333244849613</c:v>
                </c:pt>
                <c:pt idx="482">
                  <c:v>-7.5895238528559283E-2</c:v>
                </c:pt>
                <c:pt idx="483">
                  <c:v>0.17407613097090124</c:v>
                </c:pt>
                <c:pt idx="484">
                  <c:v>-0.25068315211821113</c:v>
                </c:pt>
                <c:pt idx="485">
                  <c:v>-3.1543561445335537E-2</c:v>
                </c:pt>
                <c:pt idx="486">
                  <c:v>0.2259056160648566</c:v>
                </c:pt>
                <c:pt idx="487">
                  <c:v>-0.120215214495431</c:v>
                </c:pt>
                <c:pt idx="488">
                  <c:v>9.2533063056693524E-2</c:v>
                </c:pt>
                <c:pt idx="489">
                  <c:v>9.3486987036337066E-2</c:v>
                </c:pt>
                <c:pt idx="490">
                  <c:v>0.29515929207940816</c:v>
                </c:pt>
                <c:pt idx="491">
                  <c:v>-3.7647246909164746E-2</c:v>
                </c:pt>
                <c:pt idx="492">
                  <c:v>-0.21387911253952235</c:v>
                </c:pt>
                <c:pt idx="493">
                  <c:v>0.12977821735525</c:v>
                </c:pt>
                <c:pt idx="494">
                  <c:v>-0.25898389028805252</c:v>
                </c:pt>
                <c:pt idx="495">
                  <c:v>-0.56854534725352313</c:v>
                </c:pt>
                <c:pt idx="496">
                  <c:v>-0.26223819444803531</c:v>
                </c:pt>
                <c:pt idx="497">
                  <c:v>0.26475657998375141</c:v>
                </c:pt>
                <c:pt idx="498">
                  <c:v>-4.3355583137862823E-3</c:v>
                </c:pt>
                <c:pt idx="499">
                  <c:v>-0.17303825074726478</c:v>
                </c:pt>
                <c:pt idx="500">
                  <c:v>-0.85191365457043711</c:v>
                </c:pt>
                <c:pt idx="501">
                  <c:v>0.55997779344990428</c:v>
                </c:pt>
                <c:pt idx="502">
                  <c:v>-1.2391426433040622</c:v>
                </c:pt>
                <c:pt idx="503">
                  <c:v>1.5130774728857113</c:v>
                </c:pt>
                <c:pt idx="504">
                  <c:v>-1.2237998952569236</c:v>
                </c:pt>
                <c:pt idx="505">
                  <c:v>0.90789627050220922</c:v>
                </c:pt>
                <c:pt idx="506">
                  <c:v>-0.15179088734333732</c:v>
                </c:pt>
                <c:pt idx="507">
                  <c:v>0.39397693620148422</c:v>
                </c:pt>
                <c:pt idx="508">
                  <c:v>-6.902108779315666E-2</c:v>
                </c:pt>
                <c:pt idx="509">
                  <c:v>-0.22727878261208018</c:v>
                </c:pt>
                <c:pt idx="510">
                  <c:v>-1.1846052577067187E-2</c:v>
                </c:pt>
                <c:pt idx="511">
                  <c:v>0.30926452813266708</c:v>
                </c:pt>
                <c:pt idx="512">
                  <c:v>-0.20133585883544441</c:v>
                </c:pt>
                <c:pt idx="513">
                  <c:v>0.23591454540188381</c:v>
                </c:pt>
                <c:pt idx="514">
                  <c:v>6.9860715795126621E-2</c:v>
                </c:pt>
                <c:pt idx="515">
                  <c:v>1.7034185741573241E-2</c:v>
                </c:pt>
                <c:pt idx="516">
                  <c:v>-9.5444143348967794E-2</c:v>
                </c:pt>
                <c:pt idx="517">
                  <c:v>-7.2674732072190745E-2</c:v>
                </c:pt>
                <c:pt idx="518">
                  <c:v>-1.5624775354082517E-2</c:v>
                </c:pt>
                <c:pt idx="519">
                  <c:v>0.22403900693706197</c:v>
                </c:pt>
                <c:pt idx="520">
                  <c:v>-7.2671752517882798E-2</c:v>
                </c:pt>
                <c:pt idx="521">
                  <c:v>-5.6999185777258592E-2</c:v>
                </c:pt>
                <c:pt idx="522">
                  <c:v>-6.1393131284426986E-2</c:v>
                </c:pt>
                <c:pt idx="523">
                  <c:v>2.0244691944380472E-2</c:v>
                </c:pt>
                <c:pt idx="524">
                  <c:v>-8.6595196614669676E-2</c:v>
                </c:pt>
                <c:pt idx="525">
                  <c:v>-6.8983318251444143E-3</c:v>
                </c:pt>
                <c:pt idx="526">
                  <c:v>3.5503299378891476E-2</c:v>
                </c:pt>
                <c:pt idx="527">
                  <c:v>0.16356971337724635</c:v>
                </c:pt>
                <c:pt idx="528">
                  <c:v>-7.8530511785300343E-3</c:v>
                </c:pt>
                <c:pt idx="529">
                  <c:v>-0.10954193056334069</c:v>
                </c:pt>
                <c:pt idx="530">
                  <c:v>-2.1104844676322232E-2</c:v>
                </c:pt>
                <c:pt idx="531">
                  <c:v>-5.6428479441140329E-2</c:v>
                </c:pt>
                <c:pt idx="532">
                  <c:v>6.4148415305077922E-2</c:v>
                </c:pt>
                <c:pt idx="533">
                  <c:v>0.21084556418994035</c:v>
                </c:pt>
                <c:pt idx="534">
                  <c:v>-0.23634835925183995</c:v>
                </c:pt>
                <c:pt idx="535">
                  <c:v>-0.25004862425169044</c:v>
                </c:pt>
                <c:pt idx="536">
                  <c:v>-0.1021285311424498</c:v>
                </c:pt>
                <c:pt idx="537">
                  <c:v>-2.4320362582970802E-2</c:v>
                </c:pt>
                <c:pt idx="538">
                  <c:v>0.3918083577880897</c:v>
                </c:pt>
                <c:pt idx="539">
                  <c:v>-9.053644270411558E-2</c:v>
                </c:pt>
                <c:pt idx="540">
                  <c:v>-3.8047233652298194E-2</c:v>
                </c:pt>
                <c:pt idx="541">
                  <c:v>7.4002285135771617E-3</c:v>
                </c:pt>
                <c:pt idx="542">
                  <c:v>0.1899241963382739</c:v>
                </c:pt>
                <c:pt idx="543">
                  <c:v>-0.20999228377856927</c:v>
                </c:pt>
                <c:pt idx="544">
                  <c:v>-3.5790069586863357E-2</c:v>
                </c:pt>
                <c:pt idx="545">
                  <c:v>7.2711840033543876E-2</c:v>
                </c:pt>
                <c:pt idx="546">
                  <c:v>0.28653672815064968</c:v>
                </c:pt>
                <c:pt idx="547">
                  <c:v>-0.20973963117211666</c:v>
                </c:pt>
                <c:pt idx="548">
                  <c:v>0.52072697325655748</c:v>
                </c:pt>
                <c:pt idx="549">
                  <c:v>-0.43056978392063811</c:v>
                </c:pt>
                <c:pt idx="550">
                  <c:v>1.8681369850150745E-2</c:v>
                </c:pt>
                <c:pt idx="551">
                  <c:v>-0.1421067060461875</c:v>
                </c:pt>
                <c:pt idx="552">
                  <c:v>-0.27329542248842198</c:v>
                </c:pt>
                <c:pt idx="553">
                  <c:v>0.54349153622557977</c:v>
                </c:pt>
                <c:pt idx="554">
                  <c:v>-0.29422773346300157</c:v>
                </c:pt>
                <c:pt idx="555">
                  <c:v>-9.0896941910088416E-2</c:v>
                </c:pt>
                <c:pt idx="556">
                  <c:v>0.16048834700760592</c:v>
                </c:pt>
                <c:pt idx="557">
                  <c:v>0.13099764438157044</c:v>
                </c:pt>
                <c:pt idx="558">
                  <c:v>-0.51021344131650759</c:v>
                </c:pt>
                <c:pt idx="559">
                  <c:v>-0.11751532363642711</c:v>
                </c:pt>
                <c:pt idx="560">
                  <c:v>1.4351043564158969E-2</c:v>
                </c:pt>
                <c:pt idx="561">
                  <c:v>-1.4652068697581131</c:v>
                </c:pt>
                <c:pt idx="562">
                  <c:v>1.4887873331782819</c:v>
                </c:pt>
                <c:pt idx="563">
                  <c:v>0.36894746100513265</c:v>
                </c:pt>
                <c:pt idx="564">
                  <c:v>-4.4986501516389811E-2</c:v>
                </c:pt>
                <c:pt idx="565">
                  <c:v>-0.13574780180797333</c:v>
                </c:pt>
                <c:pt idx="566">
                  <c:v>2.2796102470694562E-2</c:v>
                </c:pt>
                <c:pt idx="567">
                  <c:v>-4.397216769737055E-2</c:v>
                </c:pt>
                <c:pt idx="568">
                  <c:v>-5.8798020041618153E-2</c:v>
                </c:pt>
                <c:pt idx="569">
                  <c:v>2.7714557975110424E-3</c:v>
                </c:pt>
                <c:pt idx="570">
                  <c:v>-9.1649792215739004E-2</c:v>
                </c:pt>
                <c:pt idx="571">
                  <c:v>-0.19021745086202912</c:v>
                </c:pt>
                <c:pt idx="572">
                  <c:v>0.3011522614827819</c:v>
                </c:pt>
                <c:pt idx="573">
                  <c:v>-1.209534839413383E-2</c:v>
                </c:pt>
                <c:pt idx="574">
                  <c:v>-7.5851223146000228E-3</c:v>
                </c:pt>
                <c:pt idx="575">
                  <c:v>0.34181174395704605</c:v>
                </c:pt>
                <c:pt idx="576">
                  <c:v>-0.29629004206442477</c:v>
                </c:pt>
                <c:pt idx="577">
                  <c:v>-0.16501191925886294</c:v>
                </c:pt>
                <c:pt idx="578">
                  <c:v>0.10524907641995535</c:v>
                </c:pt>
                <c:pt idx="579">
                  <c:v>7.6905316859832748E-2</c:v>
                </c:pt>
                <c:pt idx="580">
                  <c:v>-0.13152992067617064</c:v>
                </c:pt>
                <c:pt idx="581">
                  <c:v>-8.5894897249405938E-2</c:v>
                </c:pt>
                <c:pt idx="582">
                  <c:v>2.6315809180501432E-2</c:v>
                </c:pt>
                <c:pt idx="583">
                  <c:v>0.12358780786958</c:v>
                </c:pt>
                <c:pt idx="584">
                  <c:v>0.22266649000278468</c:v>
                </c:pt>
                <c:pt idx="585">
                  <c:v>-0.26550263397743878</c:v>
                </c:pt>
                <c:pt idx="586">
                  <c:v>-0.24776486381218499</c:v>
                </c:pt>
                <c:pt idx="587">
                  <c:v>-0.17385365755766158</c:v>
                </c:pt>
                <c:pt idx="588">
                  <c:v>0.34468237102537125</c:v>
                </c:pt>
                <c:pt idx="589">
                  <c:v>1.798250255043227E-2</c:v>
                </c:pt>
                <c:pt idx="590">
                  <c:v>-8.2043240592435826E-2</c:v>
                </c:pt>
                <c:pt idx="591">
                  <c:v>0.11312821484053653</c:v>
                </c:pt>
                <c:pt idx="592">
                  <c:v>-7.5281743829860137E-2</c:v>
                </c:pt>
                <c:pt idx="593">
                  <c:v>-9.1442768498889451E-2</c:v>
                </c:pt>
                <c:pt idx="594">
                  <c:v>-0.2015810532956267</c:v>
                </c:pt>
                <c:pt idx="595">
                  <c:v>2.6167951513568141E-3</c:v>
                </c:pt>
                <c:pt idx="596">
                  <c:v>4.3763091845217067E-2</c:v>
                </c:pt>
                <c:pt idx="597">
                  <c:v>0.22019630485427741</c:v>
                </c:pt>
                <c:pt idx="598">
                  <c:v>-5.696397479597623E-2</c:v>
                </c:pt>
                <c:pt idx="599">
                  <c:v>-0.20761052264565508</c:v>
                </c:pt>
                <c:pt idx="600">
                  <c:v>-0.13623793287790165</c:v>
                </c:pt>
                <c:pt idx="601">
                  <c:v>0.2403055041369172</c:v>
                </c:pt>
                <c:pt idx="602">
                  <c:v>-0.1710188865032716</c:v>
                </c:pt>
                <c:pt idx="603">
                  <c:v>0.35992623171717475</c:v>
                </c:pt>
                <c:pt idx="604">
                  <c:v>-0.15042798717432546</c:v>
                </c:pt>
                <c:pt idx="605">
                  <c:v>-4.2507420989936803E-2</c:v>
                </c:pt>
                <c:pt idx="606">
                  <c:v>-0.33650007277759819</c:v>
                </c:pt>
                <c:pt idx="607">
                  <c:v>0.42144482957993246</c:v>
                </c:pt>
                <c:pt idx="608">
                  <c:v>0.28120499205927418</c:v>
                </c:pt>
                <c:pt idx="609">
                  <c:v>-0.43529175165895478</c:v>
                </c:pt>
                <c:pt idx="610">
                  <c:v>-4.6341364044595098E-3</c:v>
                </c:pt>
                <c:pt idx="611">
                  <c:v>0.19795636034181882</c:v>
                </c:pt>
                <c:pt idx="612">
                  <c:v>0.51536356005036521</c:v>
                </c:pt>
                <c:pt idx="613">
                  <c:v>-0.36541874470844721</c:v>
                </c:pt>
                <c:pt idx="614">
                  <c:v>3.3809846416320344E-2</c:v>
                </c:pt>
                <c:pt idx="615">
                  <c:v>9.0313339038621002E-2</c:v>
                </c:pt>
                <c:pt idx="616">
                  <c:v>-0.11632382045509569</c:v>
                </c:pt>
                <c:pt idx="617">
                  <c:v>-0.11999019404885894</c:v>
                </c:pt>
                <c:pt idx="618">
                  <c:v>0.18383950135518004</c:v>
                </c:pt>
                <c:pt idx="619">
                  <c:v>-8.5070262789206541E-2</c:v>
                </c:pt>
                <c:pt idx="620">
                  <c:v>5.9128470811206452E-2</c:v>
                </c:pt>
                <c:pt idx="621">
                  <c:v>-8.3662918966531843E-2</c:v>
                </c:pt>
                <c:pt idx="622">
                  <c:v>-6.8098353878282961E-2</c:v>
                </c:pt>
                <c:pt idx="623">
                  <c:v>-2.9455102297568031E-3</c:v>
                </c:pt>
                <c:pt idx="624">
                  <c:v>0.25722286496707247</c:v>
                </c:pt>
                <c:pt idx="625">
                  <c:v>-0.27100471551656724</c:v>
                </c:pt>
                <c:pt idx="626">
                  <c:v>-0.21944183355211408</c:v>
                </c:pt>
                <c:pt idx="627">
                  <c:v>-1.0490561996069727</c:v>
                </c:pt>
                <c:pt idx="628">
                  <c:v>1.3073321697193683</c:v>
                </c:pt>
                <c:pt idx="629">
                  <c:v>-0.20758625474309081</c:v>
                </c:pt>
                <c:pt idx="630">
                  <c:v>0.22266191714853803</c:v>
                </c:pt>
                <c:pt idx="631">
                  <c:v>-0.43573034889143958</c:v>
                </c:pt>
                <c:pt idx="632">
                  <c:v>0.46135699605372543</c:v>
                </c:pt>
                <c:pt idx="633">
                  <c:v>-1.3346878143284772E-2</c:v>
                </c:pt>
                <c:pt idx="634">
                  <c:v>5.3601468369225439E-3</c:v>
                </c:pt>
                <c:pt idx="635">
                  <c:v>-0.35338695641580237</c:v>
                </c:pt>
                <c:pt idx="636">
                  <c:v>0.15970813228739311</c:v>
                </c:pt>
                <c:pt idx="637">
                  <c:v>-0.47384989201176886</c:v>
                </c:pt>
                <c:pt idx="638">
                  <c:v>0.60015736351290572</c:v>
                </c:pt>
                <c:pt idx="639">
                  <c:v>4.9731436771348836E-2</c:v>
                </c:pt>
                <c:pt idx="640">
                  <c:v>5.6522175310938158E-2</c:v>
                </c:pt>
                <c:pt idx="641">
                  <c:v>-0.15796082154789984</c:v>
                </c:pt>
                <c:pt idx="642">
                  <c:v>0.3202654806355984</c:v>
                </c:pt>
                <c:pt idx="643">
                  <c:v>-0.25389386458036278</c:v>
                </c:pt>
                <c:pt idx="644">
                  <c:v>5.8527616444257989E-3</c:v>
                </c:pt>
                <c:pt idx="645">
                  <c:v>2.0333417728789722E-2</c:v>
                </c:pt>
                <c:pt idx="646">
                  <c:v>-6.4111652819963144E-2</c:v>
                </c:pt>
                <c:pt idx="647">
                  <c:v>-0.19131197782150772</c:v>
                </c:pt>
                <c:pt idx="648">
                  <c:v>-2.436046636917159E-2</c:v>
                </c:pt>
                <c:pt idx="649">
                  <c:v>3.0395665375179768E-2</c:v>
                </c:pt>
                <c:pt idx="650">
                  <c:v>0.32173037003718336</c:v>
                </c:pt>
                <c:pt idx="651">
                  <c:v>-0.17056119450771501</c:v>
                </c:pt>
                <c:pt idx="652">
                  <c:v>-0.27356733526097482</c:v>
                </c:pt>
                <c:pt idx="653">
                  <c:v>5.6430185752549683E-2</c:v>
                </c:pt>
                <c:pt idx="654">
                  <c:v>0.15935512763044968</c:v>
                </c:pt>
                <c:pt idx="655">
                  <c:v>0.25313961186235706</c:v>
                </c:pt>
                <c:pt idx="656">
                  <c:v>-0.38665190867363608</c:v>
                </c:pt>
                <c:pt idx="657">
                  <c:v>0.36631364604510624</c:v>
                </c:pt>
                <c:pt idx="658">
                  <c:v>1.5873859092801715E-3</c:v>
                </c:pt>
                <c:pt idx="659">
                  <c:v>-0.15094831226727506</c:v>
                </c:pt>
                <c:pt idx="660">
                  <c:v>-0.15333120915942164</c:v>
                </c:pt>
                <c:pt idx="661">
                  <c:v>-0.10861504135998805</c:v>
                </c:pt>
                <c:pt idx="662">
                  <c:v>0.45857309669097984</c:v>
                </c:pt>
                <c:pt idx="663">
                  <c:v>-7.7587563251631311E-2</c:v>
                </c:pt>
                <c:pt idx="664">
                  <c:v>3.812841375467229E-2</c:v>
                </c:pt>
                <c:pt idx="665">
                  <c:v>1.3776047544118333E-2</c:v>
                </c:pt>
                <c:pt idx="666">
                  <c:v>-0.15085663630268126</c:v>
                </c:pt>
                <c:pt idx="667">
                  <c:v>1.9573366260215462E-2</c:v>
                </c:pt>
                <c:pt idx="668">
                  <c:v>-3.0114446478026882E-2</c:v>
                </c:pt>
                <c:pt idx="669">
                  <c:v>-2.4038137402820615E-2</c:v>
                </c:pt>
                <c:pt idx="670">
                  <c:v>0.23625743674077768</c:v>
                </c:pt>
                <c:pt idx="671">
                  <c:v>-0.23090683603313855</c:v>
                </c:pt>
                <c:pt idx="672">
                  <c:v>4.8447352281141408E-2</c:v>
                </c:pt>
                <c:pt idx="673">
                  <c:v>1.1520052169862164E-2</c:v>
                </c:pt>
                <c:pt idx="674">
                  <c:v>1.4734299858348928E-2</c:v>
                </c:pt>
                <c:pt idx="675">
                  <c:v>0.19882631453585098</c:v>
                </c:pt>
                <c:pt idx="676">
                  <c:v>-0.1579812867671006</c:v>
                </c:pt>
                <c:pt idx="677">
                  <c:v>-1.3916172255340496E-2</c:v>
                </c:pt>
                <c:pt idx="678">
                  <c:v>-0.13622560170821407</c:v>
                </c:pt>
                <c:pt idx="679">
                  <c:v>4.9499548869133096E-2</c:v>
                </c:pt>
                <c:pt idx="680">
                  <c:v>0.1601932047209535</c:v>
                </c:pt>
                <c:pt idx="681">
                  <c:v>-0.31628161271003086</c:v>
                </c:pt>
                <c:pt idx="682">
                  <c:v>-0.26931994128675113</c:v>
                </c:pt>
                <c:pt idx="683">
                  <c:v>0.2854813364243724</c:v>
                </c:pt>
                <c:pt idx="684">
                  <c:v>-0.14730685749442099</c:v>
                </c:pt>
                <c:pt idx="685">
                  <c:v>0.25075301204847555</c:v>
                </c:pt>
                <c:pt idx="686">
                  <c:v>-1.1204052290800623</c:v>
                </c:pt>
                <c:pt idx="687">
                  <c:v>1.2765827654410842</c:v>
                </c:pt>
                <c:pt idx="688">
                  <c:v>3.5065136660126513E-2</c:v>
                </c:pt>
                <c:pt idx="689">
                  <c:v>7.7558234345874444E-2</c:v>
                </c:pt>
                <c:pt idx="690">
                  <c:v>-0.28400595338494777</c:v>
                </c:pt>
                <c:pt idx="691">
                  <c:v>3.1306022776442385E-2</c:v>
                </c:pt>
                <c:pt idx="692">
                  <c:v>-0.8105871255902537</c:v>
                </c:pt>
                <c:pt idx="693">
                  <c:v>0.64822966516783198</c:v>
                </c:pt>
                <c:pt idx="694">
                  <c:v>-0.31239914837772931</c:v>
                </c:pt>
                <c:pt idx="695">
                  <c:v>-0.96668699958097171</c:v>
                </c:pt>
                <c:pt idx="696">
                  <c:v>1.5534701521058505</c:v>
                </c:pt>
                <c:pt idx="697">
                  <c:v>0.11703904335958482</c:v>
                </c:pt>
                <c:pt idx="698">
                  <c:v>-0.13686844477590163</c:v>
                </c:pt>
                <c:pt idx="699">
                  <c:v>0.26241678225790471</c:v>
                </c:pt>
                <c:pt idx="700">
                  <c:v>-0.292800913610688</c:v>
                </c:pt>
                <c:pt idx="701">
                  <c:v>0.32678998880837162</c:v>
                </c:pt>
                <c:pt idx="702">
                  <c:v>-0.3196600421755833</c:v>
                </c:pt>
                <c:pt idx="703">
                  <c:v>0.23587373133074915</c:v>
                </c:pt>
                <c:pt idx="704">
                  <c:v>-0.1340835229413003</c:v>
                </c:pt>
                <c:pt idx="705">
                  <c:v>5.0361869793225857E-2</c:v>
                </c:pt>
                <c:pt idx="706">
                  <c:v>0.30749058384882588</c:v>
                </c:pt>
                <c:pt idx="707">
                  <c:v>1.2426152142302787E-2</c:v>
                </c:pt>
                <c:pt idx="708">
                  <c:v>-0.11349723067371233</c:v>
                </c:pt>
                <c:pt idx="709">
                  <c:v>-0.1233420338508464</c:v>
                </c:pt>
                <c:pt idx="710">
                  <c:v>8.578321508634941E-2</c:v>
                </c:pt>
                <c:pt idx="711">
                  <c:v>-0.17699612036501913</c:v>
                </c:pt>
                <c:pt idx="712">
                  <c:v>-7.6939031087820955E-3</c:v>
                </c:pt>
                <c:pt idx="713">
                  <c:v>-0.25436786576779646</c:v>
                </c:pt>
                <c:pt idx="714">
                  <c:v>2.5235891129851296E-2</c:v>
                </c:pt>
                <c:pt idx="715">
                  <c:v>9.0243634301219441E-2</c:v>
                </c:pt>
                <c:pt idx="716">
                  <c:v>-0.20251473208625229</c:v>
                </c:pt>
                <c:pt idx="717">
                  <c:v>0.3709421412627793</c:v>
                </c:pt>
                <c:pt idx="718">
                  <c:v>-3.4429054133993109E-2</c:v>
                </c:pt>
                <c:pt idx="719">
                  <c:v>-0.15036224953154473</c:v>
                </c:pt>
                <c:pt idx="720">
                  <c:v>-0.21870238931424196</c:v>
                </c:pt>
                <c:pt idx="721">
                  <c:v>0.1661901733649481</c:v>
                </c:pt>
                <c:pt idx="722">
                  <c:v>1.4406607838189698E-2</c:v>
                </c:pt>
                <c:pt idx="723">
                  <c:v>0.25951471846637231</c:v>
                </c:pt>
                <c:pt idx="724">
                  <c:v>0.11633404361557717</c:v>
                </c:pt>
                <c:pt idx="725">
                  <c:v>-0.20645463078166953</c:v>
                </c:pt>
                <c:pt idx="726">
                  <c:v>-4.5905140601957333E-3</c:v>
                </c:pt>
                <c:pt idx="727">
                  <c:v>-2.3702305239824844E-2</c:v>
                </c:pt>
                <c:pt idx="728">
                  <c:v>-5.57044723645857E-2</c:v>
                </c:pt>
                <c:pt idx="729">
                  <c:v>-0.46559808696066479</c:v>
                </c:pt>
                <c:pt idx="730">
                  <c:v>0.35497828450604013</c:v>
                </c:pt>
                <c:pt idx="731">
                  <c:v>0.19908301004252404</c:v>
                </c:pt>
                <c:pt idx="732">
                  <c:v>0.14806260697293919</c:v>
                </c:pt>
                <c:pt idx="733">
                  <c:v>-6.0982147740872433E-2</c:v>
                </c:pt>
                <c:pt idx="734">
                  <c:v>0.2539704723390222</c:v>
                </c:pt>
                <c:pt idx="735">
                  <c:v>-0.11836344278680984</c:v>
                </c:pt>
                <c:pt idx="736">
                  <c:v>-0.19046610427596108</c:v>
                </c:pt>
                <c:pt idx="737">
                  <c:v>1.2033695796329501E-3</c:v>
                </c:pt>
                <c:pt idx="738">
                  <c:v>0.16168173810052242</c:v>
                </c:pt>
                <c:pt idx="739">
                  <c:v>-0.13186414751234896</c:v>
                </c:pt>
                <c:pt idx="740">
                  <c:v>-0.1468492549566715</c:v>
                </c:pt>
                <c:pt idx="741">
                  <c:v>-8.5333077817576097E-2</c:v>
                </c:pt>
                <c:pt idx="742">
                  <c:v>1.1036851938917558E-3</c:v>
                </c:pt>
                <c:pt idx="743">
                  <c:v>-3.6953399437284172E-2</c:v>
                </c:pt>
                <c:pt idx="744">
                  <c:v>9.8738101652728741E-2</c:v>
                </c:pt>
                <c:pt idx="745">
                  <c:v>-0.17275803142866275</c:v>
                </c:pt>
                <c:pt idx="746">
                  <c:v>-0.11404107265663672</c:v>
                </c:pt>
                <c:pt idx="747">
                  <c:v>-3.1021114183412746E-2</c:v>
                </c:pt>
                <c:pt idx="748">
                  <c:v>-0.71136145627508374</c:v>
                </c:pt>
                <c:pt idx="749">
                  <c:v>0.35283009016909828</c:v>
                </c:pt>
                <c:pt idx="750">
                  <c:v>0.17138501579811002</c:v>
                </c:pt>
                <c:pt idx="751">
                  <c:v>-0.24300345401920848</c:v>
                </c:pt>
                <c:pt idx="752">
                  <c:v>-0.84252187688866353</c:v>
                </c:pt>
                <c:pt idx="753">
                  <c:v>1.3162005850630858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8DF-47CE-BBE6-CC5D102EA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16136"/>
        <c:axId val="88819720"/>
      </c:scatterChart>
      <c:valAx>
        <c:axId val="888161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FTAS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19720"/>
        <c:crosses val="autoZero"/>
        <c:crossBetween val="midCat"/>
      </c:valAx>
      <c:valAx>
        <c:axId val="88819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Electricity Prices Log Return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16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Trends in Economic Indicators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'Monthly Dataset'!$O$1</c:f>
              <c:strCache>
                <c:ptCount val="1"/>
                <c:pt idx="0">
                  <c:v>GPR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'Monthly Dataset'!$N$2:$N$40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Dataset'!$O$2:$O$40</c:f>
              <c:numCache>
                <c:formatCode>General</c:formatCode>
                <c:ptCount val="39"/>
                <c:pt idx="0">
                  <c:v>77.418701171875</c:v>
                </c:pt>
                <c:pt idx="1">
                  <c:v>73.956802368164063</c:v>
                </c:pt>
                <c:pt idx="2">
                  <c:v>78.618766784667969</c:v>
                </c:pt>
                <c:pt idx="3">
                  <c:v>88.166221618652344</c:v>
                </c:pt>
                <c:pt idx="4">
                  <c:v>93.007133483886719</c:v>
                </c:pt>
                <c:pt idx="5">
                  <c:v>74.127120971679688</c:v>
                </c:pt>
                <c:pt idx="6">
                  <c:v>58.420768737792969</c:v>
                </c:pt>
                <c:pt idx="7">
                  <c:v>89.486549377441406</c:v>
                </c:pt>
                <c:pt idx="8">
                  <c:v>80.696968078613281</c:v>
                </c:pt>
                <c:pt idx="9">
                  <c:v>79.02923583984375</c:v>
                </c:pt>
                <c:pt idx="10">
                  <c:v>86.569145202636719</c:v>
                </c:pt>
                <c:pt idx="11">
                  <c:v>105.34542083740234</c:v>
                </c:pt>
                <c:pt idx="12">
                  <c:v>138.67498779296875</c:v>
                </c:pt>
                <c:pt idx="13">
                  <c:v>216.15901184082031</c:v>
                </c:pt>
                <c:pt idx="14">
                  <c:v>318.95492553710938</c:v>
                </c:pt>
                <c:pt idx="15">
                  <c:v>191.14309692382813</c:v>
                </c:pt>
                <c:pt idx="16">
                  <c:v>142.25848388671875</c:v>
                </c:pt>
                <c:pt idx="17">
                  <c:v>130.70732116699219</c:v>
                </c:pt>
                <c:pt idx="18">
                  <c:v>117.17676544189453</c:v>
                </c:pt>
                <c:pt idx="19">
                  <c:v>132.86322021484375</c:v>
                </c:pt>
                <c:pt idx="20">
                  <c:v>131.98587036132813</c:v>
                </c:pt>
                <c:pt idx="21">
                  <c:v>143.16241455078125</c:v>
                </c:pt>
                <c:pt idx="22">
                  <c:v>116.71628570556641</c:v>
                </c:pt>
                <c:pt idx="23">
                  <c:v>111.19593811035156</c:v>
                </c:pt>
                <c:pt idx="24">
                  <c:v>104.26704406738281</c:v>
                </c:pt>
                <c:pt idx="25">
                  <c:v>120.99437713623047</c:v>
                </c:pt>
                <c:pt idx="26">
                  <c:v>105.37997436523438</c:v>
                </c:pt>
                <c:pt idx="27">
                  <c:v>106.80965423583984</c:v>
                </c:pt>
                <c:pt idx="28">
                  <c:v>108.46768188476563</c:v>
                </c:pt>
                <c:pt idx="29">
                  <c:v>110.52894592285156</c:v>
                </c:pt>
                <c:pt idx="30">
                  <c:v>107.44878387451172</c:v>
                </c:pt>
                <c:pt idx="31">
                  <c:v>101.14118194580078</c:v>
                </c:pt>
                <c:pt idx="32">
                  <c:v>98.836517333984375</c:v>
                </c:pt>
                <c:pt idx="33">
                  <c:v>197.88700866699219</c:v>
                </c:pt>
                <c:pt idx="34">
                  <c:v>156.69613647460938</c:v>
                </c:pt>
                <c:pt idx="35">
                  <c:v>142.06488037109375</c:v>
                </c:pt>
                <c:pt idx="37">
                  <c:v>120.61881177178745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F4-EB4E-A462-6939B4A29F9E}"/>
            </c:ext>
          </c:extLst>
        </c:ser>
        <c:ser>
          <c:idx val="2"/>
          <c:order val="1"/>
          <c:tx>
            <c:strRef>
              <c:f>'Monthly Dataset'!$P$1</c:f>
              <c:strCache>
                <c:ptCount val="1"/>
                <c:pt idx="0">
                  <c:v>UK EPU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'Monthly Dataset'!$N$2:$N$40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Dataset'!$P$2:$P$40</c:f>
              <c:numCache>
                <c:formatCode>General</c:formatCode>
                <c:ptCount val="39"/>
                <c:pt idx="0">
                  <c:v>371.67350000000005</c:v>
                </c:pt>
                <c:pt idx="1">
                  <c:v>256.3415</c:v>
                </c:pt>
                <c:pt idx="2">
                  <c:v>419.26608695652163</c:v>
                </c:pt>
                <c:pt idx="3">
                  <c:v>199.34549999999996</c:v>
                </c:pt>
                <c:pt idx="4">
                  <c:v>226.72526315789472</c:v>
                </c:pt>
                <c:pt idx="5">
                  <c:v>207.93636363636358</c:v>
                </c:pt>
                <c:pt idx="6">
                  <c:v>214.70136363636365</c:v>
                </c:pt>
                <c:pt idx="7">
                  <c:v>197.90047619047618</c:v>
                </c:pt>
                <c:pt idx="8">
                  <c:v>204.4513636363636</c:v>
                </c:pt>
                <c:pt idx="9">
                  <c:v>171.34809523809525</c:v>
                </c:pt>
                <c:pt idx="10">
                  <c:v>210.63954545454547</c:v>
                </c:pt>
                <c:pt idx="11">
                  <c:v>221.61809523809521</c:v>
                </c:pt>
                <c:pt idx="12">
                  <c:v>295.48400000000004</c:v>
                </c:pt>
                <c:pt idx="13">
                  <c:v>225.91000000000003</c:v>
                </c:pt>
                <c:pt idx="14">
                  <c:v>302.53695652173911</c:v>
                </c:pt>
                <c:pt idx="15">
                  <c:v>170.53789473684211</c:v>
                </c:pt>
                <c:pt idx="16">
                  <c:v>185.5595238095238</c:v>
                </c:pt>
                <c:pt idx="17">
                  <c:v>190.21949999999998</c:v>
                </c:pt>
                <c:pt idx="18">
                  <c:v>260.3142857142858</c:v>
                </c:pt>
                <c:pt idx="19">
                  <c:v>187.20090909090911</c:v>
                </c:pt>
                <c:pt idx="20">
                  <c:v>360.0052380952381</c:v>
                </c:pt>
                <c:pt idx="21">
                  <c:v>628.49619047619046</c:v>
                </c:pt>
                <c:pt idx="22">
                  <c:v>328.20999999999992</c:v>
                </c:pt>
                <c:pt idx="23">
                  <c:v>286.59750000000003</c:v>
                </c:pt>
                <c:pt idx="24">
                  <c:v>242.6828571428571</c:v>
                </c:pt>
                <c:pt idx="25">
                  <c:v>220.68699999999998</c:v>
                </c:pt>
                <c:pt idx="26">
                  <c:v>217.89434782608694</c:v>
                </c:pt>
                <c:pt idx="27">
                  <c:v>212.69888888888892</c:v>
                </c:pt>
                <c:pt idx="28">
                  <c:v>187.18449999999999</c:v>
                </c:pt>
                <c:pt idx="29">
                  <c:v>182.93363636363637</c:v>
                </c:pt>
                <c:pt idx="30">
                  <c:v>144.19476190476189</c:v>
                </c:pt>
                <c:pt idx="31">
                  <c:v>204.98954545454538</c:v>
                </c:pt>
                <c:pt idx="32">
                  <c:v>178.61238095238093</c:v>
                </c:pt>
                <c:pt idx="33">
                  <c:v>252.7713636363637</c:v>
                </c:pt>
                <c:pt idx="34">
                  <c:v>158.93681818181821</c:v>
                </c:pt>
                <c:pt idx="35">
                  <c:v>215.01578947368421</c:v>
                </c:pt>
                <c:pt idx="37">
                  <c:v>243.38210875331535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F4-EB4E-A462-6939B4A29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69573639"/>
        <c:axId val="2069575687"/>
      </c:lineChart>
      <c:lineChart>
        <c:grouping val="standard"/>
        <c:varyColors val="0"/>
        <c:ser>
          <c:idx val="3"/>
          <c:order val="2"/>
          <c:tx>
            <c:strRef>
              <c:f>'Monthly Dataset'!$Q$1</c:f>
              <c:strCache>
                <c:ptCount val="1"/>
                <c:pt idx="0">
                  <c:v>FTAS</c:v>
                </c:pt>
              </c:strCache>
            </c:strRef>
          </c:tx>
          <c:spPr>
            <a:ln w="28575" cap="rnd">
              <a:solidFill>
                <a:srgbClr val="4285F4"/>
              </a:solidFill>
              <a:prstDash val="solid"/>
              <a:round/>
            </a:ln>
            <a:effectLst/>
          </c:spPr>
          <c:marker>
            <c:symbol val="circle"/>
            <c:size val="5"/>
            <c:spPr>
              <a:solidFill>
                <a:srgbClr val="4285F4"/>
              </a:solidFill>
              <a:ln w="9525">
                <a:solidFill>
                  <a:srgbClr val="4285F4"/>
                </a:solidFill>
                <a:prstDash val="solid"/>
              </a:ln>
              <a:effectLst/>
            </c:spPr>
          </c:marker>
          <c:cat>
            <c:strRef>
              <c:f>'Monthly Dataset'!$N$2:$N$40</c:f>
              <c:strCache>
                <c:ptCount val="38"/>
                <c:pt idx="0">
                  <c:v>2021-01</c:v>
                </c:pt>
                <c:pt idx="1">
                  <c:v>2021-02</c:v>
                </c:pt>
                <c:pt idx="2">
                  <c:v>2021-03</c:v>
                </c:pt>
                <c:pt idx="3">
                  <c:v>2021-04</c:v>
                </c:pt>
                <c:pt idx="4">
                  <c:v>2021-05</c:v>
                </c:pt>
                <c:pt idx="5">
                  <c:v>2021-06</c:v>
                </c:pt>
                <c:pt idx="6">
                  <c:v>2021-07</c:v>
                </c:pt>
                <c:pt idx="7">
                  <c:v>2021-08</c:v>
                </c:pt>
                <c:pt idx="8">
                  <c:v>2021-09</c:v>
                </c:pt>
                <c:pt idx="9">
                  <c:v>2021-10</c:v>
                </c:pt>
                <c:pt idx="10">
                  <c:v>2021-11</c:v>
                </c:pt>
                <c:pt idx="11">
                  <c:v>2021-12</c:v>
                </c:pt>
                <c:pt idx="12">
                  <c:v>2022-01</c:v>
                </c:pt>
                <c:pt idx="13">
                  <c:v>2022-02</c:v>
                </c:pt>
                <c:pt idx="14">
                  <c:v>2022-03</c:v>
                </c:pt>
                <c:pt idx="15">
                  <c:v>2022-04</c:v>
                </c:pt>
                <c:pt idx="16">
                  <c:v>2022-05</c:v>
                </c:pt>
                <c:pt idx="17">
                  <c:v>2022-06</c:v>
                </c:pt>
                <c:pt idx="18">
                  <c:v>2022-07</c:v>
                </c:pt>
                <c:pt idx="19">
                  <c:v>2022-08</c:v>
                </c:pt>
                <c:pt idx="20">
                  <c:v>2022-09</c:v>
                </c:pt>
                <c:pt idx="21">
                  <c:v>2022-10</c:v>
                </c:pt>
                <c:pt idx="22">
                  <c:v>2022-11</c:v>
                </c:pt>
                <c:pt idx="23">
                  <c:v>2022-12</c:v>
                </c:pt>
                <c:pt idx="24">
                  <c:v>2023-01</c:v>
                </c:pt>
                <c:pt idx="25">
                  <c:v>2023-02</c:v>
                </c:pt>
                <c:pt idx="26">
                  <c:v>2023-03</c:v>
                </c:pt>
                <c:pt idx="27">
                  <c:v>2023-04</c:v>
                </c:pt>
                <c:pt idx="28">
                  <c:v>2023-05</c:v>
                </c:pt>
                <c:pt idx="29">
                  <c:v>2023-06</c:v>
                </c:pt>
                <c:pt idx="30">
                  <c:v>2023-07</c:v>
                </c:pt>
                <c:pt idx="31">
                  <c:v>2023-08</c:v>
                </c:pt>
                <c:pt idx="32">
                  <c:v>2023-09</c:v>
                </c:pt>
                <c:pt idx="33">
                  <c:v>2023-10</c:v>
                </c:pt>
                <c:pt idx="34">
                  <c:v>2023-11</c:v>
                </c:pt>
                <c:pt idx="35">
                  <c:v>2023-12</c:v>
                </c:pt>
                <c:pt idx="36">
                  <c:v>(blank)</c:v>
                </c:pt>
                <c:pt idx="37">
                  <c:v>Grand Total</c:v>
                </c:pt>
              </c:strCache>
            </c:strRef>
          </c:cat>
          <c:val>
            <c:numRef>
              <c:f>'Monthly Dataset'!$Q$2:$Q$40</c:f>
              <c:numCache>
                <c:formatCode>General</c:formatCode>
                <c:ptCount val="39"/>
                <c:pt idx="0">
                  <c:v>3787.9929999999995</c:v>
                </c:pt>
                <c:pt idx="1">
                  <c:v>3750.872499999999</c:v>
                </c:pt>
                <c:pt idx="2">
                  <c:v>3826.1478260869567</c:v>
                </c:pt>
                <c:pt idx="3">
                  <c:v>3954.9660000000003</c:v>
                </c:pt>
                <c:pt idx="4">
                  <c:v>4006.0052631578951</c:v>
                </c:pt>
                <c:pt idx="5">
                  <c:v>4050.0936363636361</c:v>
                </c:pt>
                <c:pt idx="6">
                  <c:v>4030.1068181818191</c:v>
                </c:pt>
                <c:pt idx="7">
                  <c:v>4103.8895238095238</c:v>
                </c:pt>
                <c:pt idx="8">
                  <c:v>4071.5236363636373</c:v>
                </c:pt>
                <c:pt idx="9">
                  <c:v>4087.0104761904754</c:v>
                </c:pt>
                <c:pt idx="10">
                  <c:v>4147.8300000000008</c:v>
                </c:pt>
                <c:pt idx="11">
                  <c:v>4142.1690476190488</c:v>
                </c:pt>
                <c:pt idx="12">
                  <c:v>4232.9369999999999</c:v>
                </c:pt>
                <c:pt idx="13">
                  <c:v>4211.9604999999992</c:v>
                </c:pt>
                <c:pt idx="14">
                  <c:v>4074.4817391304355</c:v>
                </c:pt>
                <c:pt idx="15">
                  <c:v>4198.6152631578952</c:v>
                </c:pt>
                <c:pt idx="16">
                  <c:v>4114.700952380952</c:v>
                </c:pt>
                <c:pt idx="17">
                  <c:v>4015.3219999999992</c:v>
                </c:pt>
                <c:pt idx="18">
                  <c:v>3982.3152380952379</c:v>
                </c:pt>
                <c:pt idx="19">
                  <c:v>4117.9059090909104</c:v>
                </c:pt>
                <c:pt idx="20">
                  <c:v>3940.3138095238101</c:v>
                </c:pt>
                <c:pt idx="21">
                  <c:v>3806.5142857142851</c:v>
                </c:pt>
                <c:pt idx="22">
                  <c:v>4041.454545454546</c:v>
                </c:pt>
                <c:pt idx="23">
                  <c:v>4087.0225000000005</c:v>
                </c:pt>
                <c:pt idx="24">
                  <c:v>4239.5166666666673</c:v>
                </c:pt>
                <c:pt idx="25">
                  <c:v>4329.2745000000004</c:v>
                </c:pt>
                <c:pt idx="26">
                  <c:v>4166.9460869565219</c:v>
                </c:pt>
                <c:pt idx="27">
                  <c:v>4253.5677777777782</c:v>
                </c:pt>
                <c:pt idx="28">
                  <c:v>4200.3879999999999</c:v>
                </c:pt>
                <c:pt idx="29">
                  <c:v>4120.1890909090907</c:v>
                </c:pt>
                <c:pt idx="30">
                  <c:v>4097.8585714285718</c:v>
                </c:pt>
                <c:pt idx="31">
                  <c:v>4063.3618181818183</c:v>
                </c:pt>
                <c:pt idx="32">
                  <c:v>4118.9838095238101</c:v>
                </c:pt>
                <c:pt idx="33">
                  <c:v>4038.7872727272725</c:v>
                </c:pt>
                <c:pt idx="34">
                  <c:v>4046.838181818182</c:v>
                </c:pt>
                <c:pt idx="35">
                  <c:v>4151.8931578947368</c:v>
                </c:pt>
                <c:pt idx="37">
                  <c:v>4071.1190000000001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F4-EB4E-A462-6939B4A29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6417904"/>
        <c:axId val="930935152"/>
      </c:lineChart>
      <c:catAx>
        <c:axId val="206957363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Month-Year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9575687"/>
        <c:crosses val="autoZero"/>
        <c:auto val="1"/>
        <c:lblAlgn val="ctr"/>
        <c:lblOffset val="100"/>
        <c:noMultiLvlLbl val="0"/>
      </c:catAx>
      <c:valAx>
        <c:axId val="2069575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GPR</a:t>
                </a:r>
                <a:r>
                  <a:rPr lang="en-US" baseline="0"/>
                  <a:t> and</a:t>
                </a:r>
                <a:r>
                  <a:rPr lang="en-US"/>
                  <a:t> EPU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9573639"/>
        <c:crosses val="autoZero"/>
        <c:crossBetween val="between"/>
      </c:valAx>
      <c:valAx>
        <c:axId val="93093515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FTAS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6417904"/>
        <c:crosses val="max"/>
        <c:crossBetween val="between"/>
      </c:valAx>
      <c:catAx>
        <c:axId val="2764179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9309351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Distribution of Log Returns for Electricity Prices</cx:v>
        </cx:txData>
      </cx:tx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rPr sz="1200"/>
            <a:t>Distribution of Log Returns for Electricity Prices</a:t>
          </a:r>
        </a:p>
      </cx:txPr>
    </cx:title>
    <cx:plotArea>
      <cx:plotAreaRegion>
        <cx:series layoutId="clusteredColumn" uniqueId="{37D8B0F2-E034-4657-8443-395C2B882342}">
          <cx:tx>
            <cx:txData>
              <cx:f>_xlchart.v1.0</cx:f>
              <cx:v/>
            </cx:txData>
          </cx:tx>
          <cx:spPr>
            <a:solidFill>
              <a:srgbClr val="595959"/>
            </a:solidFill>
          </cx:spPr>
          <cx:dataId val="0"/>
          <cx:layoutPr>
            <cx:binning intervalClosed="r" underflow="-0.62357725917201201" overflow="0.60328512897550901">
              <cx:binSize val="0.10000000000000001"/>
            </cx:binning>
          </cx:layoutPr>
        </cx:series>
      </cx:plotAreaRegion>
      <cx:axis id="0">
        <cx:catScaling gapWidth="0.330000013"/>
        <cx:title>
          <cx:tx>
            <cx:txData>
              <cx:v>Electricity Prices Log Return</cx:v>
            </cx:txData>
          </cx:tx>
          <cx:txPr>
            <a:bodyPr vertOverflow="overflow" horzOverflow="overflow" wrap="square" lIns="0" tIns="0" rIns="0" bIns="0"/>
            <a:lstStyle/>
            <a:p>
              <a:pPr algn="ctr" rtl="0">
                <a:defRPr sz="900" b="0" i="0">
                  <a:solidFill>
                    <a:srgbClr val="7F7F7F"/>
                  </a:solidFill>
                  <a:latin typeface="Calibri" panose="020F0502020204030204" pitchFamily="34" charset="0"/>
                  <a:ea typeface="Calibri" panose="020F0502020204030204" pitchFamily="34" charset="0"/>
                  <a:cs typeface="Calibri" panose="020F0502020204030204" pitchFamily="34" charset="0"/>
                </a:defRPr>
              </a:pPr>
              <a:r>
                <a:t>Electricity Prices Log Return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8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sz="800"/>
          </a:p>
        </cx:txPr>
      </cx:axis>
      <cx:axis id="1">
        <cx:valScaling/>
        <cx:title>
          <cx:tx>
            <cx:txData>
              <cx:v>Frequency</cx:v>
            </cx:txData>
          </cx:tx>
          <cx:txPr>
            <a:bodyPr vertOverflow="overflow" horzOverflow="overflow" wrap="square" lIns="0" tIns="0" rIns="0" bIns="0"/>
            <a:lstStyle/>
            <a:p>
              <a:pPr algn="ctr" rtl="0">
                <a:defRPr sz="900" b="0" i="0">
                  <a:solidFill>
                    <a:srgbClr val="7F7F7F"/>
                  </a:solidFill>
                  <a:latin typeface="Calibri" panose="020F0502020204030204" pitchFamily="34" charset="0"/>
                  <a:ea typeface="Calibri" panose="020F0502020204030204" pitchFamily="34" charset="0"/>
                  <a:cs typeface="Calibri" panose="020F0502020204030204" pitchFamily="34" charset="0"/>
                </a:defRPr>
              </a:pPr>
              <a:r>
                <a:t>Frequency</a:t>
              </a:r>
            </a:p>
          </cx:txPr>
        </cx:title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</cx:chartData>
  <cx:chart>
    <cx:title pos="t" align="ctr" overlay="0">
      <cx:tx>
        <cx:txData>
          <cx:v>Distribution of Log Returns for Electricity Prices</cx:v>
        </cx:txData>
      </cx:tx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rPr sz="1200"/>
            <a:t>Distribution of Log Returns for Electricity Prices</a:t>
          </a:r>
        </a:p>
      </cx:txPr>
    </cx:title>
    <cx:plotArea>
      <cx:plotAreaRegion>
        <cx:series layoutId="clusteredColumn" uniqueId="{37D8B0F2-E034-4657-8443-395C2B882342}">
          <cx:tx>
            <cx:txData>
              <cx:f>_xlchart.v1.2</cx:f>
              <cx:v/>
            </cx:txData>
          </cx:tx>
          <cx:spPr>
            <a:solidFill>
              <a:srgbClr val="595959"/>
            </a:solidFill>
          </cx:spPr>
          <cx:dataId val="0"/>
          <cx:layoutPr>
            <cx:binning intervalClosed="r" underflow="-0.62357725917201201" overflow="0.60328512897550901">
              <cx:binSize val="0.10000000000000001"/>
            </cx:binning>
          </cx:layoutPr>
        </cx:series>
      </cx:plotAreaRegion>
      <cx:axis id="0">
        <cx:catScaling gapWidth="0.330000013"/>
        <cx:title>
          <cx:tx>
            <cx:txData>
              <cx:v>Electricity Prices Log Return</cx:v>
            </cx:txData>
          </cx:tx>
          <cx:txPr>
            <a:bodyPr vertOverflow="overflow" horzOverflow="overflow" wrap="square" lIns="0" tIns="0" rIns="0" bIns="0"/>
            <a:lstStyle/>
            <a:p>
              <a:pPr algn="ctr" rtl="0">
                <a:defRPr sz="900" b="0" i="0">
                  <a:solidFill>
                    <a:srgbClr val="7F7F7F"/>
                  </a:solidFill>
                  <a:latin typeface="Calibri" panose="020F0502020204030204" pitchFamily="34" charset="0"/>
                  <a:ea typeface="Calibri" panose="020F0502020204030204" pitchFamily="34" charset="0"/>
                  <a:cs typeface="Calibri" panose="020F0502020204030204" pitchFamily="34" charset="0"/>
                </a:defRPr>
              </a:pPr>
              <a:r>
                <a:t>Electricity Prices Log Return</a:t>
              </a:r>
            </a:p>
          </cx:txPr>
        </cx:title>
        <cx:tickLabels/>
        <cx:txPr>
          <a:bodyPr vertOverflow="overflow" horzOverflow="overflow" wrap="square" lIns="0" tIns="0" rIns="0" bIns="0"/>
          <a:lstStyle/>
          <a:p>
            <a:pPr algn="ctr" rtl="0">
              <a:defRPr sz="8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 sz="800"/>
          </a:p>
        </cx:txPr>
      </cx:axis>
      <cx:axis id="1">
        <cx:valScaling/>
        <cx:title>
          <cx:tx>
            <cx:txData>
              <cx:v>Frequency</cx:v>
            </cx:txData>
          </cx:tx>
          <cx:txPr>
            <a:bodyPr vertOverflow="overflow" horzOverflow="overflow" wrap="square" lIns="0" tIns="0" rIns="0" bIns="0"/>
            <a:lstStyle/>
            <a:p>
              <a:pPr algn="ctr" rtl="0">
                <a:defRPr sz="900" b="0" i="0">
                  <a:solidFill>
                    <a:srgbClr val="7F7F7F"/>
                  </a:solidFill>
                  <a:latin typeface="Calibri" panose="020F0502020204030204" pitchFamily="34" charset="0"/>
                  <a:ea typeface="Calibri" panose="020F0502020204030204" pitchFamily="34" charset="0"/>
                  <a:cs typeface="Calibri" panose="020F0502020204030204" pitchFamily="34" charset="0"/>
                </a:defRPr>
              </a:pPr>
              <a:r>
                <a:t>Frequency</a:t>
              </a:r>
            </a:p>
          </cx:txPr>
        </cx:title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microsoft.com/office/2014/relationships/chartEx" Target="../charts/chartEx1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.xml"/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microsoft.com/office/2014/relationships/chartEx" Target="../charts/chartEx2.xml"/><Relationship Id="rId1" Type="http://schemas.openxmlformats.org/officeDocument/2006/relationships/chart" Target="../charts/chart8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2</xdr:row>
      <xdr:rowOff>123825</xdr:rowOff>
    </xdr:from>
    <xdr:to>
      <xdr:col>5</xdr:col>
      <xdr:colOff>0</xdr:colOff>
      <xdr:row>17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1CFDC8-897F-7F42-5C56-88A5458479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238125</xdr:colOff>
      <xdr:row>2</xdr:row>
      <xdr:rowOff>142875</xdr:rowOff>
    </xdr:from>
    <xdr:to>
      <xdr:col>13</xdr:col>
      <xdr:colOff>419100</xdr:colOff>
      <xdr:row>17</xdr:row>
      <xdr:rowOff>28575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E05416C-018B-65AF-830A-5C5A6465CD77}"/>
            </a:ext>
            <a:ext uri="{147F2762-F138-4A5C-976F-8EAC2B608ADB}">
              <a16:predDERef xmlns:a16="http://schemas.microsoft.com/office/drawing/2014/main" pred="{321CFDC8-897F-7F42-5C56-88A5458479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628650</xdr:colOff>
      <xdr:row>4</xdr:row>
      <xdr:rowOff>66675</xdr:rowOff>
    </xdr:from>
    <xdr:to>
      <xdr:col>2</xdr:col>
      <xdr:colOff>314325</xdr:colOff>
      <xdr:row>6</xdr:row>
      <xdr:rowOff>19050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5C7FFE8-73C3-C0AC-75E3-77ACB834B536}"/>
            </a:ext>
            <a:ext uri="{147F2762-F138-4A5C-976F-8EAC2B608ADB}">
              <a16:predDERef xmlns:a16="http://schemas.microsoft.com/office/drawing/2014/main" pred="{8E05416C-018B-65AF-830A-5C5A6465CD77}"/>
            </a:ext>
          </a:extLst>
        </xdr:cNvPr>
        <xdr:cNvSpPr txBox="1"/>
      </xdr:nvSpPr>
      <xdr:spPr>
        <a:xfrm>
          <a:off x="1524000" y="1409700"/>
          <a:ext cx="695325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ctr"/>
          <a:r>
            <a:rPr lang="en-US" sz="8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Russia-Ukraine War</a:t>
          </a:r>
        </a:p>
      </xdr:txBody>
    </xdr:sp>
    <xdr:clientData/>
  </xdr:twoCellAnchor>
  <xdr:twoCellAnchor>
    <xdr:from>
      <xdr:col>2</xdr:col>
      <xdr:colOff>409575</xdr:colOff>
      <xdr:row>4</xdr:row>
      <xdr:rowOff>66675</xdr:rowOff>
    </xdr:from>
    <xdr:to>
      <xdr:col>2</xdr:col>
      <xdr:colOff>990600</xdr:colOff>
      <xdr:row>6</xdr:row>
      <xdr:rowOff>19050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5762425-6662-4B92-B57D-634BE1D5369D}"/>
            </a:ext>
            <a:ext uri="{147F2762-F138-4A5C-976F-8EAC2B608ADB}">
              <a16:predDERef xmlns:a16="http://schemas.microsoft.com/office/drawing/2014/main" pred="{35C7FFE8-73C3-C0AC-75E3-77ACB834B536}"/>
            </a:ext>
          </a:extLst>
        </xdr:cNvPr>
        <xdr:cNvSpPr txBox="1"/>
      </xdr:nvSpPr>
      <xdr:spPr>
        <a:xfrm>
          <a:off x="2314575" y="1409700"/>
          <a:ext cx="581025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ctr"/>
          <a:r>
            <a:rPr lang="en-US" sz="8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Price cap Hike</a:t>
          </a:r>
        </a:p>
      </xdr:txBody>
    </xdr:sp>
    <xdr:clientData/>
  </xdr:twoCellAnchor>
  <xdr:twoCellAnchor>
    <xdr:from>
      <xdr:col>1</xdr:col>
      <xdr:colOff>981075</xdr:colOff>
      <xdr:row>6</xdr:row>
      <xdr:rowOff>19050</xdr:rowOff>
    </xdr:from>
    <xdr:to>
      <xdr:col>2</xdr:col>
      <xdr:colOff>476250</xdr:colOff>
      <xdr:row>8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C50BD8AF-D222-0029-4323-FB5898B0FF45}"/>
            </a:ext>
            <a:ext uri="{147F2762-F138-4A5C-976F-8EAC2B608ADB}">
              <a16:predDERef xmlns:a16="http://schemas.microsoft.com/office/drawing/2014/main" pred="{E5762425-6662-4B92-B57D-634BE1D5369D}"/>
            </a:ext>
          </a:extLst>
        </xdr:cNvPr>
        <xdr:cNvCxnSpPr>
          <a:cxnSpLocks/>
          <a:stCxn id="4" idx="2"/>
          <a:extLst>
            <a:ext uri="{5F17804C-33F3-41E3-A699-7DCFA2EF7971}">
              <a16:cxnDERefs xmlns:a16="http://schemas.microsoft.com/office/drawing/2014/main" st="{35C7FFE8-73C3-C0AC-75E3-77ACB834B536}" end="{00000000-0000-0000-0000-000000000000}"/>
            </a:ext>
          </a:extLst>
        </xdr:cNvCxnSpPr>
      </xdr:nvCxnSpPr>
      <xdr:spPr>
        <a:xfrm>
          <a:off x="1876425" y="1743075"/>
          <a:ext cx="504825" cy="361950"/>
        </a:xfrm>
        <a:prstGeom prst="line">
          <a:avLst/>
        </a:prstGeom>
        <a:ln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685800</xdr:colOff>
      <xdr:row>6</xdr:row>
      <xdr:rowOff>19050</xdr:rowOff>
    </xdr:from>
    <xdr:to>
      <xdr:col>2</xdr:col>
      <xdr:colOff>704850</xdr:colOff>
      <xdr:row>7</xdr:row>
      <xdr:rowOff>114300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45A87C25-FF1D-DBDB-8CF3-8A77CA3DF84A}"/>
            </a:ext>
            <a:ext uri="{147F2762-F138-4A5C-976F-8EAC2B608ADB}">
              <a16:predDERef xmlns:a16="http://schemas.microsoft.com/office/drawing/2014/main" pred="{C50BD8AF-D222-0029-4323-FB5898B0FF45}"/>
            </a:ext>
          </a:extLst>
        </xdr:cNvPr>
        <xdr:cNvCxnSpPr>
          <a:cxnSpLocks/>
          <a:stCxn id="9" idx="2"/>
          <a:extLst>
            <a:ext uri="{5F17804C-33F3-41E3-A699-7DCFA2EF7971}">
              <a16:cxnDERefs xmlns:a16="http://schemas.microsoft.com/office/drawing/2014/main" st="{E5762425-6662-4B92-B57D-634BE1D5369D}" end="{00000000-0000-0000-0000-000000000000}"/>
            </a:ext>
          </a:extLst>
        </xdr:cNvCxnSpPr>
      </xdr:nvCxnSpPr>
      <xdr:spPr>
        <a:xfrm flipH="1">
          <a:off x="2590800" y="1743075"/>
          <a:ext cx="19050" cy="285750"/>
        </a:xfrm>
        <a:prstGeom prst="line">
          <a:avLst/>
        </a:prstGeom>
        <a:ln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3</xdr:row>
      <xdr:rowOff>0</xdr:rowOff>
    </xdr:from>
    <xdr:to>
      <xdr:col>13</xdr:col>
      <xdr:colOff>9525</xdr:colOff>
      <xdr:row>17</xdr:row>
      <xdr:rowOff>76200</xdr:rowOff>
    </xdr:to>
    <xdr:graphicFrame macro="">
      <xdr:nvGraphicFramePr>
        <xdr:cNvPr id="3" name="Chart 2" descr="Chart type: Scatter. 'Monthly Log Return of Electricity Price'&#10;&#10;Description automatically generated">
          <a:extLst>
            <a:ext uri="{FF2B5EF4-FFF2-40B4-BE49-F238E27FC236}">
              <a16:creationId xmlns:a16="http://schemas.microsoft.com/office/drawing/2014/main" id="{33A9362F-EFD1-4C4A-ADAE-E7931058FB5F}"/>
            </a:ext>
            <a:ext uri="{147F2762-F138-4A5C-976F-8EAC2B608ADB}">
              <a16:predDERef xmlns:a16="http://schemas.microsoft.com/office/drawing/2014/main" pred="{085D959F-9769-4419-B271-955C29B423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361950</xdr:colOff>
      <xdr:row>1</xdr:row>
      <xdr:rowOff>57150</xdr:rowOff>
    </xdr:from>
    <xdr:to>
      <xdr:col>17</xdr:col>
      <xdr:colOff>28575</xdr:colOff>
      <xdr:row>16</xdr:row>
      <xdr:rowOff>171450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 descr="Chart type: Histogram. Frequency of 'Electricity Prices Log Return'&#10;&#10;Description automatically generated">
              <a:extLst>
                <a:ext uri="{FF2B5EF4-FFF2-40B4-BE49-F238E27FC236}">
                  <a16:creationId xmlns:a16="http://schemas.microsoft.com/office/drawing/2014/main" id="{D80729A5-7F7E-1EF4-79D2-E08A3718853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8</xdr:col>
      <xdr:colOff>104775</xdr:colOff>
      <xdr:row>5</xdr:row>
      <xdr:rowOff>66675</xdr:rowOff>
    </xdr:from>
    <xdr:to>
      <xdr:col>17</xdr:col>
      <xdr:colOff>361950</xdr:colOff>
      <xdr:row>19</xdr:row>
      <xdr:rowOff>142875</xdr:rowOff>
    </xdr:to>
    <xdr:graphicFrame macro="">
      <xdr:nvGraphicFramePr>
        <xdr:cNvPr id="3" name="Chart 2" descr="Chart type: Scatter. 'Natural Gas Log Return' and 'Electricity Prices Log Return' appear to form a cluster with 2 outliers.&#10;&#10;Description automatically generated">
          <a:extLst>
            <a:ext uri="{FF2B5EF4-FFF2-40B4-BE49-F238E27FC236}">
              <a16:creationId xmlns:a16="http://schemas.microsoft.com/office/drawing/2014/main" id="{327255B1-F960-0053-65BB-4B613EA63359}"/>
            </a:ext>
            <a:ext uri="{147F2762-F138-4A5C-976F-8EAC2B608ADB}">
              <a16:predDERef xmlns:a16="http://schemas.microsoft.com/office/drawing/2014/main" pred="{D80729A5-7F7E-1EF4-79D2-E08A371885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0</xdr:colOff>
      <xdr:row>28</xdr:row>
      <xdr:rowOff>76200</xdr:rowOff>
    </xdr:from>
    <xdr:to>
      <xdr:col>22</xdr:col>
      <xdr:colOff>304800</xdr:colOff>
      <xdr:row>42</xdr:row>
      <xdr:rowOff>152400</xdr:rowOff>
    </xdr:to>
    <xdr:graphicFrame macro="">
      <xdr:nvGraphicFramePr>
        <xdr:cNvPr id="4" name="Chart 3" descr="Chart type: Scatter. 'Electricity Prices Log Return'&#10;&#10;Description automatically generated">
          <a:extLst>
            <a:ext uri="{FF2B5EF4-FFF2-40B4-BE49-F238E27FC236}">
              <a16:creationId xmlns:a16="http://schemas.microsoft.com/office/drawing/2014/main" id="{C8DBCA61-EEF7-13FF-55C1-45C367ACE8AD}"/>
            </a:ext>
            <a:ext uri="{147F2762-F138-4A5C-976F-8EAC2B608ADB}">
              <a16:predDERef xmlns:a16="http://schemas.microsoft.com/office/drawing/2014/main" pred="{327255B1-F960-0053-65BB-4B613EA633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47625</xdr:colOff>
      <xdr:row>44</xdr:row>
      <xdr:rowOff>0</xdr:rowOff>
    </xdr:from>
    <xdr:to>
      <xdr:col>22</xdr:col>
      <xdr:colOff>352425</xdr:colOff>
      <xdr:row>58</xdr:row>
      <xdr:rowOff>76200</xdr:rowOff>
    </xdr:to>
    <xdr:graphicFrame macro="">
      <xdr:nvGraphicFramePr>
        <xdr:cNvPr id="5" name="Chart 4" descr="Chart type: Scatter. 'Electricity Prices Log Return'&#10;&#10;Description automatically generated">
          <a:extLst>
            <a:ext uri="{FF2B5EF4-FFF2-40B4-BE49-F238E27FC236}">
              <a16:creationId xmlns:a16="http://schemas.microsoft.com/office/drawing/2014/main" id="{88F35BA8-55C5-698A-6F08-A59FD28A6E34}"/>
            </a:ext>
            <a:ext uri="{147F2762-F138-4A5C-976F-8EAC2B608ADB}">
              <a16:predDERef xmlns:a16="http://schemas.microsoft.com/office/drawing/2014/main" pred="{C8DBCA61-EEF7-13FF-55C1-45C367ACE8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19050</xdr:colOff>
      <xdr:row>59</xdr:row>
      <xdr:rowOff>123825</xdr:rowOff>
    </xdr:from>
    <xdr:to>
      <xdr:col>22</xdr:col>
      <xdr:colOff>323850</xdr:colOff>
      <xdr:row>74</xdr:row>
      <xdr:rowOff>9525</xdr:rowOff>
    </xdr:to>
    <xdr:graphicFrame macro="">
      <xdr:nvGraphicFramePr>
        <xdr:cNvPr id="6" name="Chart 5" descr="Chart type: Scatter. 'Electricity Prices Log Return'&#10;&#10;Description automatically generated">
          <a:extLst>
            <a:ext uri="{FF2B5EF4-FFF2-40B4-BE49-F238E27FC236}">
              <a16:creationId xmlns:a16="http://schemas.microsoft.com/office/drawing/2014/main" id="{C7E14CC2-AF94-A082-1A68-6C01A05B9EA4}"/>
            </a:ext>
            <a:ext uri="{147F2762-F138-4A5C-976F-8EAC2B608ADB}">
              <a16:predDERef xmlns:a16="http://schemas.microsoft.com/office/drawing/2014/main" pred="{88F35BA8-55C5-698A-6F08-A59FD28A6E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304800</xdr:colOff>
      <xdr:row>15</xdr:row>
      <xdr:rowOff>161925</xdr:rowOff>
    </xdr:from>
    <xdr:to>
      <xdr:col>19</xdr:col>
      <xdr:colOff>381000</xdr:colOff>
      <xdr:row>17</xdr:row>
      <xdr:rowOff>114300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DCBCDB6F-78D8-0ED6-DE28-4EF413F2525B}"/>
            </a:ext>
            <a:ext uri="{147F2762-F138-4A5C-976F-8EAC2B608ADB}">
              <a16:predDERef xmlns:a16="http://schemas.microsoft.com/office/drawing/2014/main" pred="{C7E14CC2-AF94-A082-1A68-6C01A05B9EA4}"/>
            </a:ext>
          </a:extLst>
        </xdr:cNvPr>
        <xdr:cNvSpPr txBox="1"/>
      </xdr:nvSpPr>
      <xdr:spPr>
        <a:xfrm>
          <a:off x="9248775" y="3638550"/>
          <a:ext cx="666750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spcFirstLastPara="0" vertOverflow="clip" horzOverflow="clip" wrap="square" lIns="91440" tIns="45720" rIns="91440" bIns="45720" rtlCol="0" anchor="t">
          <a:noAutofit/>
        </a:bodyPr>
        <a:lstStyle/>
        <a:p>
          <a:pPr marL="0" indent="0" algn="ctr"/>
          <a:r>
            <a:rPr lang="en-US" sz="8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Energy crisis peak </a:t>
          </a:r>
        </a:p>
      </xdr:txBody>
    </xdr:sp>
    <xdr:clientData/>
  </xdr:twoCellAnchor>
  <xdr:twoCellAnchor>
    <xdr:from>
      <xdr:col>21</xdr:col>
      <xdr:colOff>104775</xdr:colOff>
      <xdr:row>19</xdr:row>
      <xdr:rowOff>123825</xdr:rowOff>
    </xdr:from>
    <xdr:to>
      <xdr:col>22</xdr:col>
      <xdr:colOff>219075</xdr:colOff>
      <xdr:row>21</xdr:row>
      <xdr:rowOff>76200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B64CCFF0-C258-4EF1-B708-D5966B24CAD4}"/>
            </a:ext>
            <a:ext uri="{147F2762-F138-4A5C-976F-8EAC2B608ADB}">
              <a16:predDERef xmlns:a16="http://schemas.microsoft.com/office/drawing/2014/main" pred="{DCBCDB6F-78D8-0ED6-DE28-4EF413F2525B}"/>
            </a:ext>
          </a:extLst>
        </xdr:cNvPr>
        <xdr:cNvSpPr txBox="1"/>
      </xdr:nvSpPr>
      <xdr:spPr>
        <a:xfrm>
          <a:off x="10820400" y="4362450"/>
          <a:ext cx="704850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indent="0" algn="ctr"/>
          <a:r>
            <a:rPr lang="en-US" sz="800" b="0" i="0" u="none" strike="noStrike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UK political instability</a:t>
          </a:r>
          <a:r>
            <a:rPr lang="en-US" sz="8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 </a:t>
          </a:r>
        </a:p>
      </xdr:txBody>
    </xdr:sp>
    <xdr:clientData/>
  </xdr:twoCellAnchor>
  <xdr:twoCellAnchor>
    <xdr:from>
      <xdr:col>19</xdr:col>
      <xdr:colOff>47625</xdr:colOff>
      <xdr:row>17</xdr:row>
      <xdr:rowOff>114300</xdr:rowOff>
    </xdr:from>
    <xdr:to>
      <xdr:col>19</xdr:col>
      <xdr:colOff>381000</xdr:colOff>
      <xdr:row>18</xdr:row>
      <xdr:rowOff>85725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233CB79F-1911-7017-9FA3-BD6AD26B2036}"/>
            </a:ext>
            <a:ext uri="{147F2762-F138-4A5C-976F-8EAC2B608ADB}">
              <a16:predDERef xmlns:a16="http://schemas.microsoft.com/office/drawing/2014/main" pred="{B64CCFF0-C258-4EF1-B708-D5966B24CAD4}"/>
            </a:ext>
          </a:extLst>
        </xdr:cNvPr>
        <xdr:cNvCxnSpPr>
          <a:cxnSpLocks/>
          <a:stCxn id="7" idx="2"/>
          <a:extLst>
            <a:ext uri="{5F17804C-33F3-41E3-A699-7DCFA2EF7971}">
              <a16:cxnDERefs xmlns:a16="http://schemas.microsoft.com/office/drawing/2014/main" st="{DCBCDB6F-78D8-0ED6-DE28-4EF413F2525B}" end="{00000000-0000-0000-0000-000000000000}"/>
            </a:ext>
          </a:extLst>
        </xdr:cNvCxnSpPr>
      </xdr:nvCxnSpPr>
      <xdr:spPr>
        <a:xfrm>
          <a:off x="9582150" y="3971925"/>
          <a:ext cx="333375" cy="161925"/>
        </a:xfrm>
        <a:prstGeom prst="line">
          <a:avLst/>
        </a:prstGeom>
        <a:ln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323850</xdr:colOff>
      <xdr:row>17</xdr:row>
      <xdr:rowOff>152400</xdr:rowOff>
    </xdr:from>
    <xdr:to>
      <xdr:col>21</xdr:col>
      <xdr:colOff>457200</xdr:colOff>
      <xdr:row>19</xdr:row>
      <xdr:rowOff>123825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09B5F751-3C1D-47BE-B672-7219CE878BD9}"/>
            </a:ext>
            <a:ext uri="{147F2762-F138-4A5C-976F-8EAC2B608ADB}">
              <a16:predDERef xmlns:a16="http://schemas.microsoft.com/office/drawing/2014/main" pred="{233CB79F-1911-7017-9FA3-BD6AD26B2036}"/>
            </a:ext>
          </a:extLst>
        </xdr:cNvPr>
        <xdr:cNvCxnSpPr>
          <a:cxnSpLocks/>
          <a:stCxn id="8" idx="0"/>
          <a:extLst>
            <a:ext uri="{5F17804C-33F3-41E3-A699-7DCFA2EF7971}">
              <a16:cxnDERefs xmlns:a16="http://schemas.microsoft.com/office/drawing/2014/main" st="{B64CCFF0-C258-4EF1-B708-D5966B24CAD4}" end="{00000000-0000-0000-0000-000000000000}"/>
            </a:ext>
          </a:extLst>
        </xdr:cNvCxnSpPr>
      </xdr:nvCxnSpPr>
      <xdr:spPr>
        <a:xfrm flipH="1" flipV="1">
          <a:off x="11039475" y="4010025"/>
          <a:ext cx="133350" cy="352425"/>
        </a:xfrm>
        <a:prstGeom prst="line">
          <a:avLst/>
        </a:prstGeom>
        <a:ln>
          <a:solidFill>
            <a:schemeClr val="tx1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1</xdr:row>
      <xdr:rowOff>0</xdr:rowOff>
    </xdr:from>
    <xdr:to>
      <xdr:col>8</xdr:col>
      <xdr:colOff>266700</xdr:colOff>
      <xdr:row>19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DDA872-A5FA-4B05-919E-9DA4F5D4F7B7}"/>
            </a:ext>
            <a:ext uri="{147F2762-F138-4A5C-976F-8EAC2B608ADB}">
              <a16:predDERef xmlns:a16="http://schemas.microsoft.com/office/drawing/2014/main" pred="{F55E3D93-1ECC-41B1-82F7-8984C4FD6C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21</xdr:row>
      <xdr:rowOff>0</xdr:rowOff>
    </xdr:from>
    <xdr:to>
      <xdr:col>8</xdr:col>
      <xdr:colOff>0</xdr:colOff>
      <xdr:row>38</xdr:row>
      <xdr:rowOff>66675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2" name="Chart 1" descr="Chart type: Histogram. Frequency of 'Electricity Prices Log Return'&#10;&#10;Description automatically generated">
              <a:extLst>
                <a:ext uri="{FF2B5EF4-FFF2-40B4-BE49-F238E27FC236}">
                  <a16:creationId xmlns:a16="http://schemas.microsoft.com/office/drawing/2014/main" id="{0452B670-EFD4-4262-B794-52CA892BBA12}"/>
                </a:ext>
                <a:ext uri="{147F2762-F138-4A5C-976F-8EAC2B608ADB}">
                  <a16:predDERef xmlns:a16="http://schemas.microsoft.com/office/drawing/2014/main" pred="{4BDDA872-A5FA-4B05-919E-9DA4F5D4F7B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9</xdr:col>
      <xdr:colOff>0</xdr:colOff>
      <xdr:row>21</xdr:row>
      <xdr:rowOff>0</xdr:rowOff>
    </xdr:from>
    <xdr:to>
      <xdr:col>17</xdr:col>
      <xdr:colOff>19050</xdr:colOff>
      <xdr:row>38</xdr:row>
      <xdr:rowOff>95250</xdr:rowOff>
    </xdr:to>
    <xdr:graphicFrame macro="">
      <xdr:nvGraphicFramePr>
        <xdr:cNvPr id="8" name="Chart 7" descr="Chart type: Scatter. 'Natural Gas Log Return' and 'Electricity Prices Log Return' appear to form a cluster with 2 outliers.&#10;&#10;Description automatically generated">
          <a:extLst>
            <a:ext uri="{FF2B5EF4-FFF2-40B4-BE49-F238E27FC236}">
              <a16:creationId xmlns:a16="http://schemas.microsoft.com/office/drawing/2014/main" id="{AE76A907-8C8B-4637-BCD5-C01169FB05DD}"/>
            </a:ext>
            <a:ext uri="{147F2762-F138-4A5C-976F-8EAC2B608ADB}">
              <a16:predDERef xmlns:a16="http://schemas.microsoft.com/office/drawing/2014/main" pred="{0452B670-EFD4-4262-B794-52CA892BBA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8</xdr:col>
      <xdr:colOff>28575</xdr:colOff>
      <xdr:row>57</xdr:row>
      <xdr:rowOff>66675</xdr:rowOff>
    </xdr:to>
    <xdr:graphicFrame macro="">
      <xdr:nvGraphicFramePr>
        <xdr:cNvPr id="3" name="Chart 2" descr="Chart type: Scatter. 'Electricity Prices Log Return'&#10;&#10;Description automatically generated">
          <a:extLst>
            <a:ext uri="{FF2B5EF4-FFF2-40B4-BE49-F238E27FC236}">
              <a16:creationId xmlns:a16="http://schemas.microsoft.com/office/drawing/2014/main" id="{4B3358D9-1C5A-448A-AEAA-9A44592C8190}"/>
            </a:ext>
            <a:ext uri="{147F2762-F138-4A5C-976F-8EAC2B608ADB}">
              <a16:predDERef xmlns:a16="http://schemas.microsoft.com/office/drawing/2014/main" pred="{AE76A907-8C8B-4637-BCD5-C01169FB05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0</xdr:colOff>
      <xdr:row>40</xdr:row>
      <xdr:rowOff>0</xdr:rowOff>
    </xdr:from>
    <xdr:to>
      <xdr:col>16</xdr:col>
      <xdr:colOff>514350</xdr:colOff>
      <xdr:row>57</xdr:row>
      <xdr:rowOff>76200</xdr:rowOff>
    </xdr:to>
    <xdr:graphicFrame macro="">
      <xdr:nvGraphicFramePr>
        <xdr:cNvPr id="6" name="Chart 5" descr="Chart type: Scatter. 'Monthly Log Return of Electricity Price'&#10;&#10;Description automatically generated">
          <a:extLst>
            <a:ext uri="{FF2B5EF4-FFF2-40B4-BE49-F238E27FC236}">
              <a16:creationId xmlns:a16="http://schemas.microsoft.com/office/drawing/2014/main" id="{CEB48142-76EE-4A42-8031-CA3AFE5F7D68}"/>
            </a:ext>
            <a:ext uri="{147F2762-F138-4A5C-976F-8EAC2B608ADB}">
              <a16:predDERef xmlns:a16="http://schemas.microsoft.com/office/drawing/2014/main" pred="{4B3358D9-1C5A-448A-AEAA-9A44592C81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58</xdr:row>
      <xdr:rowOff>142875</xdr:rowOff>
    </xdr:from>
    <xdr:to>
      <xdr:col>8</xdr:col>
      <xdr:colOff>57150</xdr:colOff>
      <xdr:row>76</xdr:row>
      <xdr:rowOff>85725</xdr:rowOff>
    </xdr:to>
    <xdr:graphicFrame macro="">
      <xdr:nvGraphicFramePr>
        <xdr:cNvPr id="9" name="Chart 8" descr="Chart type: Scatter. 'Electricity Prices Log Return'&#10;&#10;Description automatically generated">
          <a:extLst>
            <a:ext uri="{FF2B5EF4-FFF2-40B4-BE49-F238E27FC236}">
              <a16:creationId xmlns:a16="http://schemas.microsoft.com/office/drawing/2014/main" id="{C86D61E6-46E6-4693-8569-D94AB2267E5D}"/>
            </a:ext>
            <a:ext uri="{147F2762-F138-4A5C-976F-8EAC2B608ADB}">
              <a16:predDERef xmlns:a16="http://schemas.microsoft.com/office/drawing/2014/main" pred="{CEB48142-76EE-4A42-8031-CA3AFE5F7D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0</xdr:colOff>
      <xdr:row>59</xdr:row>
      <xdr:rowOff>0</xdr:rowOff>
    </xdr:from>
    <xdr:to>
      <xdr:col>16</xdr:col>
      <xdr:colOff>438150</xdr:colOff>
      <xdr:row>75</xdr:row>
      <xdr:rowOff>152400</xdr:rowOff>
    </xdr:to>
    <xdr:graphicFrame macro="">
      <xdr:nvGraphicFramePr>
        <xdr:cNvPr id="10" name="Chart 9" descr="Chart type: Scatter. 'Electricity Prices Log Return'&#10;&#10;Description automatically generated">
          <a:extLst>
            <a:ext uri="{FF2B5EF4-FFF2-40B4-BE49-F238E27FC236}">
              <a16:creationId xmlns:a16="http://schemas.microsoft.com/office/drawing/2014/main" id="{0FAD5084-F44F-4552-840E-5B4E8E4DD763}"/>
            </a:ext>
            <a:ext uri="{147F2762-F138-4A5C-976F-8EAC2B608ADB}">
              <a16:predDERef xmlns:a16="http://schemas.microsoft.com/office/drawing/2014/main" pred="{C86D61E6-46E6-4693-8569-D94AB2267E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0</xdr:colOff>
      <xdr:row>1</xdr:row>
      <xdr:rowOff>0</xdr:rowOff>
    </xdr:from>
    <xdr:to>
      <xdr:col>16</xdr:col>
      <xdr:colOff>622300</xdr:colOff>
      <xdr:row>19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FE17871-664D-5343-9551-575EA41D1064}"/>
            </a:ext>
            <a:ext uri="{147F2762-F138-4A5C-976F-8EAC2B608ADB}">
              <a16:predDERef xmlns:a16="http://schemas.microsoft.com/office/drawing/2014/main" pred="{0FAD5084-F44F-4552-840E-5B4E8E4DD7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708.317851851854" createdVersion="8" refreshedVersion="8" minRefreshableVersion="3" recordCount="756" xr:uid="{7D3E6098-A85E-4B15-8504-45F834C2B7C9}">
  <cacheSource type="worksheet">
    <worksheetSource ref="A1:J1048576" sheet="Consolidated"/>
  </cacheSource>
  <cacheFields count="10">
    <cacheField name="Date" numFmtId="0">
      <sharedItems containsNonDate="0" containsDate="1" containsString="0" containsBlank="1" minDate="2021-01-04T00:00:00" maxDate="2023-12-30T00:00:00"/>
    </cacheField>
    <cacheField name="Month and Year" numFmtId="0">
      <sharedItems containsBlank="1" count="37">
        <s v="2021-01"/>
        <s v="2021-02"/>
        <s v="2021-03"/>
        <s v="2021-04"/>
        <s v="2021-05"/>
        <s v="2021-06"/>
        <s v="2021-07"/>
        <s v="2021-08"/>
        <s v="2021-09"/>
        <s v="2021-10"/>
        <s v="2021-11"/>
        <s v="2021-12"/>
        <s v="2022-01"/>
        <s v="2022-02"/>
        <s v="2022-03"/>
        <s v="2022-04"/>
        <s v="2022-05"/>
        <s v="2022-06"/>
        <s v="2022-07"/>
        <s v="2022-08"/>
        <s v="2022-09"/>
        <s v="2022-10"/>
        <s v="2022-11"/>
        <s v="2022-12"/>
        <s v="2023-01"/>
        <s v="2023-02"/>
        <s v="2023-03"/>
        <s v="2023-04"/>
        <s v="2023-05"/>
        <s v="2023-06"/>
        <s v="2023-07"/>
        <s v="2023-08"/>
        <s v="2023-09"/>
        <s v="2023-10"/>
        <s v="2023-11"/>
        <s v="2023-12"/>
        <m/>
      </sharedItems>
    </cacheField>
    <cacheField name="Electricity_x000a_Prices_x000a_(£/MWh)" numFmtId="0">
      <sharedItems containsString="0" containsBlank="1" containsNumber="1" minValue="1.7689999999999999" maxValue="77.790000000000006"/>
    </cacheField>
    <cacheField name="Natural Gas Prices_x000a_(p/kWh)" numFmtId="0">
      <sharedItems containsString="0" containsBlank="1" containsNumber="1" minValue="0.43" maxValue="18.325099999999999"/>
    </cacheField>
    <cacheField name="Brent Oil Prices (Dollars per Barrel)" numFmtId="0">
      <sharedItems containsString="0" containsBlank="1" containsNumber="1" minValue="50.37" maxValue="133.18"/>
    </cacheField>
    <cacheField name="GPR" numFmtId="0">
      <sharedItems containsString="0" containsBlank="1" containsNumber="1" minValue="58.420768737792969" maxValue="318.95492553710938"/>
    </cacheField>
    <cacheField name="UK EPU" numFmtId="0">
      <sharedItems containsString="0" containsBlank="1" containsNumber="1" minValue="16.66" maxValue="1657.06"/>
    </cacheField>
    <cacheField name="FTSE All-Share (FTAS)_x000a_Price in £" numFmtId="0">
      <sharedItems containsString="0" containsBlank="1" containsNumber="1" minValue="3641.93" maxValue="4377.3599999999997"/>
    </cacheField>
    <cacheField name="Natural Gas Prices_x000a_(£/MWh)" numFmtId="0">
      <sharedItems containsString="0" containsBlank="1" containsNumber="1" minValue="4.3" maxValue="183.25099999999998"/>
    </cacheField>
    <cacheField name="Brent Oil Price (£ per Barrel)" numFmtId="0">
      <sharedItems containsString="0" containsBlank="1" containsNumber="1" minValue="37.170688510073056" maxValue="105.7530596952793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56">
  <r>
    <d v="2021-01-04T00:00:00"/>
    <x v="0"/>
    <n v="6.3019999999999996"/>
    <n v="2.0390999999999999"/>
    <n v="50.37"/>
    <n v="77.418701171875"/>
    <n v="1141.6600000000001"/>
    <n v="3724.5"/>
    <n v="20.390999999999998"/>
    <n v="37.170688510073056"/>
  </r>
  <r>
    <d v="2021-01-05T00:00:00"/>
    <x v="0"/>
    <n v="6.8739999999999997"/>
    <n v="1.8697999999999999"/>
    <n v="53.16"/>
    <n v="77.418701171875"/>
    <n v="405.99"/>
    <n v="3749.27"/>
    <n v="18.698"/>
    <n v="39.030837004405278"/>
  </r>
  <r>
    <d v="2021-01-06T00:00:00"/>
    <x v="0"/>
    <n v="8.9429999999999996"/>
    <n v="1.8528"/>
    <n v="53.8"/>
    <n v="77.418701171875"/>
    <n v="326.12"/>
    <n v="3861.77"/>
    <n v="18.527999999999999"/>
    <n v="39.579195173986612"/>
  </r>
  <r>
    <d v="2021-01-07T00:00:00"/>
    <x v="0"/>
    <n v="17.146999999999998"/>
    <n v="2.0063"/>
    <n v="53.7"/>
    <n v="77.418701171875"/>
    <n v="249.98"/>
    <n v="3870.45"/>
    <n v="20.062999999999999"/>
    <n v="39.628071729023688"/>
  </r>
  <r>
    <d v="2021-01-08T00:00:00"/>
    <x v="0"/>
    <n v="25.302"/>
    <n v="2.1419000000000001"/>
    <n v="55.51"/>
    <n v="77.418701171875"/>
    <n v="200.56"/>
    <n v="3880.43"/>
    <n v="21.419"/>
    <n v="40.867260546271069"/>
  </r>
  <r>
    <d v="2021-01-11T00:00:00"/>
    <x v="0"/>
    <n v="5.9710000000000001"/>
    <n v="2.2200000000000002"/>
    <n v="54.84"/>
    <n v="77.418701171875"/>
    <n v="525.75"/>
    <n v="3837.35"/>
    <n v="22.200000000000003"/>
    <n v="40.556130749889071"/>
  </r>
  <r>
    <d v="2021-01-12T00:00:00"/>
    <x v="0"/>
    <n v="8.7940000000000005"/>
    <n v="2.6434000000000002"/>
    <n v="55.98"/>
    <n v="77.418701171875"/>
    <n v="351.82"/>
    <n v="3815.7"/>
    <n v="26.434000000000001"/>
    <n v="41.050084329397961"/>
  </r>
  <r>
    <d v="2021-01-13T00:00:00"/>
    <x v="0"/>
    <n v="9.6780000000000008"/>
    <n v="2.3363999999999998"/>
    <n v="55.52"/>
    <n v="77.418701171875"/>
    <n v="308.89999999999998"/>
    <n v="3808.43"/>
    <n v="23.363999999999997"/>
    <n v="40.730687403712132"/>
  </r>
  <r>
    <d v="2021-01-14T00:00:00"/>
    <x v="0"/>
    <n v="4.3250000000000002"/>
    <n v="2.1122999999999998"/>
    <n v="55.76"/>
    <n v="77.418701171875"/>
    <n v="291.83"/>
    <n v="3839.42"/>
    <n v="21.122999999999998"/>
    <n v="40.730460189919647"/>
  </r>
  <r>
    <d v="2021-01-15T00:00:00"/>
    <x v="0"/>
    <n v="7.22"/>
    <n v="2.0089000000000001"/>
    <n v="54.8"/>
    <n v="77.418701171875"/>
    <n v="260.76"/>
    <n v="3803.75"/>
    <n v="20.089000000000002"/>
    <n v="40.29708066769615"/>
  </r>
  <r>
    <d v="2021-01-18T00:00:00"/>
    <x v="0"/>
    <n v="5.6379999999999999"/>
    <n v="1.8351999999999999"/>
    <n v="54.21"/>
    <n v="77.418701171875"/>
    <n v="171.44"/>
    <n v="3798.3"/>
    <n v="18.352"/>
    <n v="39.863225237149791"/>
  </r>
  <r>
    <d v="2021-01-19T00:00:00"/>
    <x v="0"/>
    <n v="5.9930000000000003"/>
    <n v="1.8277000000000001"/>
    <n v="55.38"/>
    <n v="77.418701171875"/>
    <n v="256.39"/>
    <n v="3793.91"/>
    <n v="18.277000000000001"/>
    <n v="40.63990606883393"/>
  </r>
  <r>
    <d v="2021-01-20T00:00:00"/>
    <x v="0"/>
    <n v="9.5510000000000002"/>
    <n v="1.9545999999999999"/>
    <n v="55.66"/>
    <n v="77.418701171875"/>
    <n v="346.06"/>
    <n v="3816.31"/>
    <n v="19.545999999999999"/>
    <n v="40.845380494606296"/>
  </r>
  <r>
    <d v="2021-01-21T00:00:00"/>
    <x v="0"/>
    <n v="6.6950000000000003"/>
    <n v="1.9589000000000001"/>
    <n v="55.68"/>
    <n v="77.418701171875"/>
    <n v="395.68"/>
    <n v="3802.3"/>
    <n v="19.589000000000002"/>
    <n v="40.580132643393334"/>
  </r>
  <r>
    <d v="2021-01-22T00:00:00"/>
    <x v="0"/>
    <n v="8.1980000000000004"/>
    <n v="2.0520999999999998"/>
    <n v="55.22"/>
    <n v="77.418701171875"/>
    <n v="361.18"/>
    <n v="3786.06"/>
    <n v="20.520999999999997"/>
    <n v="40.350748995250271"/>
  </r>
  <r>
    <d v="2021-01-25T00:00:00"/>
    <x v="0"/>
    <n v="6.1050000000000004"/>
    <n v="1.9724999999999999"/>
    <n v="55.44"/>
    <n v="77.418701171875"/>
    <n v="415.49"/>
    <n v="3752"/>
    <n v="19.724999999999998"/>
    <n v="40.561896400351181"/>
  </r>
  <r>
    <d v="2021-01-26T00:00:00"/>
    <x v="0"/>
    <n v="8.1289999999999996"/>
    <n v="1.9069"/>
    <n v="55.26"/>
    <n v="77.418701171875"/>
    <n v="448.25"/>
    <n v="3761.64"/>
    <n v="19.068999999999999"/>
    <n v="40.250564498506812"/>
  </r>
  <r>
    <d v="2021-01-27T00:00:00"/>
    <x v="0"/>
    <n v="7.3920000000000003"/>
    <n v="1.7999000000000001"/>
    <n v="55.07"/>
    <n v="77.418701171875"/>
    <n v="418.49"/>
    <n v="3716.37"/>
    <n v="17.999000000000002"/>
    <n v="40.232320280537699"/>
  </r>
  <r>
    <d v="2021-01-28T00:00:00"/>
    <x v="0"/>
    <n v="6.7830000000000004"/>
    <n v="1.9066000000000001"/>
    <n v="54.87"/>
    <n v="77.418701171875"/>
    <n v="235.81"/>
    <n v="3699.97"/>
    <n v="19.066000000000003"/>
    <n v="39.972317330807897"/>
  </r>
  <r>
    <d v="2021-01-29T00:00:00"/>
    <x v="0"/>
    <n v="5.9829999999999997"/>
    <n v="1.8157000000000001"/>
    <n v="55.25"/>
    <n v="77.418701171875"/>
    <n v="321.31"/>
    <n v="3641.93"/>
    <n v="18.157"/>
    <n v="40.260875901770746"/>
  </r>
  <r>
    <d v="2021-02-01T00:00:00"/>
    <x v="1"/>
    <n v="10.064"/>
    <n v="1.7116"/>
    <n v="56.42"/>
    <n v="73.956802368164063"/>
    <n v="267.68"/>
    <n v="3673.96"/>
    <n v="17.116"/>
    <n v="41.266822703335286"/>
  </r>
  <r>
    <d v="2021-02-02T00:00:00"/>
    <x v="1"/>
    <n v="5.9530000000000003"/>
    <n v="1.7316"/>
    <n v="57.62"/>
    <n v="73.956802368164063"/>
    <n v="330.84"/>
    <n v="3707.2"/>
    <n v="17.315999999999999"/>
    <n v="42.231017296980355"/>
  </r>
  <r>
    <d v="2021-02-03T00:00:00"/>
    <x v="1"/>
    <n v="6.5949999999999998"/>
    <n v="1.5867"/>
    <n v="58.61"/>
    <n v="73.956802368164063"/>
    <n v="281.61"/>
    <n v="3706.36"/>
    <n v="15.867000000000001"/>
    <n v="42.93143861705245"/>
  </r>
  <r>
    <d v="2021-02-04T00:00:00"/>
    <x v="1"/>
    <n v="6.548"/>
    <n v="1.7361"/>
    <n v="58.98"/>
    <n v="73.956802368164063"/>
    <n v="241.23"/>
    <n v="3706.2"/>
    <n v="17.361000000000001"/>
    <n v="43.161361141602633"/>
  </r>
  <r>
    <d v="2021-02-05T00:00:00"/>
    <x v="1"/>
    <n v="5.2389999999999999"/>
    <n v="1.7367999999999999"/>
    <n v="59.48"/>
    <n v="73.956802368164063"/>
    <n v="215.25"/>
    <n v="3709.95"/>
    <n v="17.367999999999999"/>
    <n v="43.37173691118565"/>
  </r>
  <r>
    <d v="2021-02-08T00:00:00"/>
    <x v="1"/>
    <n v="6.4619999999999997"/>
    <n v="1.9964"/>
    <n v="60.17"/>
    <n v="73.956802368164063"/>
    <n v="237.45"/>
    <n v="3726.03"/>
    <n v="19.963999999999999"/>
    <n v="43.798223904498478"/>
  </r>
  <r>
    <d v="2021-02-09T00:00:00"/>
    <x v="1"/>
    <n v="5.0430000000000001"/>
    <n v="1.9033"/>
    <n v="60.74"/>
    <n v="73.956802368164063"/>
    <n v="166.04"/>
    <n v="3731.03"/>
    <n v="19.033000000000001"/>
    <n v="44.027254276601916"/>
  </r>
  <r>
    <d v="2021-02-10T00:00:00"/>
    <x v="1"/>
    <n v="8.141"/>
    <n v="1.7918000000000001"/>
    <n v="61.17"/>
    <n v="73.956802368164063"/>
    <n v="202.39"/>
    <n v="3723.83"/>
    <n v="17.917999999999999"/>
    <n v="44.166064981949461"/>
  </r>
  <r>
    <d v="2021-02-11T00:00:00"/>
    <x v="1"/>
    <n v="6.4980000000000002"/>
    <n v="1.6046"/>
    <n v="61.09"/>
    <n v="73.956802368164063"/>
    <n v="218.33"/>
    <n v="3726.46"/>
    <n v="16.045999999999999"/>
    <n v="44.197655910866736"/>
  </r>
  <r>
    <d v="2021-02-12T00:00:00"/>
    <x v="1"/>
    <n v="5.9880000000000004"/>
    <n v="1.5841000000000001"/>
    <n v="62.47"/>
    <n v="73.956802368164063"/>
    <n v="355.8"/>
    <n v="3755"/>
    <n v="15.841000000000001"/>
    <n v="45.088415734391916"/>
  </r>
  <r>
    <d v="2021-02-15T00:00:00"/>
    <x v="1"/>
    <n v="6.085"/>
    <n v="1.4348000000000001"/>
    <n v="63.58"/>
    <n v="73.956802368164063"/>
    <n v="219.9"/>
    <n v="3843.19"/>
    <n v="14.348000000000001"/>
    <n v="45.889570552147241"/>
  </r>
  <r>
    <d v="2021-02-16T00:00:00"/>
    <x v="1"/>
    <n v="3.6520000000000001"/>
    <n v="1.4312"/>
    <n v="63.96"/>
    <n v="73.956802368164063"/>
    <n v="236.06"/>
    <n v="3840.16"/>
    <n v="14.312000000000001"/>
    <n v="45.981308411214954"/>
  </r>
  <r>
    <d v="2021-02-17T00:00:00"/>
    <x v="1"/>
    <n v="3.4260000000000002"/>
    <n v="1.4432"/>
    <n v="65.02"/>
    <n v="73.956802368164063"/>
    <n v="186.42"/>
    <n v="3813.85"/>
    <n v="14.432"/>
    <n v="46.952628538417095"/>
  </r>
  <r>
    <d v="2021-02-18T00:00:00"/>
    <x v="1"/>
    <n v="3.6989999999999998"/>
    <n v="1.5149999999999999"/>
    <n v="64.09"/>
    <n v="73.956802368164063"/>
    <n v="203.95"/>
    <n v="3763.78"/>
    <n v="15.149999999999999"/>
    <n v="45.922900544568648"/>
  </r>
  <r>
    <d v="2021-02-19T00:00:00"/>
    <x v="1"/>
    <n v="3.87"/>
    <n v="1.4908999999999999"/>
    <n v="62.84"/>
    <n v="73.956802368164063"/>
    <n v="252.69"/>
    <n v="3769.95"/>
    <n v="14.908999999999999"/>
    <n v="44.805704099821746"/>
  </r>
  <r>
    <d v="2021-02-22T00:00:00"/>
    <x v="1"/>
    <n v="5.12"/>
    <n v="1.3835"/>
    <n v="64.73"/>
    <n v="73.956802368164063"/>
    <n v="218.93"/>
    <n v="3762.96"/>
    <n v="13.834999999999999"/>
    <n v="45.982808837110184"/>
  </r>
  <r>
    <d v="2021-02-23T00:00:00"/>
    <x v="1"/>
    <n v="3.7120000000000002"/>
    <n v="1.4066000000000001"/>
    <n v="65.16"/>
    <n v="73.956802368164063"/>
    <n v="254.4"/>
    <n v="3771.34"/>
    <n v="14.066000000000001"/>
    <n v="46.239000851546976"/>
  </r>
  <r>
    <d v="2021-02-24T00:00:00"/>
    <x v="1"/>
    <n v="3.3769999999999998"/>
    <n v="1.3655999999999999"/>
    <n v="66.849999999999994"/>
    <n v="73.956802368164063"/>
    <n v="297.08999999999997"/>
    <n v="3795.06"/>
    <n v="13.655999999999999"/>
    <n v="47.391181057705936"/>
  </r>
  <r>
    <d v="2021-02-25T00:00:00"/>
    <x v="1"/>
    <n v="4.0010000000000003"/>
    <n v="1.3818999999999999"/>
    <n v="66.69"/>
    <n v="73.956802368164063"/>
    <n v="410.56"/>
    <n v="3788.74"/>
    <n v="13.818999999999999"/>
    <n v="47.281105990783402"/>
  </r>
  <r>
    <d v="2021-02-26T00:00:00"/>
    <x v="1"/>
    <n v="4.2670000000000003"/>
    <n v="1.3962000000000001"/>
    <n v="65.86"/>
    <n v="73.956802368164063"/>
    <n v="330.21"/>
    <n v="3702.4"/>
    <n v="13.962000000000002"/>
    <n v="47.221624722162467"/>
  </r>
  <r>
    <d v="2021-03-01T00:00:00"/>
    <x v="2"/>
    <n v="6.1970000000000001"/>
    <n v="1.5121"/>
    <n v="64.56"/>
    <n v="78.618766784667969"/>
    <n v="349.72"/>
    <n v="3761.45"/>
    <n v="15.121"/>
    <n v="46.319414550150668"/>
  </r>
  <r>
    <d v="2021-03-02T00:00:00"/>
    <x v="2"/>
    <n v="7.5140000000000002"/>
    <n v="1.5136000000000001"/>
    <n v="63.17"/>
    <n v="78.618766784667969"/>
    <n v="229.38"/>
    <n v="3771.68"/>
    <n v="15.136000000000001"/>
    <n v="45.2442343503796"/>
  </r>
  <r>
    <d v="2021-03-03T00:00:00"/>
    <x v="2"/>
    <n v="12.154999999999999"/>
    <n v="1.55"/>
    <n v="64.7"/>
    <n v="78.618766784667969"/>
    <n v="325.77999999999997"/>
    <n v="3808.24"/>
    <n v="15.5"/>
    <n v="46.2870224638718"/>
  </r>
  <r>
    <d v="2021-03-04T00:00:00"/>
    <x v="2"/>
    <n v="6.609"/>
    <n v="1.5315000000000001"/>
    <n v="67.319999999999993"/>
    <n v="78.618766784667969"/>
    <n v="218.77"/>
    <n v="3792.09"/>
    <n v="15.315000000000001"/>
    <n v="48.089149224944634"/>
  </r>
  <r>
    <d v="2021-03-05T00:00:00"/>
    <x v="2"/>
    <n v="5.1109999999999998"/>
    <n v="1.5379"/>
    <n v="69.95"/>
    <n v="78.618766784667969"/>
    <n v="456.16"/>
    <n v="3771.73"/>
    <n v="15.379000000000001"/>
    <n v="50.626040385032937"/>
  </r>
  <r>
    <d v="2021-03-08T00:00:00"/>
    <x v="2"/>
    <n v="5.0110000000000001"/>
    <n v="1.5430999999999999"/>
    <n v="68"/>
    <n v="78.618766784667969"/>
    <n v="1448.83"/>
    <n v="3820.19"/>
    <n v="15.430999999999999"/>
    <n v="49.239681390296887"/>
  </r>
  <r>
    <d v="2021-03-09T00:00:00"/>
    <x v="2"/>
    <n v="5.2919999999999998"/>
    <n v="1.4875"/>
    <n v="67.03"/>
    <n v="78.618766784667969"/>
    <n v="382.41"/>
    <n v="3831.59"/>
    <n v="14.875"/>
    <n v="48.278594065110916"/>
  </r>
  <r>
    <d v="2021-03-10T00:00:00"/>
    <x v="2"/>
    <n v="5.83"/>
    <n v="1.5834999999999999"/>
    <n v="67.53"/>
    <n v="78.618766784667969"/>
    <n v="452.5"/>
    <n v="3830.21"/>
    <n v="15.834999999999999"/>
    <n v="48.586229225124114"/>
  </r>
  <r>
    <d v="2021-03-11T00:00:00"/>
    <x v="2"/>
    <n v="3.464"/>
    <n v="1.5919000000000001"/>
    <n v="69.34"/>
    <n v="78.618766784667969"/>
    <n v="548.44000000000005"/>
    <n v="3841.18"/>
    <n v="15.919"/>
    <n v="49.599427753934201"/>
  </r>
  <r>
    <d v="2021-03-12T00:00:00"/>
    <x v="2"/>
    <n v="5.3"/>
    <n v="1.6236999999999999"/>
    <n v="68.87"/>
    <n v="78.618766784667969"/>
    <n v="316.04000000000002"/>
    <n v="3851.15"/>
    <n v="16.236999999999998"/>
    <n v="49.457809694793539"/>
  </r>
  <r>
    <d v="2021-03-15T00:00:00"/>
    <x v="2"/>
    <n v="4.3780000000000001"/>
    <n v="1.5123"/>
    <n v="68.78"/>
    <n v="78.618766784667969"/>
    <n v="634.63"/>
    <n v="3846.97"/>
    <n v="15.122999999999999"/>
    <n v="49.603346314726672"/>
  </r>
  <r>
    <d v="2021-03-16T00:00:00"/>
    <x v="2"/>
    <n v="4.1390000000000002"/>
    <n v="1.4545999999999999"/>
    <n v="67.95"/>
    <n v="78.618766784667969"/>
    <n v="218.56"/>
    <n v="3879.81"/>
    <n v="14.545999999999999"/>
    <n v="48.913043478260875"/>
  </r>
  <r>
    <d v="2021-03-17T00:00:00"/>
    <x v="2"/>
    <n v="5.9690000000000003"/>
    <n v="1.5748"/>
    <n v="67.73"/>
    <n v="78.618766784667969"/>
    <n v="414.15"/>
    <n v="3854.27"/>
    <n v="15.747999999999999"/>
    <n v="48.768721198156683"/>
  </r>
  <r>
    <d v="2021-03-18T00:00:00"/>
    <x v="2"/>
    <n v="5.0979999999999999"/>
    <n v="1.4847999999999999"/>
    <n v="62.11"/>
    <n v="78.618766784667969"/>
    <n v="338.52"/>
    <n v="3862.12"/>
    <n v="14.847999999999999"/>
    <n v="44.561630076051088"/>
  </r>
  <r>
    <d v="2021-03-19T00:00:00"/>
    <x v="2"/>
    <n v="5.3310000000000004"/>
    <n v="1.4677"/>
    <n v="64"/>
    <n v="78.618766784667969"/>
    <n v="498.42"/>
    <n v="3824.92"/>
    <n v="14.677"/>
    <n v="46.136101499423297"/>
  </r>
  <r>
    <d v="2021-03-22T00:00:00"/>
    <x v="2"/>
    <n v="4.6639999999999997"/>
    <n v="1.5306"/>
    <n v="63.89"/>
    <n v="78.618766784667969"/>
    <n v="831.06"/>
    <n v="3834.05"/>
    <n v="15.305999999999999"/>
    <n v="46.109988452655891"/>
  </r>
  <r>
    <d v="2021-03-23T00:00:00"/>
    <x v="2"/>
    <n v="5.492"/>
    <n v="1.5139"/>
    <n v="59.96"/>
    <n v="78.618766784667969"/>
    <n v="393.3"/>
    <n v="3817.33"/>
    <n v="15.138999999999999"/>
    <n v="43.465023559260601"/>
  </r>
  <r>
    <d v="2021-03-24T00:00:00"/>
    <x v="2"/>
    <n v="3.96"/>
    <n v="1.5701000000000001"/>
    <n v="63.7"/>
    <n v="78.618766784667969"/>
    <n v="216.5"/>
    <n v="3826.52"/>
    <n v="15.701000000000001"/>
    <n v="46.418421627923919"/>
  </r>
  <r>
    <d v="2021-03-25T00:00:00"/>
    <x v="2"/>
    <n v="5.6710000000000003"/>
    <n v="1.5450999999999999"/>
    <n v="61.21"/>
    <n v="78.618766784667969"/>
    <n v="376.27"/>
    <n v="3804.75"/>
    <n v="15.450999999999999"/>
    <n v="44.607200116601078"/>
  </r>
  <r>
    <d v="2021-03-26T00:00:00"/>
    <x v="2"/>
    <n v="4.9279999999999999"/>
    <n v="1.6014999999999999"/>
    <n v="63.77"/>
    <n v="78.618766784667969"/>
    <n v="199.8"/>
    <n v="3842.23"/>
    <n v="16.015000000000001"/>
    <n v="46.230245034072787"/>
  </r>
  <r>
    <d v="2021-03-29T00:00:00"/>
    <x v="2"/>
    <n v="2.8980000000000001"/>
    <n v="1.5361"/>
    <n v="64.06"/>
    <n v="78.618766784667969"/>
    <n v="287.69"/>
    <n v="3838.57"/>
    <n v="15.361000000000001"/>
    <n v="46.443848328862472"/>
  </r>
  <r>
    <d v="2021-03-30T00:00:00"/>
    <x v="2"/>
    <n v="4.4210000000000003"/>
    <n v="1.5673999999999999"/>
    <n v="63.28"/>
    <n v="78.618766784667969"/>
    <n v="222.38"/>
    <n v="3859.3"/>
    <n v="15.673999999999999"/>
    <n v="46.092213562531867"/>
  </r>
  <r>
    <d v="2021-03-31T00:00:00"/>
    <x v="2"/>
    <n v="4.7720000000000002"/>
    <n v="1.589"/>
    <n v="63.52"/>
    <n v="78.618766784667969"/>
    <n v="283.81"/>
    <n v="3831.05"/>
    <n v="15.89"/>
    <n v="46.045668720550928"/>
  </r>
  <r>
    <d v="2021-04-01T00:00:00"/>
    <x v="3"/>
    <n v="6.0750000000000002"/>
    <n v="1.7453000000000001"/>
    <n v="63.85"/>
    <n v="88.166221618652344"/>
    <n v="196.4"/>
    <n v="3849.24"/>
    <n v="17.452999999999999"/>
    <n v="46.184448462929474"/>
  </r>
  <r>
    <d v="2021-04-06T00:00:00"/>
    <x v="3"/>
    <n v="6.7560000000000002"/>
    <n v="1.8342000000000001"/>
    <n v="61.47"/>
    <n v="88.166221618652344"/>
    <n v="214.71"/>
    <n v="3897.81"/>
    <n v="18.341999999999999"/>
    <n v="44.385876236551375"/>
  </r>
  <r>
    <d v="2021-04-07T00:00:00"/>
    <x v="3"/>
    <n v="10.151"/>
    <n v="1.9883"/>
    <n v="61.86"/>
    <n v="88.166221618652344"/>
    <n v="331.31"/>
    <n v="3931.53"/>
    <n v="19.882999999999999"/>
    <n v="44.966199025950431"/>
  </r>
  <r>
    <d v="2021-04-08T00:00:00"/>
    <x v="3"/>
    <n v="4.8079999999999998"/>
    <n v="1.7577"/>
    <n v="62.09"/>
    <n v="88.166221618652344"/>
    <n v="227.38"/>
    <n v="3960.97"/>
    <n v="17.577000000000002"/>
    <n v="45.192517650484028"/>
  </r>
  <r>
    <d v="2021-04-09T00:00:00"/>
    <x v="3"/>
    <n v="6.5739999999999998"/>
    <n v="1.7388999999999999"/>
    <n v="61.89"/>
    <n v="88.166221618652344"/>
    <n v="195.21"/>
    <n v="3949.51"/>
    <n v="17.388999999999999"/>
    <n v="45.06334643949323"/>
  </r>
  <r>
    <d v="2021-04-12T00:00:00"/>
    <x v="3"/>
    <n v="29.343"/>
    <n v="1.9492"/>
    <n v="62.38"/>
    <n v="88.166221618652344"/>
    <n v="146.65"/>
    <n v="3933.89"/>
    <n v="19.492000000000001"/>
    <n v="45.396987118841423"/>
  </r>
  <r>
    <d v="2021-04-13T00:00:00"/>
    <x v="3"/>
    <n v="8.6010000000000009"/>
    <n v="1.9097"/>
    <n v="62.83"/>
    <n v="88.166221618652344"/>
    <n v="248.62"/>
    <n v="3939.31"/>
    <n v="19.097000000000001"/>
    <n v="45.721146849075822"/>
  </r>
  <r>
    <d v="2021-04-14T00:00:00"/>
    <x v="3"/>
    <n v="7.2549999999999999"/>
    <n v="1.8826000000000001"/>
    <n v="66.11"/>
    <n v="88.166221618652344"/>
    <n v="141.03"/>
    <n v="3964.67"/>
    <n v="18.826000000000001"/>
    <n v="47.940536620739664"/>
  </r>
  <r>
    <d v="2021-04-15T00:00:00"/>
    <x v="3"/>
    <n v="6.75"/>
    <n v="1.9483999999999999"/>
    <n v="66.13"/>
    <n v="88.166221618652344"/>
    <n v="169.08"/>
    <n v="3988.72"/>
    <n v="19.483999999999998"/>
    <n v="47.986358029170589"/>
  </r>
  <r>
    <d v="2021-04-16T00:00:00"/>
    <x v="3"/>
    <n v="7.8179999999999996"/>
    <n v="1.9021999999999999"/>
    <n v="65.98"/>
    <n v="88.166221618652344"/>
    <n v="131"/>
    <n v="4006.76"/>
    <n v="19.021999999999998"/>
    <n v="47.721683784174743"/>
  </r>
  <r>
    <d v="2021-04-19T00:00:00"/>
    <x v="3"/>
    <n v="5.1660000000000004"/>
    <n v="1.8728"/>
    <n v="66.540000000000006"/>
    <n v="88.166221618652344"/>
    <n v="168.48"/>
    <n v="3996.65"/>
    <n v="18.728000000000002"/>
    <n v="47.606782571367255"/>
  </r>
  <r>
    <d v="2021-04-20T00:00:00"/>
    <x v="3"/>
    <n v="5.4649999999999999"/>
    <n v="1.9147000000000001"/>
    <n v="65.34"/>
    <n v="88.166221618652344"/>
    <n v="151.53"/>
    <n v="3920.05"/>
    <n v="19.147000000000002"/>
    <n v="46.821927624507346"/>
  </r>
  <r>
    <d v="2021-04-21T00:00:00"/>
    <x v="3"/>
    <n v="6.7450000000000001"/>
    <n v="1.8741000000000001"/>
    <n v="64.02"/>
    <n v="88.166221618652344"/>
    <n v="192.14"/>
    <n v="3935.64"/>
    <n v="18.741"/>
    <n v="45.93857634902411"/>
  </r>
  <r>
    <d v="2021-04-22T00:00:00"/>
    <x v="3"/>
    <n v="6.5350000000000001"/>
    <n v="1.8894"/>
    <n v="65.069999999999993"/>
    <n v="88.166221618652344"/>
    <n v="207.93"/>
    <n v="3965.04"/>
    <n v="18.893999999999998"/>
    <n v="46.978557504873287"/>
  </r>
  <r>
    <d v="2021-04-23T00:00:00"/>
    <x v="3"/>
    <n v="6.4320000000000004"/>
    <n v="1.8075000000000001"/>
    <n v="65.75"/>
    <n v="88.166221618652344"/>
    <n v="176.63"/>
    <n v="3965.16"/>
    <n v="18.075000000000003"/>
    <n v="47.490068616829177"/>
  </r>
  <r>
    <d v="2021-04-26T00:00:00"/>
    <x v="3"/>
    <n v="5.1890000000000001"/>
    <n v="1.8311999999999999"/>
    <n v="65.5"/>
    <n v="88.166221618652344"/>
    <n v="177.96"/>
    <n v="3983.59"/>
    <n v="18.311999999999998"/>
    <n v="47.156227501799854"/>
  </r>
  <r>
    <d v="2021-04-27T00:00:00"/>
    <x v="3"/>
    <n v="6.9980000000000002"/>
    <n v="2.0078999999999998"/>
    <n v="66.25"/>
    <n v="88.166221618652344"/>
    <n v="289.12"/>
    <n v="3970.5"/>
    <n v="20.078999999999997"/>
    <n v="47.63445498993385"/>
  </r>
  <r>
    <d v="2021-04-28T00:00:00"/>
    <x v="3"/>
    <n v="7.4459999999999997"/>
    <n v="2.0257000000000001"/>
    <n v="67.08"/>
    <n v="88.166221618652344"/>
    <n v="166.97"/>
    <n v="3979.39"/>
    <n v="20.257000000000001"/>
    <n v="48.200043112739813"/>
  </r>
  <r>
    <d v="2021-04-29T00:00:00"/>
    <x v="3"/>
    <n v="8.5879999999999992"/>
    <n v="2.0857000000000001"/>
    <n v="68.260000000000005"/>
    <n v="88.166221618652344"/>
    <n v="311.45"/>
    <n v="3977.04"/>
    <n v="20.856999999999999"/>
    <n v="48.910862711378627"/>
  </r>
  <r>
    <d v="2021-04-30T00:00:00"/>
    <x v="3"/>
    <n v="8.2159999999999993"/>
    <n v="2.2008999999999999"/>
    <n v="67.73"/>
    <n v="88.166221618652344"/>
    <n v="143.31"/>
    <n v="3983.85"/>
    <n v="22.009"/>
    <n v="48.944934239051889"/>
  </r>
  <r>
    <d v="2021-05-04T00:00:00"/>
    <x v="4"/>
    <n v="5.4770000000000003"/>
    <n v="2.2229000000000001"/>
    <n v="68.91"/>
    <n v="93.007133483886719"/>
    <n v="228.22"/>
    <n v="3956.75"/>
    <n v="22.228999999999999"/>
    <n v="49.67202479636704"/>
  </r>
  <r>
    <d v="2021-05-05T00:00:00"/>
    <x v="4"/>
    <n v="8.3040000000000003"/>
    <n v="2.2284999999999999"/>
    <n v="69.709999999999994"/>
    <n v="93.007133483886719"/>
    <n v="280.22000000000003"/>
    <n v="4011.51"/>
    <n v="22.285"/>
    <n v="50.104219075684611"/>
  </r>
  <r>
    <d v="2021-05-06T00:00:00"/>
    <x v="4"/>
    <n v="7.94"/>
    <n v="2.3740000000000001"/>
    <n v="68.62"/>
    <n v="93.007133483886719"/>
    <n v="203.56"/>
    <n v="4032.1"/>
    <n v="23.740000000000002"/>
    <n v="49.438040345821335"/>
  </r>
  <r>
    <d v="2021-05-07T00:00:00"/>
    <x v="4"/>
    <n v="7.66"/>
    <n v="2.1879"/>
    <n v="68.73"/>
    <n v="93.007133483886719"/>
    <n v="205.4"/>
    <n v="4066.18"/>
    <n v="21.878999999999998"/>
    <n v="49.092857142857149"/>
  </r>
  <r>
    <d v="2021-05-10T00:00:00"/>
    <x v="4"/>
    <n v="6.1879999999999997"/>
    <n v="2.1964000000000001"/>
    <n v="68.61"/>
    <n v="93.007133483886719"/>
    <n v="296.73"/>
    <n v="4060.8"/>
    <n v="21.964000000000002"/>
    <n v="48.477354624461242"/>
  </r>
  <r>
    <d v="2021-05-11T00:00:00"/>
    <x v="4"/>
    <n v="5.407"/>
    <n v="2.2416"/>
    <n v="68.83"/>
    <n v="93.007133483886719"/>
    <n v="321.58"/>
    <n v="3962.98"/>
    <n v="22.416"/>
    <n v="48.64654745918439"/>
  </r>
  <r>
    <d v="2021-05-12T00:00:00"/>
    <x v="4"/>
    <n v="6.9690000000000003"/>
    <n v="2.2772000000000001"/>
    <n v="69.62"/>
    <n v="93.007133483886719"/>
    <n v="150.34"/>
    <n v="3986.82"/>
    <n v="22.772000000000002"/>
    <n v="49.442511185285142"/>
  </r>
  <r>
    <d v="2021-05-13T00:00:00"/>
    <x v="4"/>
    <n v="8.3079999999999998"/>
    <n v="2.3603999999999998"/>
    <n v="67.36"/>
    <n v="93.007133483886719"/>
    <n v="170.19"/>
    <n v="3966.08"/>
    <n v="23.603999999999999"/>
    <n v="48.001140169600227"/>
  </r>
  <r>
    <d v="2021-05-14T00:00:00"/>
    <x v="4"/>
    <n v="10.750999999999999"/>
    <n v="2.4260000000000002"/>
    <n v="69.239999999999995"/>
    <n v="93.007133483886719"/>
    <n v="151.72"/>
    <n v="4012.07"/>
    <n v="24.26"/>
    <n v="49.120317820658343"/>
  </r>
  <r>
    <d v="2021-05-17T00:00:00"/>
    <x v="4"/>
    <n v="9.673"/>
    <n v="2.3254000000000001"/>
    <n v="69.62"/>
    <n v="93.007133483886719"/>
    <n v="318.45"/>
    <n v="4002.9"/>
    <n v="23.254000000000001"/>
    <n v="49.281517661216114"/>
  </r>
  <r>
    <d v="2021-05-18T00:00:00"/>
    <x v="4"/>
    <n v="6.9740000000000002"/>
    <n v="2.1766999999999999"/>
    <n v="69.010000000000005"/>
    <n v="93.007133483886719"/>
    <n v="215.17"/>
    <n v="4007.57"/>
    <n v="21.766999999999999"/>
    <n v="48.653412295544278"/>
  </r>
  <r>
    <d v="2021-05-19T00:00:00"/>
    <x v="4"/>
    <n v="7.8929999999999998"/>
    <n v="2.0335999999999999"/>
    <n v="66.88"/>
    <n v="93.007133483886719"/>
    <n v="248.3"/>
    <n v="3966.17"/>
    <n v="20.335999999999999"/>
    <n v="47.201637377373132"/>
  </r>
  <r>
    <d v="2021-05-20T00:00:00"/>
    <x v="4"/>
    <n v="7.1180000000000003"/>
    <n v="2.1878000000000002"/>
    <n v="65.180000000000007"/>
    <n v="93.007133483886719"/>
    <n v="280.7"/>
    <n v="4003.09"/>
    <n v="21.878"/>
    <n v="45.959667183754064"/>
  </r>
  <r>
    <d v="2021-05-21T00:00:00"/>
    <x v="4"/>
    <n v="6.5730000000000004"/>
    <n v="2.3037000000000001"/>
    <n v="66.72"/>
    <n v="93.007133483886719"/>
    <n v="174.26"/>
    <n v="4002.61"/>
    <n v="23.036999999999999"/>
    <n v="47.125300183641755"/>
  </r>
  <r>
    <d v="2021-05-24T00:00:00"/>
    <x v="4"/>
    <n v="6.8739999999999997"/>
    <n v="2.2166000000000001"/>
    <n v="68.59"/>
    <n v="93.007133483886719"/>
    <n v="277.12"/>
    <n v="4021.24"/>
    <n v="22.166"/>
    <n v="48.483777479324239"/>
  </r>
  <r>
    <d v="2021-05-25T00:00:00"/>
    <x v="4"/>
    <n v="9.3759999999999994"/>
    <n v="2.4278"/>
    <n v="68.8"/>
    <n v="93.007133483886719"/>
    <n v="244.13"/>
    <n v="4009.85"/>
    <n v="24.277999999999999"/>
    <n v="48.714862281384967"/>
  </r>
  <r>
    <d v="2021-05-26T00:00:00"/>
    <x v="4"/>
    <n v="8.6329999999999991"/>
    <n v="2.4255"/>
    <n v="68.930000000000007"/>
    <n v="93.007133483886719"/>
    <n v="120.84"/>
    <n v="4015.75"/>
    <n v="24.254999999999999"/>
    <n v="48.78618444334348"/>
  </r>
  <r>
    <d v="2021-05-27T00:00:00"/>
    <x v="4"/>
    <n v="5.8819999999999997"/>
    <n v="2.2319"/>
    <n v="69.430000000000007"/>
    <n v="93.007133483886719"/>
    <n v="146.38999999999999"/>
    <n v="4013.5"/>
    <n v="22.318999999999999"/>
    <n v="48.990968106124754"/>
  </r>
  <r>
    <d v="2021-05-28T00:00:00"/>
    <x v="4"/>
    <n v="7.1559999999999997"/>
    <n v="2.1654"/>
    <n v="69.36"/>
    <n v="93.007133483886719"/>
    <n v="274.45999999999998"/>
    <n v="4016.13"/>
    <n v="21.654"/>
    <n v="48.886382858753876"/>
  </r>
  <r>
    <d v="2021-06-01T00:00:00"/>
    <x v="5"/>
    <n v="6.5750000000000002"/>
    <n v="2.1873999999999998"/>
    <n v="70.03"/>
    <n v="74.127120971679688"/>
    <n v="249.78"/>
    <n v="4049.03"/>
    <n v="21.873999999999999"/>
    <n v="49.428289102202143"/>
  </r>
  <r>
    <d v="2021-06-02T00:00:00"/>
    <x v="5"/>
    <n v="8.282"/>
    <n v="2.1758000000000002"/>
    <n v="70.599999999999994"/>
    <n v="74.127120971679688"/>
    <n v="146.38999999999999"/>
    <n v="4063.52"/>
    <n v="21.758000000000003"/>
    <n v="49.798970162939973"/>
  </r>
  <r>
    <d v="2021-06-03T00:00:00"/>
    <x v="5"/>
    <n v="5.4279999999999999"/>
    <n v="2.2461000000000002"/>
    <n v="70.709999999999994"/>
    <n v="74.127120971679688"/>
    <n v="207.29"/>
    <n v="4039.19"/>
    <n v="22.461000000000002"/>
    <n v="50.152493084615926"/>
  </r>
  <r>
    <d v="2021-06-04T00:00:00"/>
    <x v="5"/>
    <n v="6.6379999999999999"/>
    <n v="2.1804999999999999"/>
    <n v="71.3"/>
    <n v="74.127120971679688"/>
    <n v="132.43"/>
    <n v="4042.42"/>
    <n v="21.805"/>
    <n v="50.299823633156969"/>
  </r>
  <r>
    <d v="2021-06-07T00:00:00"/>
    <x v="5"/>
    <n v="4.6849999999999996"/>
    <n v="2.1818"/>
    <n v="70.89"/>
    <n v="74.127120971679688"/>
    <n v="210.87"/>
    <n v="4048.96"/>
    <n v="21.817999999999998"/>
    <n v="49.996473658226961"/>
  </r>
  <r>
    <d v="2021-06-08T00:00:00"/>
    <x v="5"/>
    <n v="7.548"/>
    <n v="2.2816999999999998"/>
    <n v="71.39"/>
    <n v="74.127120971679688"/>
    <n v="200"/>
    <n v="4056.56"/>
    <n v="22.817"/>
    <n v="50.466562986003105"/>
  </r>
  <r>
    <d v="2021-06-09T00:00:00"/>
    <x v="5"/>
    <n v="7.5469999999999997"/>
    <n v="2.3144999999999998"/>
    <n v="71.31"/>
    <n v="74.127120971679688"/>
    <n v="305.73"/>
    <n v="4045.51"/>
    <n v="23.144999999999996"/>
    <n v="50.488530161427356"/>
  </r>
  <r>
    <d v="2021-06-10T00:00:00"/>
    <x v="5"/>
    <n v="7.8"/>
    <n v="2.3569"/>
    <n v="71.650000000000006"/>
    <n v="74.127120971679688"/>
    <n v="193.27"/>
    <n v="4044.01"/>
    <n v="23.568999999999999"/>
    <n v="50.582421461348396"/>
  </r>
  <r>
    <d v="2021-06-11T00:00:00"/>
    <x v="5"/>
    <n v="7.8369999999999997"/>
    <n v="2.3351000000000002"/>
    <n v="72.05"/>
    <n v="74.127120971679688"/>
    <n v="281.10000000000002"/>
    <n v="4068.33"/>
    <n v="23.351000000000003"/>
    <n v="51.048604222757547"/>
  </r>
  <r>
    <d v="2021-06-14T00:00:00"/>
    <x v="5"/>
    <n v="8.4410000000000007"/>
    <n v="2.4230999999999998"/>
    <n v="72.27"/>
    <n v="74.127120971679688"/>
    <n v="208.71"/>
    <n v="4074.57"/>
    <n v="24.230999999999998"/>
    <n v="51.197223009351092"/>
  </r>
  <r>
    <d v="2021-06-15T00:00:00"/>
    <x v="5"/>
    <n v="8.0660000000000007"/>
    <n v="2.35"/>
    <n v="73.38"/>
    <n v="74.127120971679688"/>
    <n v="182.3"/>
    <n v="4083.2"/>
    <n v="23.5"/>
    <n v="52.142400341078655"/>
  </r>
  <r>
    <d v="2021-06-16T00:00:00"/>
    <x v="5"/>
    <n v="8.4779999999999998"/>
    <n v="2.4016000000000002"/>
    <n v="73.88"/>
    <n v="74.127120971679688"/>
    <n v="158.59"/>
    <n v="4088.47"/>
    <n v="24.016000000000002"/>
    <n v="52.360028348688871"/>
  </r>
  <r>
    <d v="2021-06-17T00:00:00"/>
    <x v="5"/>
    <n v="9.2110000000000003"/>
    <n v="2.4055"/>
    <n v="72.92"/>
    <n v="74.127120971679688"/>
    <n v="172.24"/>
    <n v="4071.33"/>
    <n v="24.055"/>
    <n v="52.400114975567696"/>
  </r>
  <r>
    <d v="2021-06-18T00:00:00"/>
    <x v="5"/>
    <n v="8.9640000000000004"/>
    <n v="2.5327000000000002"/>
    <n v="73.099999999999994"/>
    <n v="74.127120971679688"/>
    <n v="338.81"/>
    <n v="4002.07"/>
    <n v="25.327000000000002"/>
    <n v="52.905840631106607"/>
  </r>
  <r>
    <d v="2021-06-21T00:00:00"/>
    <x v="5"/>
    <n v="6.6180000000000003"/>
    <n v="2.5745"/>
    <n v="74.489999999999995"/>
    <n v="74.127120971679688"/>
    <n v="230.72"/>
    <n v="4026.96"/>
    <n v="25.745000000000001"/>
    <n v="53.532159540064676"/>
  </r>
  <r>
    <d v="2021-06-22T00:00:00"/>
    <x v="5"/>
    <n v="5.7690000000000001"/>
    <n v="2.6560000000000001"/>
    <n v="74.92"/>
    <n v="74.127120971679688"/>
    <n v="143.24"/>
    <n v="4046.87"/>
    <n v="26.560000000000002"/>
    <n v="53.817972846778254"/>
  </r>
  <r>
    <d v="2021-06-23T00:00:00"/>
    <x v="5"/>
    <n v="9.2620000000000005"/>
    <n v="2.7637999999999998"/>
    <n v="75.22"/>
    <n v="74.127120971679688"/>
    <n v="168.62"/>
    <n v="4039.4"/>
    <n v="27.637999999999998"/>
    <n v="53.816985046862705"/>
  </r>
  <r>
    <d v="2021-06-24T00:00:00"/>
    <x v="5"/>
    <n v="9.202"/>
    <n v="2.7422"/>
    <n v="75.95"/>
    <n v="74.127120971679688"/>
    <n v="135.4"/>
    <n v="4051.12"/>
    <n v="27.422000000000001"/>
    <n v="54.612784928453294"/>
  </r>
  <r>
    <d v="2021-06-25T00:00:00"/>
    <x v="5"/>
    <n v="8.359"/>
    <n v="2.85"/>
    <n v="76.45"/>
    <n v="74.127120971679688"/>
    <n v="203.51"/>
    <n v="4067.79"/>
    <n v="28.5"/>
    <n v="55.003957119217212"/>
  </r>
  <r>
    <d v="2021-06-28T00:00:00"/>
    <x v="5"/>
    <n v="12.571999999999999"/>
    <n v="2.7509000000000001"/>
    <n v="74.78"/>
    <n v="74.127120971679688"/>
    <n v="243.44"/>
    <n v="4035.43"/>
    <n v="27.509"/>
    <n v="53.817920115149334"/>
  </r>
  <r>
    <d v="2021-06-29T00:00:00"/>
    <x v="5"/>
    <n v="7.5529999999999999"/>
    <n v="2.8498000000000001"/>
    <n v="75.38"/>
    <n v="74.127120971679688"/>
    <n v="286.93"/>
    <n v="4042.58"/>
    <n v="28.498000000000001"/>
    <n v="54.445648248465147"/>
  </r>
  <r>
    <d v="2021-06-30T00:00:00"/>
    <x v="5"/>
    <n v="8.2650000000000006"/>
    <n v="3.0510999999999999"/>
    <n v="76.94"/>
    <n v="74.127120971679688"/>
    <n v="175.23"/>
    <n v="4014.74"/>
    <n v="30.510999999999999"/>
    <n v="55.729393017528608"/>
  </r>
  <r>
    <d v="2021-07-01T00:00:00"/>
    <x v="6"/>
    <n v="9.5289999999999999"/>
    <n v="3.1610999999999998"/>
    <n v="76.69"/>
    <n v="58.420768737792969"/>
    <n v="185.21"/>
    <n v="4062.45"/>
    <n v="31.610999999999997"/>
    <n v="55.653120464441223"/>
  </r>
  <r>
    <d v="2021-07-02T00:00:00"/>
    <x v="6"/>
    <n v="9.7129999999999992"/>
    <n v="3.1240999999999999"/>
    <n v="77.510000000000005"/>
    <n v="58.420768737792969"/>
    <n v="202.55"/>
    <n v="4065.95"/>
    <n v="31.241"/>
    <n v="56.187024284160934"/>
  </r>
  <r>
    <d v="2021-07-05T00:00:00"/>
    <x v="6"/>
    <n v="8.6449999999999996"/>
    <n v="3.1507999999999998"/>
    <n v="78.34"/>
    <n v="58.420768737792969"/>
    <n v="203.08"/>
    <n v="4093.99"/>
    <n v="31.507999999999999"/>
    <n v="56.788691554911203"/>
  </r>
  <r>
    <d v="2021-07-06T00:00:00"/>
    <x v="6"/>
    <n v="9.3070000000000004"/>
    <n v="2.8555000000000001"/>
    <n v="75.81"/>
    <n v="58.420768737792969"/>
    <n v="253.85"/>
    <n v="4060.82"/>
    <n v="28.555"/>
    <n v="54.966647331786547"/>
  </r>
  <r>
    <d v="2021-07-07T00:00:00"/>
    <x v="6"/>
    <n v="8.8800000000000008"/>
    <n v="2.8166000000000002"/>
    <n v="74.31"/>
    <n v="58.420768737792969"/>
    <n v="130.27000000000001"/>
    <n v="4085.5"/>
    <n v="28.166000000000004"/>
    <n v="53.879060324825986"/>
  </r>
  <r>
    <d v="2021-07-08T00:00:00"/>
    <x v="6"/>
    <n v="10.965"/>
    <n v="2.8713000000000002"/>
    <n v="75.069999999999993"/>
    <n v="58.420768737792969"/>
    <n v="176.49"/>
    <n v="4019.72"/>
    <n v="28.713000000000001"/>
    <n v="54.528946030362455"/>
  </r>
  <r>
    <d v="2021-07-09T00:00:00"/>
    <x v="6"/>
    <n v="11.127000000000001"/>
    <n v="3.0855000000000001"/>
    <n v="77.14"/>
    <n v="58.420768737792969"/>
    <n v="128.06"/>
    <n v="4069.79"/>
    <n v="30.855"/>
    <n v="55.72894090449357"/>
  </r>
  <r>
    <d v="2021-07-12T00:00:00"/>
    <x v="6"/>
    <n v="9.06"/>
    <n v="2.9197000000000002"/>
    <n v="76.77"/>
    <n v="58.420768737792969"/>
    <n v="229.44"/>
    <n v="4070.34"/>
    <n v="29.197000000000003"/>
    <n v="55.285899467089152"/>
  </r>
  <r>
    <d v="2021-07-13T00:00:00"/>
    <x v="6"/>
    <n v="9.8160000000000007"/>
    <n v="3.0001000000000002"/>
    <n v="77.5"/>
    <n v="58.420768737792969"/>
    <n v="300.55"/>
    <n v="4071.21"/>
    <n v="30.001000000000001"/>
    <n v="55.968801906550155"/>
  </r>
  <r>
    <d v="2021-07-14T00:00:00"/>
    <x v="6"/>
    <n v="8.7799999999999994"/>
    <n v="2.8203999999999998"/>
    <n v="75.739999999999995"/>
    <n v="58.420768737792969"/>
    <n v="149.86000000000001"/>
    <n v="4049.86"/>
    <n v="28.203999999999997"/>
    <n v="54.670131370001442"/>
  </r>
  <r>
    <d v="2021-07-15T00:00:00"/>
    <x v="6"/>
    <n v="8.6880000000000006"/>
    <n v="2.8262999999999998"/>
    <n v="74.53"/>
    <n v="58.420768737792969"/>
    <n v="331.85"/>
    <n v="4005.8"/>
    <n v="28.262999999999998"/>
    <n v="53.81616001155318"/>
  </r>
  <r>
    <d v="2021-07-16T00:00:00"/>
    <x v="6"/>
    <n v="9.3819999999999997"/>
    <n v="2.9807000000000001"/>
    <n v="74.459999999999994"/>
    <n v="58.420768737792969"/>
    <n v="173.86"/>
    <n v="4002.8"/>
    <n v="29.807000000000002"/>
    <n v="54.015233949945589"/>
  </r>
  <r>
    <d v="2021-07-19T00:00:00"/>
    <x v="6"/>
    <n v="11.706"/>
    <n v="3.0588000000000002"/>
    <n v="69.33"/>
    <n v="58.420768737792969"/>
    <n v="291.97000000000003"/>
    <n v="3909.88"/>
    <n v="30.588000000000001"/>
    <n v="50.642804967129294"/>
  </r>
  <r>
    <d v="2021-07-20T00:00:00"/>
    <x v="6"/>
    <n v="11.627000000000001"/>
    <n v="3.0716000000000001"/>
    <n v="70.03"/>
    <n v="58.420768737792969"/>
    <n v="242.49"/>
    <n v="3932.84"/>
    <n v="30.716000000000001"/>
    <n v="51.43591626882116"/>
  </r>
  <r>
    <d v="2021-07-21T00:00:00"/>
    <x v="6"/>
    <n v="11.143000000000001"/>
    <n v="3.0821000000000001"/>
    <n v="72.540000000000006"/>
    <n v="58.420768737792969"/>
    <n v="224.05"/>
    <n v="4000.08"/>
    <n v="30.821000000000002"/>
    <n v="52.968236582694423"/>
  </r>
  <r>
    <d v="2021-07-22T00:00:00"/>
    <x v="6"/>
    <n v="12.106999999999999"/>
    <n v="3.1"/>
    <n v="74.25"/>
    <n v="58.420768737792969"/>
    <n v="189.16"/>
    <n v="3991.48"/>
    <n v="31"/>
    <n v="54"/>
  </r>
  <r>
    <d v="2021-07-23T00:00:00"/>
    <x v="6"/>
    <n v="9.2029999999999994"/>
    <n v="3.0249999999999999"/>
    <n v="74.86"/>
    <n v="58.420768737792969"/>
    <n v="248.3"/>
    <n v="4025.12"/>
    <n v="30.25"/>
    <n v="54.447596188813733"/>
  </r>
  <r>
    <d v="2021-07-26T00:00:00"/>
    <x v="6"/>
    <n v="8.3059999999999992"/>
    <n v="3.2263000000000002"/>
    <n v="74.790000000000006"/>
    <n v="58.420768737792969"/>
    <n v="155.79"/>
    <n v="4025.99"/>
    <n v="32.263000000000005"/>
    <n v="54.08200159085979"/>
  </r>
  <r>
    <d v="2021-07-27T00:00:00"/>
    <x v="6"/>
    <n v="9.1790000000000003"/>
    <n v="3.3378999999999999"/>
    <n v="74.87"/>
    <n v="58.420768737792969"/>
    <n v="191.71"/>
    <n v="4010.29"/>
    <n v="33.378999999999998"/>
    <n v="53.925381734370497"/>
  </r>
  <r>
    <d v="2021-07-28T00:00:00"/>
    <x v="6"/>
    <n v="10.252000000000001"/>
    <n v="3.4516"/>
    <n v="75.09"/>
    <n v="58.420768737792969"/>
    <n v="196.04"/>
    <n v="4024.08"/>
    <n v="34.515999999999998"/>
    <n v="54.083837510803804"/>
  </r>
  <r>
    <d v="2021-07-29T00:00:00"/>
    <x v="6"/>
    <n v="5.742"/>
    <n v="3.5754000000000001"/>
    <n v="76.3"/>
    <n v="58.420768737792969"/>
    <n v="247.87"/>
    <n v="4054.12"/>
    <n v="35.754000000000005"/>
    <n v="54.632679364170123"/>
  </r>
  <r>
    <d v="2021-07-30T00:00:00"/>
    <x v="6"/>
    <n v="9.67"/>
    <n v="3.5160999999999998"/>
    <n v="77.72"/>
    <n v="58.420768737792969"/>
    <n v="270.98"/>
    <n v="4030.24"/>
    <n v="35.161000000000001"/>
    <n v="55.861424566951769"/>
  </r>
  <r>
    <d v="2021-08-02T00:00:00"/>
    <x v="7"/>
    <n v="7.7990000000000004"/>
    <n v="3.6444999999999999"/>
    <n v="73.91"/>
    <n v="89.486549377441406"/>
    <n v="177.41"/>
    <n v="4061.12"/>
    <n v="36.445"/>
    <n v="53.226271064381386"/>
  </r>
  <r>
    <d v="2021-08-03T00:00:00"/>
    <x v="7"/>
    <n v="9.1440000000000001"/>
    <n v="3.5749"/>
    <n v="73.239999999999995"/>
    <n v="89.486549377441406"/>
    <n v="134.75"/>
    <n v="4074.79"/>
    <n v="35.749000000000002"/>
    <n v="52.671700827040624"/>
  </r>
  <r>
    <d v="2021-08-04T00:00:00"/>
    <x v="7"/>
    <n v="10.457000000000001"/>
    <n v="3.6562999999999999"/>
    <n v="70.989999999999995"/>
    <n v="89.486549377441406"/>
    <n v="115.39"/>
    <n v="4085.47"/>
    <n v="36.563000000000002"/>
    <n v="51.027889591719372"/>
  </r>
  <r>
    <d v="2021-08-05T00:00:00"/>
    <x v="7"/>
    <n v="11.268000000000001"/>
    <n v="3.5657999999999999"/>
    <n v="72.14"/>
    <n v="89.486549377441406"/>
    <n v="321.26"/>
    <n v="4089.91"/>
    <n v="35.658000000000001"/>
    <n v="51.791226936607082"/>
  </r>
  <r>
    <d v="2021-08-06T00:00:00"/>
    <x v="7"/>
    <n v="10.798"/>
    <n v="3.5882999999999998"/>
    <n v="71.02"/>
    <n v="89.486549377441406"/>
    <n v="130.93"/>
    <n v="4088.94"/>
    <n v="35.882999999999996"/>
    <n v="51.192964751675916"/>
  </r>
  <r>
    <d v="2021-08-09T00:00:00"/>
    <x v="7"/>
    <n v="11.72"/>
    <n v="3.7199"/>
    <n v="69.650000000000006"/>
    <n v="89.486549377441406"/>
    <n v="294.54000000000002"/>
    <n v="4093.19"/>
    <n v="37.198999999999998"/>
    <n v="50.28154779093272"/>
  </r>
  <r>
    <d v="2021-08-10T00:00:00"/>
    <x v="7"/>
    <n v="9.8520000000000003"/>
    <n v="3.7416999999999998"/>
    <n v="71.14"/>
    <n v="89.486549377441406"/>
    <n v="607.13"/>
    <n v="4110.2"/>
    <n v="37.417000000000002"/>
    <n v="51.401734104046248"/>
  </r>
  <r>
    <d v="2021-08-11T00:00:00"/>
    <x v="7"/>
    <n v="10.247999999999999"/>
    <n v="3.8203"/>
    <n v="71.989999999999995"/>
    <n v="89.486549377441406"/>
    <n v="152.04"/>
    <n v="4143.16"/>
    <n v="38.203000000000003"/>
    <n v="51.918361459685556"/>
  </r>
  <r>
    <d v="2021-08-12T00:00:00"/>
    <x v="7"/>
    <n v="11.045"/>
    <n v="3.7416"/>
    <n v="71.790000000000006"/>
    <n v="89.486549377441406"/>
    <n v="108.81"/>
    <n v="4131.76"/>
    <n v="37.415999999999997"/>
    <n v="51.897636087616576"/>
  </r>
  <r>
    <d v="2021-08-13T00:00:00"/>
    <x v="7"/>
    <n v="10.369"/>
    <n v="3.6383000000000001"/>
    <n v="70.900000000000006"/>
    <n v="89.486549377441406"/>
    <n v="153.37"/>
    <n v="4144.47"/>
    <n v="36.383000000000003"/>
    <n v="51.165475932741579"/>
  </r>
  <r>
    <d v="2021-08-16T00:00:00"/>
    <x v="7"/>
    <n v="10.204000000000001"/>
    <n v="3.8696999999999999"/>
    <n v="70.069999999999993"/>
    <n v="89.486549377441406"/>
    <n v="188.1"/>
    <n v="4111.8900000000003"/>
    <n v="38.697000000000003"/>
    <n v="50.595710881652096"/>
  </r>
  <r>
    <d v="2021-08-17T00:00:00"/>
    <x v="7"/>
    <n v="11.365"/>
    <n v="3.9283999999999999"/>
    <n v="69.400000000000006"/>
    <n v="89.486549377441406"/>
    <n v="189.28"/>
    <n v="4123.45"/>
    <n v="39.283999999999999"/>
    <n v="50.513137782953642"/>
  </r>
  <r>
    <d v="2021-08-18T00:00:00"/>
    <x v="7"/>
    <n v="10.726000000000001"/>
    <n v="3.8384"/>
    <n v="68.61"/>
    <n v="89.486549377441406"/>
    <n v="178.93"/>
    <n v="4122.6099999999997"/>
    <n v="38.384"/>
    <n v="49.901811040802968"/>
  </r>
  <r>
    <d v="2021-08-19T00:00:00"/>
    <x v="7"/>
    <n v="13.266"/>
    <n v="3.3896999999999999"/>
    <n v="66.8"/>
    <n v="89.486549377441406"/>
    <n v="210.35"/>
    <n v="4064.14"/>
    <n v="33.896999999999998"/>
    <n v="48.855408469245958"/>
  </r>
  <r>
    <d v="2021-08-20T00:00:00"/>
    <x v="7"/>
    <n v="12.97"/>
    <n v="3.5453999999999999"/>
    <n v="65.510000000000005"/>
    <n v="89.486549377441406"/>
    <n v="160.19"/>
    <n v="4082.53"/>
    <n v="35.454000000000001"/>
    <n v="48.080733944954133"/>
  </r>
  <r>
    <d v="2021-08-23T00:00:00"/>
    <x v="7"/>
    <n v="11.622999999999999"/>
    <n v="3.6097000000000001"/>
    <n v="69.069999999999993"/>
    <n v="89.486549377441406"/>
    <n v="271.47000000000003"/>
    <n v="4092.12"/>
    <n v="36.097000000000001"/>
    <n v="50.35357585477874"/>
  </r>
  <r>
    <d v="2021-08-24T00:00:00"/>
    <x v="7"/>
    <n v="11.297000000000001"/>
    <n v="3.7896999999999998"/>
    <n v="71.209999999999994"/>
    <n v="89.486549377441406"/>
    <n v="131.94"/>
    <n v="4104.84"/>
    <n v="37.896999999999998"/>
    <n v="51.917468649752109"/>
  </r>
  <r>
    <d v="2021-08-25T00:00:00"/>
    <x v="7"/>
    <n v="12.185"/>
    <n v="3.8258000000000001"/>
    <n v="72.12"/>
    <n v="89.486549377441406"/>
    <n v="132.47999999999999"/>
    <n v="4119.4399999999996"/>
    <n v="38.258000000000003"/>
    <n v="52.554106244990166"/>
  </r>
  <r>
    <d v="2021-08-26T00:00:00"/>
    <x v="7"/>
    <n v="10.818"/>
    <n v="3.8641999999999999"/>
    <n v="70.42"/>
    <n v="89.486549377441406"/>
    <n v="90.32"/>
    <n v="4106.66"/>
    <n v="38.641999999999996"/>
    <n v="51.356476079346557"/>
  </r>
  <r>
    <d v="2021-08-27T00:00:00"/>
    <x v="7"/>
    <n v="10.61"/>
    <n v="4.0053000000000001"/>
    <n v="72.260000000000005"/>
    <n v="89.486549377441406"/>
    <n v="154.24"/>
    <n v="4121.03"/>
    <n v="40.052999999999997"/>
    <n v="52.48020916551674"/>
  </r>
  <r>
    <d v="2021-08-31T00:00:00"/>
    <x v="7"/>
    <n v="13.506"/>
    <n v="4.2680999999999996"/>
    <n v="73.45"/>
    <n v="89.486549377441406"/>
    <n v="252.98"/>
    <n v="4109.96"/>
    <n v="42.680999999999997"/>
    <n v="53.429839237651855"/>
  </r>
  <r>
    <d v="2021-09-01T00:00:00"/>
    <x v="8"/>
    <n v="13.733000000000001"/>
    <n v="4.3047000000000004"/>
    <n v="71.989999999999995"/>
    <n v="80.696968078613281"/>
    <n v="172.74"/>
    <n v="4128.63"/>
    <n v="43.047000000000004"/>
    <n v="52.204496011602608"/>
  </r>
  <r>
    <d v="2021-09-02T00:00:00"/>
    <x v="8"/>
    <n v="15.185"/>
    <n v="4.4329999999999998"/>
    <n v="73.56"/>
    <n v="80.696968078613281"/>
    <n v="131.66"/>
    <n v="4133.54"/>
    <n v="44.33"/>
    <n v="53.207956600361662"/>
  </r>
  <r>
    <d v="2021-09-03T00:00:00"/>
    <x v="8"/>
    <n v="15.196999999999999"/>
    <n v="4.4389000000000003"/>
    <n v="73.069999999999993"/>
    <n v="80.696968078613281"/>
    <n v="169.23"/>
    <n v="4120.51"/>
    <n v="44.389000000000003"/>
    <n v="52.712451305727882"/>
  </r>
  <r>
    <d v="2021-09-06T00:00:00"/>
    <x v="8"/>
    <n v="11.685"/>
    <n v="4.4809000000000001"/>
    <n v="72.430000000000007"/>
    <n v="80.696968078613281"/>
    <n v="269.2"/>
    <n v="4144.51"/>
    <n v="44.808999999999997"/>
    <n v="52.250757466455056"/>
  </r>
  <r>
    <d v="2021-09-07T00:00:00"/>
    <x v="8"/>
    <n v="35.631999999999998"/>
    <n v="4.5330000000000004"/>
    <n v="71.52"/>
    <n v="80.696968078613281"/>
    <n v="351.24"/>
    <n v="4122.43"/>
    <n v="45.330000000000005"/>
    <n v="51.856148491879345"/>
  </r>
  <r>
    <d v="2021-09-08T00:00:00"/>
    <x v="8"/>
    <n v="20.077000000000002"/>
    <n v="4.7034000000000002"/>
    <n v="72.36"/>
    <n v="80.696968078613281"/>
    <n v="232.65"/>
    <n v="4089.76"/>
    <n v="47.034000000000006"/>
    <n v="52.583387835186393"/>
  </r>
  <r>
    <d v="2021-09-09T00:00:00"/>
    <x v="8"/>
    <n v="76.078000000000003"/>
    <n v="4.8197999999999999"/>
    <n v="71.319999999999993"/>
    <n v="80.696968078613281"/>
    <n v="185.72"/>
    <n v="4055.82"/>
    <n v="48.198"/>
    <n v="51.476001443522193"/>
  </r>
  <r>
    <d v="2021-09-10T00:00:00"/>
    <x v="8"/>
    <n v="16.105"/>
    <n v="4.7563000000000004"/>
    <n v="72.44"/>
    <n v="80.696968078613281"/>
    <n v="129.72999999999999"/>
    <n v="4056.19"/>
    <n v="47.563000000000002"/>
    <n v="52.314580775619262"/>
  </r>
  <r>
    <d v="2021-09-13T00:00:00"/>
    <x v="8"/>
    <n v="10.353999999999999"/>
    <n v="5.1698000000000004"/>
    <n v="72.97"/>
    <n v="80.696968078613281"/>
    <n v="244.81"/>
    <n v="4075.27"/>
    <n v="51.698000000000008"/>
    <n v="52.708754695174804"/>
  </r>
  <r>
    <d v="2021-09-14T00:00:00"/>
    <x v="8"/>
    <n v="16.294"/>
    <n v="5.7087000000000003"/>
    <n v="73.05"/>
    <n v="80.696968078613281"/>
    <n v="309.68"/>
    <n v="4056.45"/>
    <n v="57.087000000000003"/>
    <n v="52.751299826689774"/>
  </r>
  <r>
    <d v="2021-09-15T00:00:00"/>
    <x v="8"/>
    <n v="21.184999999999999"/>
    <n v="5.2920999999999996"/>
    <n v="74.84"/>
    <n v="80.696968078613281"/>
    <n v="194.94"/>
    <n v="4039.44"/>
    <n v="52.920999999999992"/>
    <n v="54.086868540868693"/>
  </r>
  <r>
    <d v="2021-09-16T00:00:00"/>
    <x v="8"/>
    <n v="9.8819999999999997"/>
    <n v="4.9779"/>
    <n v="75.14"/>
    <n v="80.696968078613281"/>
    <n v="122.43"/>
    <n v="4051.44"/>
    <n v="49.778999999999996"/>
    <n v="54.50852375770765"/>
  </r>
  <r>
    <d v="2021-09-17T00:00:00"/>
    <x v="8"/>
    <n v="13.244"/>
    <n v="5.4024999999999999"/>
    <n v="74.64"/>
    <n v="80.696968078613281"/>
    <n v="112.24"/>
    <n v="4023.33"/>
    <n v="54.024999999999999"/>
    <n v="54.263904034896406"/>
  </r>
  <r>
    <d v="2021-09-20T00:00:00"/>
    <x v="8"/>
    <n v="11.478"/>
    <n v="6.1092000000000004"/>
    <n v="73.59"/>
    <n v="80.696968078613281"/>
    <n v="272.82"/>
    <n v="3986.9"/>
    <n v="61.092000000000006"/>
    <n v="53.888400702987703"/>
  </r>
  <r>
    <d v="2021-09-21T00:00:00"/>
    <x v="8"/>
    <n v="15.081"/>
    <n v="6.0370999999999997"/>
    <n v="73.650000000000006"/>
    <n v="80.696968078613281"/>
    <n v="241.5"/>
    <n v="4029.01"/>
    <n v="60.370999999999995"/>
    <n v="53.904706140671891"/>
  </r>
  <r>
    <d v="2021-09-22T00:00:00"/>
    <x v="8"/>
    <n v="16.41"/>
    <n v="5.8484999999999996"/>
    <n v="75.5"/>
    <n v="80.696968078613281"/>
    <n v="203.3"/>
    <n v="4081.81"/>
    <n v="58.484999999999999"/>
    <n v="55.234472163289198"/>
  </r>
  <r>
    <d v="2021-09-23T00:00:00"/>
    <x v="8"/>
    <n v="12.872"/>
    <n v="5.7489999999999997"/>
    <n v="76.44"/>
    <n v="80.696968078613281"/>
    <n v="114.34"/>
    <n v="4081.25"/>
    <n v="57.489999999999995"/>
    <n v="55.612950163695885"/>
  </r>
  <r>
    <d v="2021-09-24T00:00:00"/>
    <x v="8"/>
    <n v="15.48"/>
    <n v="5.3826999999999998"/>
    <n v="77.42"/>
    <n v="80.696968078613281"/>
    <n v="69.41"/>
    <n v="4062.2"/>
    <n v="53.826999999999998"/>
    <n v="56.589430597178563"/>
  </r>
  <r>
    <d v="2021-09-27T00:00:00"/>
    <x v="8"/>
    <n v="10.478"/>
    <n v="5.1047000000000002"/>
    <n v="78.849999999999994"/>
    <n v="80.696968078613281"/>
    <n v="369.14"/>
    <n v="4067.82"/>
    <n v="51.047000000000004"/>
    <n v="57.504375729288213"/>
  </r>
  <r>
    <d v="2021-09-28T00:00:00"/>
    <x v="8"/>
    <n v="15.542"/>
    <n v="5.6287000000000003"/>
    <n v="78.3"/>
    <n v="80.696968078613281"/>
    <n v="191.91"/>
    <n v="4035.41"/>
    <n v="56.287000000000006"/>
    <n v="57.841471522493904"/>
  </r>
  <r>
    <d v="2021-09-29T00:00:00"/>
    <x v="8"/>
    <n v="13.81"/>
    <n v="5.9310999999999998"/>
    <n v="77.86"/>
    <n v="80.696968078613281"/>
    <n v="159.66"/>
    <n v="4072.84"/>
    <n v="59.311"/>
    <n v="57.935858322791873"/>
  </r>
  <r>
    <d v="2021-09-30T00:00:00"/>
    <x v="8"/>
    <n v="16.058"/>
    <n v="6.9783999999999997"/>
    <n v="77.81"/>
    <n v="80.696968078613281"/>
    <n v="249.58"/>
    <n v="4058.96"/>
    <n v="69.783999999999992"/>
    <n v="57.765404602821086"/>
  </r>
  <r>
    <d v="2021-10-01T00:00:00"/>
    <x v="9"/>
    <n v="17.276"/>
    <n v="6.4748000000000001"/>
    <n v="79.400000000000006"/>
    <n v="79.02923583984375"/>
    <n v="155.19999999999999"/>
    <n v="4028.97"/>
    <n v="64.748000000000005"/>
    <n v="58.502799882110232"/>
  </r>
  <r>
    <d v="2021-10-04T00:00:00"/>
    <x v="9"/>
    <n v="13.208"/>
    <n v="7.3385999999999996"/>
    <n v="81.44"/>
    <n v="79.02923583984375"/>
    <n v="255.01"/>
    <n v="4011.09"/>
    <n v="73.385999999999996"/>
    <n v="59.87354800764593"/>
  </r>
  <r>
    <d v="2021-10-05T00:00:00"/>
    <x v="9"/>
    <n v="15.94"/>
    <n v="8.9936000000000007"/>
    <n v="82.72"/>
    <n v="79.02923583984375"/>
    <n v="132.06"/>
    <n v="4044.05"/>
    <n v="89.936000000000007"/>
    <n v="60.645161290322577"/>
  </r>
  <r>
    <d v="2021-10-06T00:00:00"/>
    <x v="9"/>
    <n v="18.773"/>
    <n v="9.1311999999999998"/>
    <n v="81.39"/>
    <n v="79.02923583984375"/>
    <n v="208.95"/>
    <n v="3995.37"/>
    <n v="91.311999999999998"/>
    <n v="59.982312624364361"/>
  </r>
  <r>
    <d v="2021-10-07T00:00:00"/>
    <x v="9"/>
    <n v="20.079999999999998"/>
    <n v="8.1651000000000007"/>
    <n v="82.34"/>
    <n v="79.02923583984375"/>
    <n v="195.14"/>
    <n v="4038.83"/>
    <n v="81.65100000000001"/>
    <n v="60.393134810033743"/>
  </r>
  <r>
    <d v="2021-10-08T00:00:00"/>
    <x v="9"/>
    <n v="18.510000000000002"/>
    <n v="6.8403"/>
    <n v="82.17"/>
    <n v="79.02923583984375"/>
    <n v="160.27000000000001"/>
    <n v="4046.71"/>
    <n v="68.403000000000006"/>
    <n v="60.286133528980194"/>
  </r>
  <r>
    <d v="2021-10-11T00:00:00"/>
    <x v="9"/>
    <n v="12.699"/>
    <n v="7.0811000000000002"/>
    <n v="83.75"/>
    <n v="79.02923583984375"/>
    <n v="151.03"/>
    <n v="4068.12"/>
    <n v="70.811000000000007"/>
    <n v="61.445341159207629"/>
  </r>
  <r>
    <d v="2021-10-12T00:00:00"/>
    <x v="9"/>
    <n v="14.993"/>
    <n v="7.048"/>
    <n v="83.53"/>
    <n v="79.02923583984375"/>
    <n v="154.31"/>
    <n v="4059.54"/>
    <n v="70.48"/>
    <n v="61.396545387725098"/>
  </r>
  <r>
    <d v="2021-10-13T00:00:00"/>
    <x v="9"/>
    <n v="18.071000000000002"/>
    <n v="7.3121999999999998"/>
    <n v="83.53"/>
    <n v="79.02923583984375"/>
    <n v="187.76"/>
    <n v="4070.2"/>
    <n v="73.122"/>
    <n v="61.216562843532429"/>
  </r>
  <r>
    <d v="2021-10-14T00:00:00"/>
    <x v="9"/>
    <n v="19.164000000000001"/>
    <n v="7.7398999999999996"/>
    <n v="83.86"/>
    <n v="79.02923583984375"/>
    <n v="208.95"/>
    <n v="4107.88"/>
    <n v="77.399000000000001"/>
    <n v="61.283250511546328"/>
  </r>
  <r>
    <d v="2021-10-15T00:00:00"/>
    <x v="9"/>
    <n v="14.444000000000001"/>
    <n v="7.1123000000000003"/>
    <n v="84.67"/>
    <n v="79.02923583984375"/>
    <n v="112.94"/>
    <n v="4123.97"/>
    <n v="71.123000000000005"/>
    <n v="61.551323059028789"/>
  </r>
  <r>
    <d v="2021-10-18T00:00:00"/>
    <x v="9"/>
    <n v="17.960999999999999"/>
    <n v="7.2629999999999999"/>
    <n v="84.13"/>
    <n v="79.02923583984375"/>
    <n v="242.31"/>
    <n v="4110.17"/>
    <n v="72.63"/>
    <n v="61.2924377094565"/>
  </r>
  <r>
    <d v="2021-10-19T00:00:00"/>
    <x v="9"/>
    <n v="17.193000000000001"/>
    <n v="6.9414999999999996"/>
    <n v="85.02"/>
    <n v="79.02923583984375"/>
    <n v="152.52000000000001"/>
    <n v="4119.18"/>
    <n v="69.414999999999992"/>
    <n v="61.577460708336346"/>
  </r>
  <r>
    <d v="2021-10-20T00:00:00"/>
    <x v="9"/>
    <n v="16.587"/>
    <n v="7.2005999999999997"/>
    <n v="85.76"/>
    <n v="79.02923583984375"/>
    <n v="96.89"/>
    <n v="4118.78"/>
    <n v="72.006"/>
    <n v="62.050502857969754"/>
  </r>
  <r>
    <d v="2021-10-21T00:00:00"/>
    <x v="9"/>
    <n v="17.314"/>
    <n v="7.1798999999999999"/>
    <n v="84.58"/>
    <n v="79.02923583984375"/>
    <n v="158.56"/>
    <n v="4102.33"/>
    <n v="71.799000000000007"/>
    <n v="61.236605849985523"/>
  </r>
  <r>
    <d v="2021-10-22T00:00:00"/>
    <x v="9"/>
    <n v="18.814"/>
    <n v="7.1006"/>
    <n v="85.43"/>
    <n v="79.02923583984375"/>
    <n v="125.96"/>
    <n v="4108.91"/>
    <n v="71.006"/>
    <n v="62.171603231205879"/>
  </r>
  <r>
    <d v="2021-10-25T00:00:00"/>
    <x v="9"/>
    <n v="14.394"/>
    <n v="6.9896000000000003"/>
    <n v="84.85"/>
    <n v="79.02923583984375"/>
    <n v="196.53"/>
    <n v="4117.93"/>
    <n v="69.896000000000001"/>
    <n v="61.606040804472514"/>
  </r>
  <r>
    <d v="2021-10-26T00:00:00"/>
    <x v="9"/>
    <n v="13.895"/>
    <n v="7.1946000000000003"/>
    <n v="85.11"/>
    <n v="79.02923583984375"/>
    <n v="214.66"/>
    <n v="4149.8100000000004"/>
    <n v="71.945999999999998"/>
    <n v="61.799302933488235"/>
  </r>
  <r>
    <d v="2021-10-27T00:00:00"/>
    <x v="9"/>
    <n v="20.603999999999999"/>
    <n v="6.8179999999999996"/>
    <n v="84.12"/>
    <n v="79.02923583984375"/>
    <n v="160.55000000000001"/>
    <n v="4138.68"/>
    <n v="68.179999999999993"/>
    <n v="61.227163549021043"/>
  </r>
  <r>
    <d v="2021-10-28T00:00:00"/>
    <x v="9"/>
    <n v="16.440999999999999"/>
    <n v="6.5151000000000003"/>
    <n v="83.4"/>
    <n v="79.02923583984375"/>
    <n v="156.46"/>
    <n v="4137.54"/>
    <n v="65.15100000000001"/>
    <n v="60.417270356418427"/>
  </r>
  <r>
    <d v="2021-10-29T00:00:00"/>
    <x v="9"/>
    <n v="12.189"/>
    <n v="5.4212999999999996"/>
    <n v="83.1"/>
    <n v="79.02923583984375"/>
    <n v="172.25"/>
    <n v="4129.16"/>
    <n v="54.212999999999994"/>
    <n v="60.718982902235858"/>
  </r>
  <r>
    <d v="2021-11-01T00:00:00"/>
    <x v="10"/>
    <n v="11.587"/>
    <n v="5.31"/>
    <n v="84.51"/>
    <n v="86.569145202636719"/>
    <n v="269.86"/>
    <n v="4156.4799999999996"/>
    <n v="53.099999999999994"/>
    <n v="61.78083193215879"/>
  </r>
  <r>
    <d v="2021-11-02T00:00:00"/>
    <x v="10"/>
    <n v="41.421999999999997"/>
    <n v="5.7008000000000001"/>
    <n v="84.42"/>
    <n v="86.569145202636719"/>
    <n v="244.45"/>
    <n v="4148.09"/>
    <n v="57.008000000000003"/>
    <n v="62.018806935057306"/>
  </r>
  <r>
    <d v="2021-11-03T00:00:00"/>
    <x v="10"/>
    <n v="18.309000000000001"/>
    <n v="6.1515000000000004"/>
    <n v="81.099999999999994"/>
    <n v="86.569145202636719"/>
    <n v="280.16000000000003"/>
    <n v="4135.3"/>
    <n v="61.515000000000001"/>
    <n v="59.374771213119558"/>
  </r>
  <r>
    <d v="2021-11-04T00:00:00"/>
    <x v="10"/>
    <n v="18.933"/>
    <n v="6.1696999999999997"/>
    <n v="80.150000000000006"/>
    <n v="86.569145202636719"/>
    <n v="294.31"/>
    <n v="4160.8999999999996"/>
    <n v="61.696999999999996"/>
    <n v="59.396768934341196"/>
  </r>
  <r>
    <d v="2021-11-05T00:00:00"/>
    <x v="10"/>
    <n v="16.919"/>
    <n v="6.1059999999999999"/>
    <n v="82.43"/>
    <n v="86.569145202636719"/>
    <n v="308.2"/>
    <n v="4175.97"/>
    <n v="61.06"/>
    <n v="61.09999258765103"/>
  </r>
  <r>
    <d v="2021-11-08T00:00:00"/>
    <x v="10"/>
    <n v="19.102"/>
    <n v="6.2590000000000003"/>
    <n v="83.22"/>
    <n v="86.569145202636719"/>
    <n v="553.72"/>
    <n v="4172.82"/>
    <n v="62.59"/>
    <n v="61.358106613581064"/>
  </r>
  <r>
    <d v="2021-11-09T00:00:00"/>
    <x v="10"/>
    <n v="15.186999999999999"/>
    <n v="5.8415999999999997"/>
    <n v="84.52"/>
    <n v="86.569145202636719"/>
    <n v="216.5"/>
    <n v="4155.3999999999996"/>
    <n v="58.415999999999997"/>
    <n v="62.37178068039259"/>
  </r>
  <r>
    <d v="2021-11-10T00:00:00"/>
    <x v="10"/>
    <n v="16.064"/>
    <n v="5.5904999999999996"/>
    <n v="82.91"/>
    <n v="86.569145202636719"/>
    <n v="77.47"/>
    <n v="4187.58"/>
    <n v="55.904999999999994"/>
    <n v="61.551596139569412"/>
  </r>
  <r>
    <d v="2021-11-11T00:00:00"/>
    <x v="10"/>
    <n v="15.84"/>
    <n v="5.915"/>
    <n v="83.4"/>
    <n v="86.569145202636719"/>
    <n v="119.28"/>
    <n v="4212.3900000000003"/>
    <n v="59.15"/>
    <n v="61.915367483296222"/>
  </r>
  <r>
    <d v="2021-11-12T00:00:00"/>
    <x v="10"/>
    <n v="15.766999999999999"/>
    <n v="5.9763000000000002"/>
    <n v="82.9"/>
    <n v="86.569145202636719"/>
    <n v="259.86"/>
    <n v="4194.8900000000003"/>
    <n v="59.763000000000005"/>
    <n v="61.810319117208479"/>
  </r>
  <r>
    <d v="2021-11-15T00:00:00"/>
    <x v="10"/>
    <n v="12.303000000000001"/>
    <n v="6.6909000000000001"/>
    <n v="81.94"/>
    <n v="86.569145202636719"/>
    <n v="227.87"/>
    <n v="4199.12"/>
    <n v="66.909000000000006"/>
    <n v="60.949122285034214"/>
  </r>
  <r>
    <d v="2021-11-16T00:00:00"/>
    <x v="10"/>
    <n v="16.727"/>
    <n v="7.2146999999999997"/>
    <n v="82.85"/>
    <n v="86.569145202636719"/>
    <n v="200.42"/>
    <n v="4184.79"/>
    <n v="72.146999999999991"/>
    <n v="61.694839526398091"/>
  </r>
  <r>
    <d v="2021-11-17T00:00:00"/>
    <x v="10"/>
    <n v="14.916"/>
    <n v="7.4249000000000001"/>
    <n v="80.67"/>
    <n v="86.569145202636719"/>
    <n v="151.87"/>
    <n v="4164.7700000000004"/>
    <n v="74.248999999999995"/>
    <n v="59.808718861209968"/>
  </r>
  <r>
    <d v="2021-11-18T00:00:00"/>
    <x v="10"/>
    <n v="12.484999999999999"/>
    <n v="7.4654999999999996"/>
    <n v="82.45"/>
    <n v="86.569145202636719"/>
    <n v="245.09"/>
    <n v="4152.8"/>
    <n v="74.655000000000001"/>
    <n v="61.123878715990813"/>
  </r>
  <r>
    <d v="2021-11-19T00:00:00"/>
    <x v="10"/>
    <n v="17.257999999999999"/>
    <n v="7.0476000000000001"/>
    <n v="80.239999999999995"/>
    <n v="86.569145202636719"/>
    <n v="222.82"/>
    <n v="4135.12"/>
    <n v="70.475999999999999"/>
    <n v="59.551729256345553"/>
  </r>
  <r>
    <d v="2021-11-22T00:00:00"/>
    <x v="10"/>
    <n v="15.025"/>
    <n v="7.2899000000000003"/>
    <n v="80.97"/>
    <n v="86.569145202636719"/>
    <n v="105.96"/>
    <n v="4147.3500000000004"/>
    <n v="72.899000000000001"/>
    <n v="60.371309275275877"/>
  </r>
  <r>
    <d v="2021-11-23T00:00:00"/>
    <x v="10"/>
    <n v="17.585000000000001"/>
    <n v="7.7662000000000004"/>
    <n v="83.43"/>
    <n v="86.569145202636719"/>
    <n v="115.21"/>
    <n v="4144.8999999999996"/>
    <n v="77.662000000000006"/>
    <n v="62.317000298775028"/>
  </r>
  <r>
    <d v="2021-11-24T00:00:00"/>
    <x v="10"/>
    <n v="31.795000000000002"/>
    <n v="7.8254000000000001"/>
    <n v="82.37"/>
    <n v="86.569145202636719"/>
    <n v="188.9"/>
    <n v="4152.43"/>
    <n v="78.254000000000005"/>
    <n v="61.783678367836792"/>
  </r>
  <r>
    <d v="2021-11-25T00:00:00"/>
    <x v="10"/>
    <n v="21.239000000000001"/>
    <n v="7.2899000000000003"/>
    <n v="82.05"/>
    <n v="86.569145202636719"/>
    <n v="120.35"/>
    <n v="4167.28"/>
    <n v="72.899000000000001"/>
    <n v="61.543654365436545"/>
  </r>
  <r>
    <d v="2021-11-26T00:00:00"/>
    <x v="10"/>
    <n v="21.991"/>
    <n v="7.4466000000000001"/>
    <n v="72.37"/>
    <n v="86.569145202636719"/>
    <n v="155.88999999999999"/>
    <n v="4020.38"/>
    <n v="74.466000000000008"/>
    <n v="54.323675123855281"/>
  </r>
  <r>
    <d v="2021-11-29T00:00:00"/>
    <x v="10"/>
    <n v="25.423999999999999"/>
    <n v="8.1461000000000006"/>
    <n v="73.34"/>
    <n v="86.569145202636719"/>
    <n v="124.21"/>
    <n v="4057.63"/>
    <n v="81.461000000000013"/>
    <n v="55.180197125874656"/>
  </r>
  <r>
    <d v="2021-11-30T00:00:00"/>
    <x v="10"/>
    <n v="20.347999999999999"/>
    <n v="7.6548999999999996"/>
    <n v="70.86"/>
    <n v="86.569145202636719"/>
    <n v="151.66999999999999"/>
    <n v="4025.87"/>
    <n v="76.548999999999992"/>
    <n v="53.471174162390582"/>
  </r>
  <r>
    <d v="2021-12-01T00:00:00"/>
    <x v="11"/>
    <n v="18.765000000000001"/>
    <n v="8.0802999999999994"/>
    <n v="69.53"/>
    <n v="105.34542083740234"/>
    <n v="129.59"/>
    <n v="4089.19"/>
    <n v="80.802999999999997"/>
    <n v="52.246768860835587"/>
  </r>
  <r>
    <d v="2021-12-02T00:00:00"/>
    <x v="11"/>
    <n v="27.567"/>
    <n v="8.0077999999999996"/>
    <n v="70.56"/>
    <n v="105.34542083740234"/>
    <n v="101.82"/>
    <n v="4063.89"/>
    <n v="80.078000000000003"/>
    <n v="53.032694475760991"/>
  </r>
  <r>
    <d v="2021-12-03T00:00:00"/>
    <x v="11"/>
    <n v="23.247"/>
    <n v="7.7676999999999996"/>
    <n v="70.709999999999994"/>
    <n v="105.34542083740234"/>
    <n v="206.75"/>
    <n v="4059.32"/>
    <n v="77.676999999999992"/>
    <n v="53.430557654526218"/>
  </r>
  <r>
    <d v="2021-12-06T00:00:00"/>
    <x v="11"/>
    <n v="24.157"/>
    <n v="7.7106000000000003"/>
    <n v="73.38"/>
    <n v="105.34542083740234"/>
    <n v="136.55000000000001"/>
    <n v="4117.6000000000004"/>
    <n v="77.106000000000009"/>
    <n v="55.372773920917595"/>
  </r>
  <r>
    <d v="2021-12-07T00:00:00"/>
    <x v="11"/>
    <n v="21.18"/>
    <n v="8.2628000000000004"/>
    <n v="75.540000000000006"/>
    <n v="105.34542083740234"/>
    <n v="168.41"/>
    <n v="4178.76"/>
    <n v="82.628"/>
    <n v="57.071622846781501"/>
  </r>
  <r>
    <d v="2021-12-08T00:00:00"/>
    <x v="11"/>
    <n v="20.173999999999999"/>
    <n v="8.7502999999999993"/>
    <n v="75.94"/>
    <n v="105.34542083740234"/>
    <n v="135.37"/>
    <n v="4177.6499999999996"/>
    <n v="87.502999999999986"/>
    <n v="57.373828951344812"/>
  </r>
  <r>
    <d v="2021-12-09T00:00:00"/>
    <x v="11"/>
    <n v="23.481999999999999"/>
    <n v="8.5744000000000007"/>
    <n v="74.099999999999994"/>
    <n v="105.34542083740234"/>
    <n v="124.54"/>
    <n v="4167.3900000000003"/>
    <n v="85.744"/>
    <n v="56.18744313011829"/>
  </r>
  <r>
    <d v="2021-12-10T00:00:00"/>
    <x v="11"/>
    <n v="25.425999999999998"/>
    <n v="8.8226999999999993"/>
    <n v="74.98"/>
    <n v="105.34542083740234"/>
    <n v="126.71"/>
    <n v="4146.8999999999996"/>
    <n v="88.22699999999999"/>
    <n v="56.537475493892323"/>
  </r>
  <r>
    <d v="2021-12-13T00:00:00"/>
    <x v="11"/>
    <n v="25.324999999999999"/>
    <n v="9.6229999999999993"/>
    <n v="74.12"/>
    <n v="105.34542083740234"/>
    <n v="269.57"/>
    <n v="4109.33"/>
    <n v="96.22999999999999"/>
    <n v="56.01148643542659"/>
  </r>
  <r>
    <d v="2021-12-14T00:00:00"/>
    <x v="11"/>
    <n v="16.238"/>
    <n v="10.0883"/>
    <n v="73.37"/>
    <n v="105.34542083740234"/>
    <n v="139.72"/>
    <n v="4100.24"/>
    <n v="100.88300000000001"/>
    <n v="55.478260869565219"/>
  </r>
  <r>
    <d v="2021-12-15T00:00:00"/>
    <x v="11"/>
    <n v="23.213999999999999"/>
    <n v="10.497999999999999"/>
    <n v="73.709999999999994"/>
    <n v="105.34542083740234"/>
    <n v="169.98"/>
    <n v="4074.13"/>
    <n v="104.97999999999999"/>
    <n v="55.781746632359621"/>
  </r>
  <r>
    <d v="2021-12-16T00:00:00"/>
    <x v="11"/>
    <n v="21.472999999999999"/>
    <n v="11.398099999999999"/>
    <n v="74.64"/>
    <n v="105.34542083740234"/>
    <n v="230.02"/>
    <n v="4122.09"/>
    <n v="113.98099999999999"/>
    <n v="56.015009380863042"/>
  </r>
  <r>
    <d v="2021-12-17T00:00:00"/>
    <x v="11"/>
    <n v="27.535"/>
    <n v="11.4674"/>
    <n v="72.97"/>
    <n v="105.34542083740234"/>
    <n v="189.92"/>
    <n v="4130.9399999999996"/>
    <n v="114.67399999999999"/>
    <n v="54.992840455196323"/>
  </r>
  <r>
    <d v="2021-12-20T00:00:00"/>
    <x v="11"/>
    <n v="30.561"/>
    <n v="13.046799999999999"/>
    <n v="70.510000000000005"/>
    <n v="105.34542083740234"/>
    <n v="291.07"/>
    <n v="4089.84"/>
    <n v="130.46799999999999"/>
    <n v="53.32778702163062"/>
  </r>
  <r>
    <d v="2021-12-21T00:00:00"/>
    <x v="11"/>
    <n v="35.106000000000002"/>
    <n v="14.2232"/>
    <n v="72.849999999999994"/>
    <n v="105.34542083740234"/>
    <n v="230.71"/>
    <n v="4144.88"/>
    <n v="142.232"/>
    <n v="54.968686335169394"/>
  </r>
  <r>
    <d v="2021-12-22T00:00:00"/>
    <x v="11"/>
    <n v="44.82"/>
    <n v="14.504300000000001"/>
    <n v="74.69"/>
    <n v="105.34542083740234"/>
    <n v="246.54"/>
    <n v="4173.84"/>
    <n v="145.04300000000001"/>
    <n v="55.968527538403897"/>
  </r>
  <r>
    <d v="2021-12-23T00:00:00"/>
    <x v="11"/>
    <n v="33.851999999999997"/>
    <n v="11.269399999999999"/>
    <n v="76.260000000000005"/>
    <n v="105.34542083740234"/>
    <n v="297.2"/>
    <n v="4194.71"/>
    <n v="112.69399999999999"/>
    <n v="56.868008948545864"/>
  </r>
  <r>
    <d v="2021-12-24T00:00:00"/>
    <x v="11"/>
    <n v="16.46"/>
    <n v="7.2729999999999997"/>
    <n v="75.239999999999995"/>
    <n v="105.34542083740234"/>
    <n v="185.29"/>
    <n v="4194.3500000000004"/>
    <n v="72.72999999999999"/>
    <n v="56.107382550335565"/>
  </r>
  <r>
    <d v="2021-12-29T00:00:00"/>
    <x v="11"/>
    <n v="11.789"/>
    <n v="7.1562000000000001"/>
    <n v="78.63"/>
    <n v="105.34542083740234"/>
    <n v="555.33000000000004"/>
    <n v="4224.78"/>
    <n v="71.561999999999998"/>
    <n v="58.352504638218925"/>
  </r>
  <r>
    <d v="2021-12-30T00:00:00"/>
    <x v="11"/>
    <n v="8.0939999999999994"/>
    <n v="6.4412000000000003"/>
    <n v="78.61"/>
    <n v="105.34542083740234"/>
    <n v="318.7"/>
    <n v="4217.7"/>
    <n v="64.412000000000006"/>
    <n v="58.229629629629628"/>
  </r>
  <r>
    <d v="2021-12-31T00:00:00"/>
    <x v="11"/>
    <n v="7.7119999999999997"/>
    <n v="4.8670999999999998"/>
    <n v="77.239999999999995"/>
    <n v="105.34542083740234"/>
    <n v="400.19"/>
    <n v="4208.0200000000004"/>
    <n v="48.670999999999999"/>
    <n v="57.214814814814808"/>
  </r>
  <r>
    <d v="2022-01-04T00:00:00"/>
    <x v="12"/>
    <n v="15.11"/>
    <n v="6.3141999999999996"/>
    <n v="79.39"/>
    <n v="138.67498779296875"/>
    <n v="384"/>
    <n v="4276.18"/>
    <n v="63.141999999999996"/>
    <n v="58.616361488481985"/>
  </r>
  <r>
    <d v="2022-01-05T00:00:00"/>
    <x v="12"/>
    <n v="20.440999999999999"/>
    <n v="7.6359000000000004"/>
    <n v="80.599999999999994"/>
    <n v="138.67498779296875"/>
    <n v="299.95999999999998"/>
    <n v="4277.51"/>
    <n v="76.359000000000009"/>
    <n v="59.382597804464744"/>
  </r>
  <r>
    <d v="2022-01-06T00:00:00"/>
    <x v="12"/>
    <n v="17.148"/>
    <n v="7.8373999999999997"/>
    <n v="81.99"/>
    <n v="138.67498779296875"/>
    <n v="310.58"/>
    <n v="4235.63"/>
    <n v="78.373999999999995"/>
    <n v="60.558386882339896"/>
  </r>
  <r>
    <d v="2022-01-07T00:00:00"/>
    <x v="12"/>
    <n v="21.443000000000001"/>
    <n v="6.8571999999999997"/>
    <n v="82.28"/>
    <n v="138.67498779296875"/>
    <n v="349.82"/>
    <n v="4249.43"/>
    <n v="68.572000000000003"/>
    <n v="60.575719649561954"/>
  </r>
  <r>
    <d v="2022-01-10T00:00:00"/>
    <x v="12"/>
    <n v="20.687999999999999"/>
    <n v="7.0515999999999996"/>
    <n v="81.56"/>
    <n v="138.67498779296875"/>
    <n v="366.93"/>
    <n v="4219.71"/>
    <n v="70.515999999999991"/>
    <n v="60.116459055060076"/>
  </r>
  <r>
    <d v="2022-01-11T00:00:00"/>
    <x v="12"/>
    <n v="17.256"/>
    <n v="6.5892999999999997"/>
    <n v="84.98"/>
    <n v="138.67498779296875"/>
    <n v="362.98"/>
    <n v="4241.88"/>
    <n v="65.893000000000001"/>
    <n v="62.384378211716339"/>
  </r>
  <r>
    <d v="2022-01-12T00:00:00"/>
    <x v="12"/>
    <n v="16.920000000000002"/>
    <n v="6.234"/>
    <n v="85.83"/>
    <n v="138.67498779296875"/>
    <n v="240.6"/>
    <n v="4270.79"/>
    <n v="62.34"/>
    <n v="62.658782303985987"/>
  </r>
  <r>
    <d v="2022-01-13T00:00:00"/>
    <x v="12"/>
    <n v="14.686999999999999"/>
    <n v="6.4690000000000003"/>
    <n v="85.8"/>
    <n v="138.67498779296875"/>
    <n v="254.32"/>
    <n v="4273.2299999999996"/>
    <n v="64.69"/>
    <n v="62.518216263480028"/>
  </r>
  <r>
    <d v="2022-01-14T00:00:00"/>
    <x v="12"/>
    <n v="24.114000000000001"/>
    <n v="6.9128999999999996"/>
    <n v="87.17"/>
    <n v="138.67498779296875"/>
    <n v="133.84"/>
    <n v="4256.59"/>
    <n v="69.128999999999991"/>
    <n v="63.76737381126555"/>
  </r>
  <r>
    <d v="2022-01-17T00:00:00"/>
    <x v="12"/>
    <n v="23.204999999999998"/>
    <n v="6.9189999999999996"/>
    <n v="87.82"/>
    <n v="138.67498779296875"/>
    <n v="369.88"/>
    <n v="4292.58"/>
    <n v="69.19"/>
    <n v="64.242867593269935"/>
  </r>
  <r>
    <d v="2022-01-18T00:00:00"/>
    <x v="12"/>
    <n v="24.826000000000001"/>
    <n v="6.7257999999999996"/>
    <n v="88.83"/>
    <n v="138.67498779296875"/>
    <n v="353.9"/>
    <n v="4263.04"/>
    <n v="67.257999999999996"/>
    <n v="65.373859287606706"/>
  </r>
  <r>
    <d v="2022-01-19T00:00:00"/>
    <x v="12"/>
    <n v="18.298999999999999"/>
    <n v="6.0707000000000004"/>
    <n v="89.64"/>
    <n v="138.67498779296875"/>
    <n v="299.31"/>
    <n v="4273.79"/>
    <n v="60.707000000000008"/>
    <n v="65.790825688073397"/>
  </r>
  <r>
    <d v="2022-01-20T00:00:00"/>
    <x v="12"/>
    <n v="19.074000000000002"/>
    <n v="6.1988000000000003"/>
    <n v="89.75"/>
    <n v="138.67498779296875"/>
    <n v="315.08999999999997"/>
    <n v="4274.5200000000004"/>
    <n v="61.988"/>
    <n v="65.78947368421052"/>
  </r>
  <r>
    <d v="2022-01-21T00:00:00"/>
    <x v="12"/>
    <n v="15.715999999999999"/>
    <n v="6.3606999999999996"/>
    <n v="89.75"/>
    <n v="138.67498779296875"/>
    <n v="327.52"/>
    <n v="4217.3100000000004"/>
    <n v="63.606999999999999"/>
    <n v="66.177554932900748"/>
  </r>
  <r>
    <d v="2022-01-24T00:00:00"/>
    <x v="12"/>
    <n v="77.790000000000006"/>
    <n v="7.4966999999999997"/>
    <n v="87.74"/>
    <n v="138.67498779296875"/>
    <n v="140.63999999999999"/>
    <n v="4099.16"/>
    <n v="74.966999999999999"/>
    <n v="65.248754369004232"/>
  </r>
  <r>
    <d v="2022-01-25T00:00:00"/>
    <x v="12"/>
    <n v="28.763999999999999"/>
    <n v="7.6280000000000001"/>
    <n v="89.49"/>
    <n v="138.67498779296875"/>
    <n v="246.27"/>
    <n v="4139.47"/>
    <n v="76.28"/>
    <n v="66.31344942571323"/>
  </r>
  <r>
    <d v="2022-01-26T00:00:00"/>
    <x v="12"/>
    <n v="18.87"/>
    <n v="7.3112000000000004"/>
    <n v="91.22"/>
    <n v="138.67498779296875"/>
    <n v="334.67"/>
    <n v="4192.7"/>
    <n v="73.112000000000009"/>
    <n v="67.490381769754364"/>
  </r>
  <r>
    <d v="2022-01-27T00:00:00"/>
    <x v="12"/>
    <n v="20.440999999999999"/>
    <n v="7.4518000000000004"/>
    <n v="90.7"/>
    <n v="138.67498779296875"/>
    <n v="163.46"/>
    <n v="4230.83"/>
    <n v="74.518000000000001"/>
    <n v="67.762420620097132"/>
  </r>
  <r>
    <d v="2022-01-28T00:00:00"/>
    <x v="12"/>
    <n v="19.722999999999999"/>
    <n v="7.5118"/>
    <n v="91.47"/>
    <n v="138.67498779296875"/>
    <n v="337.49"/>
    <n v="4182.58"/>
    <n v="75.117999999999995"/>
    <n v="68.174703734068729"/>
  </r>
  <r>
    <d v="2022-01-31T00:00:00"/>
    <x v="12"/>
    <n v="17.899999999999999"/>
    <n v="7.1077000000000004"/>
    <n v="92.35"/>
    <n v="138.67498779296875"/>
    <n v="318.42"/>
    <n v="4191.8100000000004"/>
    <n v="71.076999999999998"/>
    <n v="68.71791055882133"/>
  </r>
  <r>
    <d v="2022-02-01T00:00:00"/>
    <x v="13"/>
    <n v="13.423"/>
    <n v="6.0559000000000003"/>
    <n v="90.24"/>
    <n v="216.15901184082031"/>
    <n v="208.32"/>
    <n v="4232.4799999999996"/>
    <n v="60.559000000000005"/>
    <n v="66.819696408737499"/>
  </r>
  <r>
    <d v="2022-02-02T00:00:00"/>
    <x v="13"/>
    <n v="16.157"/>
    <n v="5.9"/>
    <n v="91.43"/>
    <n v="216.15901184082031"/>
    <n v="223.58"/>
    <n v="4257.2299999999996"/>
    <n v="59"/>
    <n v="67.401400663472174"/>
  </r>
  <r>
    <d v="2022-02-03T00:00:00"/>
    <x v="13"/>
    <n v="13.64"/>
    <n v="6.0495000000000001"/>
    <n v="92.99"/>
    <n v="216.15901184082031"/>
    <n v="210.91"/>
    <n v="4222.74"/>
    <n v="60.495000000000005"/>
    <n v="68.364946331421848"/>
  </r>
  <r>
    <d v="2022-02-04T00:00:00"/>
    <x v="13"/>
    <n v="16.887"/>
    <n v="6.3178999999999998"/>
    <n v="96.86"/>
    <n v="216.15901184082031"/>
    <n v="153.08000000000001"/>
    <n v="4208.6099999999997"/>
    <n v="63.179000000000002"/>
    <n v="71.520342612419697"/>
  </r>
  <r>
    <d v="2022-02-07T00:00:00"/>
    <x v="13"/>
    <n v="17.236999999999998"/>
    <n v="6.4417"/>
    <n v="97.28"/>
    <n v="216.15901184082031"/>
    <n v="178.61"/>
    <n v="4236.88"/>
    <n v="64.417000000000002"/>
    <n v="71.883543929653442"/>
  </r>
  <r>
    <d v="2022-02-08T00:00:00"/>
    <x v="13"/>
    <n v="10.765000000000001"/>
    <n v="6.2583000000000002"/>
    <n v="96.07"/>
    <n v="216.15901184082031"/>
    <n v="275.87"/>
    <n v="4233.62"/>
    <n v="62.582999999999998"/>
    <n v="70.889905548996452"/>
  </r>
  <r>
    <d v="2022-02-09T00:00:00"/>
    <x v="13"/>
    <n v="14.747"/>
    <n v="6.2167000000000003"/>
    <n v="94.95"/>
    <n v="216.15901184082031"/>
    <n v="281.7"/>
    <n v="4282.76"/>
    <n v="62.167000000000002"/>
    <n v="70.125553914327909"/>
  </r>
  <r>
    <d v="2022-02-10T00:00:00"/>
    <x v="13"/>
    <n v="16.744"/>
    <n v="6.0907"/>
    <n v="96.37"/>
    <n v="216.15901184082031"/>
    <n v="272.62"/>
    <n v="4296.96"/>
    <n v="60.906999999999996"/>
    <n v="70.673217952478737"/>
  </r>
  <r>
    <d v="2022-02-11T00:00:00"/>
    <x v="13"/>
    <n v="12.647"/>
    <n v="6.1026999999999996"/>
    <n v="97.5"/>
    <n v="216.15901184082031"/>
    <n v="172.09"/>
    <n v="4286.38"/>
    <n v="61.026999999999994"/>
    <n v="71.685905448128807"/>
  </r>
  <r>
    <d v="2022-02-14T00:00:00"/>
    <x v="13"/>
    <n v="13.824"/>
    <n v="6.3926999999999996"/>
    <n v="101.66"/>
    <n v="216.15901184082031"/>
    <n v="223.9"/>
    <n v="4211.74"/>
    <n v="63.926999999999992"/>
    <n v="75.214560520864168"/>
  </r>
  <r>
    <d v="2022-02-15T00:00:00"/>
    <x v="13"/>
    <n v="16.728000000000002"/>
    <n v="5.6017000000000001"/>
    <n v="98.43"/>
    <n v="216.15901184082031"/>
    <n v="316.41000000000003"/>
    <n v="4254.78"/>
    <n v="56.017000000000003"/>
    <n v="72.701085752271212"/>
  </r>
  <r>
    <d v="2022-02-16T00:00:00"/>
    <x v="13"/>
    <n v="16.067"/>
    <n v="5.5175000000000001"/>
    <n v="97.44"/>
    <n v="216.15901184082031"/>
    <n v="380.57"/>
    <n v="4251.96"/>
    <n v="55.174999999999997"/>
    <n v="71.726168568273835"/>
  </r>
  <r>
    <d v="2022-02-17T00:00:00"/>
    <x v="13"/>
    <n v="14.93"/>
    <n v="5.7549000000000001"/>
    <n v="95.28"/>
    <n v="216.15901184082031"/>
    <n v="189.34"/>
    <n v="4212.87"/>
    <n v="57.548999999999999"/>
    <n v="69.935408103347029"/>
  </r>
  <r>
    <d v="2022-02-18T00:00:00"/>
    <x v="13"/>
    <n v="15.113"/>
    <n v="5.9175000000000004"/>
    <n v="96.18"/>
    <n v="216.15901184082031"/>
    <n v="288.44"/>
    <n v="4195.45"/>
    <n v="59.175000000000004"/>
    <n v="70.798675009201332"/>
  </r>
  <r>
    <d v="2022-02-21T00:00:00"/>
    <x v="13"/>
    <n v="22.346"/>
    <n v="6.0461"/>
    <n v="98.95"/>
    <n v="216.15901184082031"/>
    <n v="251.11"/>
    <n v="4172.09"/>
    <n v="60.460999999999999"/>
    <n v="72.837688627162308"/>
  </r>
  <r>
    <d v="2022-02-22T00:00:00"/>
    <x v="13"/>
    <n v="14.1"/>
    <n v="6.1302000000000003"/>
    <n v="98.73"/>
    <n v="216.15901184082031"/>
    <n v="123.23"/>
    <n v="4172.3500000000004"/>
    <n v="61.302000000000007"/>
    <n v="72.611605501213518"/>
  </r>
  <r>
    <d v="2022-02-23T00:00:00"/>
    <x v="13"/>
    <n v="17.318000000000001"/>
    <n v="6.7499000000000002"/>
    <n v="99.29"/>
    <n v="216.15901184082031"/>
    <n v="149.11000000000001"/>
    <n v="4169.6400000000003"/>
    <n v="67.498999999999995"/>
    <n v="73.249723349317605"/>
  </r>
  <r>
    <d v="2022-02-24T00:00:00"/>
    <x v="13"/>
    <n v="22.622"/>
    <n v="8.7713000000000001"/>
    <n v="101.29"/>
    <n v="216.15901184082031"/>
    <n v="258.79000000000002"/>
    <n v="4015.81"/>
    <n v="87.712999999999994"/>
    <n v="75.81586826347305"/>
  </r>
  <r>
    <d v="2022-02-25T00:00:00"/>
    <x v="13"/>
    <n v="17.056000000000001"/>
    <n v="7.2468000000000004"/>
    <n v="98.56"/>
    <n v="216.15901184082031"/>
    <n v="186.21"/>
    <n v="4167.09"/>
    <n v="72.468000000000004"/>
    <n v="73.513836055791757"/>
  </r>
  <r>
    <d v="2022-02-28T00:00:00"/>
    <x v="13"/>
    <n v="18.805"/>
    <n v="8.3894000000000002"/>
    <n v="103.08"/>
    <n v="216.15901184082031"/>
    <n v="174.31"/>
    <n v="4157.7700000000004"/>
    <n v="83.894000000000005"/>
    <n v="76.816454281243011"/>
  </r>
  <r>
    <d v="2022-03-01T00:00:00"/>
    <x v="14"/>
    <n v="22.869"/>
    <n v="9.5401000000000007"/>
    <n v="110.93"/>
    <n v="318.95492553710938"/>
    <n v="166.59"/>
    <n v="4079.97"/>
    <n v="95.40100000000001"/>
    <n v="83.293287280372425"/>
  </r>
  <r>
    <d v="2022-03-02T00:00:00"/>
    <x v="14"/>
    <n v="26.268999999999998"/>
    <n v="12.419499999999999"/>
    <n v="118.94"/>
    <n v="318.95492553710938"/>
    <n v="318.91000000000003"/>
    <n v="4134.87"/>
    <n v="124.19499999999999"/>
    <n v="88.993640104751208"/>
  </r>
  <r>
    <d v="2022-03-03T00:00:00"/>
    <x v="14"/>
    <n v="31.872"/>
    <n v="13.120900000000001"/>
    <n v="115.36"/>
    <n v="318.95492553710938"/>
    <n v="197.86"/>
    <n v="4023.9"/>
    <n v="131.209"/>
    <n v="86.567612186702689"/>
  </r>
  <r>
    <d v="2022-03-04T00:00:00"/>
    <x v="14"/>
    <n v="34.962000000000003"/>
    <n v="14.640700000000001"/>
    <n v="123.86"/>
    <n v="318.95492553710938"/>
    <n v="297.35000000000002"/>
    <n v="3884.43"/>
    <n v="146.40700000000001"/>
    <n v="93.733918571212357"/>
  </r>
  <r>
    <d v="2022-03-07T00:00:00"/>
    <x v="14"/>
    <n v="34.856000000000002"/>
    <n v="17.248200000000001"/>
    <n v="129.02000000000001"/>
    <n v="318.95492553710938"/>
    <n v="139.76"/>
    <n v="3862.39"/>
    <n v="172.482"/>
    <n v="98.37590545177278"/>
  </r>
  <r>
    <d v="2022-03-08T00:00:00"/>
    <x v="14"/>
    <n v="34.746000000000002"/>
    <n v="17.112100000000002"/>
    <n v="133.18"/>
    <n v="318.95492553710938"/>
    <n v="272.19"/>
    <n v="3867.24"/>
    <n v="171.12100000000001"/>
    <n v="101.65636210976261"/>
  </r>
  <r>
    <d v="2022-03-09T00:00:00"/>
    <x v="14"/>
    <n v="27.832000000000001"/>
    <n v="13.993600000000001"/>
    <n v="116.58"/>
    <n v="318.95492553710938"/>
    <n v="163.72"/>
    <n v="3999.43"/>
    <n v="139.93600000000001"/>
    <n v="88.586626139817625"/>
  </r>
  <r>
    <d v="2022-03-10T00:00:00"/>
    <x v="14"/>
    <n v="24.945"/>
    <n v="11.0825"/>
    <n v="114.54"/>
    <n v="318.95492553710938"/>
    <n v="207.37"/>
    <n v="3954.3"/>
    <n v="110.82499999999999"/>
    <n v="87.38175160207507"/>
  </r>
  <r>
    <d v="2022-03-11T00:00:00"/>
    <x v="14"/>
    <n v="19.29"/>
    <n v="10.5541"/>
    <n v="118.11"/>
    <n v="318.95492553710938"/>
    <n v="326.58999999999997"/>
    <n v="3988.9"/>
    <n v="105.541"/>
    <n v="90.415677868789714"/>
  </r>
  <r>
    <d v="2022-03-14T00:00:00"/>
    <x v="14"/>
    <n v="22.033000000000001"/>
    <n v="8.7173999999999996"/>
    <n v="110.39"/>
    <n v="318.95492553710938"/>
    <n v="246.14"/>
    <n v="4014.87"/>
    <n v="87.173999999999992"/>
    <n v="84.628948175406322"/>
  </r>
  <r>
    <d v="2022-03-15T00:00:00"/>
    <x v="14"/>
    <n v="20.62"/>
    <n v="9.1227"/>
    <n v="105.14"/>
    <n v="318.95492553710938"/>
    <n v="149.59"/>
    <n v="3999.12"/>
    <n v="91.227000000000004"/>
    <n v="80.47455032529659"/>
  </r>
  <r>
    <d v="2022-03-16T00:00:00"/>
    <x v="14"/>
    <n v="23.771999999999998"/>
    <n v="8.593"/>
    <n v="104.61"/>
    <n v="318.95492553710938"/>
    <n v="185.7"/>
    <n v="4074.09"/>
    <n v="85.93"/>
    <n v="79.879352474037873"/>
  </r>
  <r>
    <d v="2022-03-17T00:00:00"/>
    <x v="14"/>
    <n v="20.297999999999998"/>
    <n v="8.0739000000000001"/>
    <n v="113.5"/>
    <n v="318.95492553710938"/>
    <n v="539.41999999999996"/>
    <n v="4120.17"/>
    <n v="80.739000000000004"/>
    <n v="86.252754768599431"/>
  </r>
  <r>
    <d v="2022-03-18T00:00:00"/>
    <x v="14"/>
    <n v="18.655000000000001"/>
    <n v="7.7020999999999997"/>
    <n v="114.32"/>
    <n v="318.95492553710938"/>
    <n v="318.29000000000002"/>
    <n v="4135.37"/>
    <n v="77.021000000000001"/>
    <n v="86.809932417040017"/>
  </r>
  <r>
    <d v="2022-03-21T00:00:00"/>
    <x v="14"/>
    <n v="22.532"/>
    <n v="7.5552999999999999"/>
    <n v="122.29"/>
    <n v="318.95492553710938"/>
    <n v="300.2"/>
    <n v="4148.21"/>
    <n v="75.552999999999997"/>
    <n v="92.636921445345052"/>
  </r>
  <r>
    <d v="2022-03-22T00:00:00"/>
    <x v="14"/>
    <n v="21.661999999999999"/>
    <n v="7.4156000000000004"/>
    <n v="121.53"/>
    <n v="318.95492553710938"/>
    <n v="174.87"/>
    <n v="4167.6000000000004"/>
    <n v="74.156000000000006"/>
    <n v="91.665409564036807"/>
  </r>
  <r>
    <d v="2022-03-23T00:00:00"/>
    <x v="14"/>
    <n v="22.606999999999999"/>
    <n v="7.8643000000000001"/>
    <n v="127.52"/>
    <n v="318.95492553710938"/>
    <n v="655.45"/>
    <n v="4156.6000000000004"/>
    <n v="78.643000000000001"/>
    <n v="96.518316681804421"/>
  </r>
  <r>
    <d v="2022-03-24T00:00:00"/>
    <x v="14"/>
    <n v="22.904"/>
    <n v="8.4985999999999997"/>
    <n v="123.98"/>
    <n v="318.95492553710938"/>
    <n v="684.53"/>
    <n v="4155.88"/>
    <n v="84.98599999999999"/>
    <n v="94.045361450352729"/>
  </r>
  <r>
    <d v="2022-03-25T00:00:00"/>
    <x v="14"/>
    <n v="21.126999999999999"/>
    <n v="7.9531000000000001"/>
    <n v="122.67"/>
    <n v="318.95492553710938"/>
    <n v="504.65"/>
    <n v="4165.33"/>
    <n v="79.531000000000006"/>
    <n v="92.981126354885177"/>
  </r>
  <r>
    <d v="2022-03-28T00:00:00"/>
    <x v="14"/>
    <n v="21.219000000000001"/>
    <n v="8.1036999999999999"/>
    <n v="114.5"/>
    <n v="318.95492553710938"/>
    <n v="244.03"/>
    <n v="4164.5"/>
    <n v="81.037000000000006"/>
    <n v="87.464670384233443"/>
  </r>
  <r>
    <d v="2022-03-29T00:00:00"/>
    <x v="14"/>
    <n v="25.425999999999998"/>
    <n v="8.7111000000000001"/>
    <n v="112.79"/>
    <n v="318.95492553710938"/>
    <n v="359.43"/>
    <n v="4208.38"/>
    <n v="87.111000000000004"/>
    <n v="85.935238095238105"/>
  </r>
  <r>
    <d v="2022-03-30T00:00:00"/>
    <x v="14"/>
    <n v="23.779"/>
    <n v="9.2969000000000008"/>
    <n v="115.59"/>
    <n v="318.95492553710938"/>
    <n v="228.05"/>
    <n v="4219.75"/>
    <n v="92.969000000000008"/>
    <n v="87.907825690166561"/>
  </r>
  <r>
    <d v="2022-03-31T00:00:00"/>
    <x v="14"/>
    <n v="24.559000000000001"/>
    <n v="9.8223000000000003"/>
    <n v="107.29"/>
    <n v="318.95492553710938"/>
    <n v="277.66000000000003"/>
    <n v="4187.78"/>
    <n v="98.222999999999999"/>
    <n v="81.576946472019472"/>
  </r>
  <r>
    <d v="2022-04-01T00:00:00"/>
    <x v="15"/>
    <n v="26.725000000000001"/>
    <n v="9.7162000000000006"/>
    <n v="106.13"/>
    <n v="191.14309692382813"/>
    <n v="135.43"/>
    <n v="4199.4799999999996"/>
    <n v="97.162000000000006"/>
    <n v="80.928778404758276"/>
  </r>
  <r>
    <d v="2022-04-04T00:00:00"/>
    <x v="15"/>
    <n v="17.923999999999999"/>
    <n v="8.0747"/>
    <n v="108.15"/>
    <n v="191.14309692382813"/>
    <n v="85.73"/>
    <n v="4213.2700000000004"/>
    <n v="80.747"/>
    <n v="82.456541628545281"/>
  </r>
  <r>
    <d v="2022-04-05T00:00:00"/>
    <x v="15"/>
    <n v="20.038"/>
    <n v="7.82"/>
    <n v="106.6"/>
    <n v="191.14309692382813"/>
    <n v="142.06"/>
    <n v="4238.74"/>
    <n v="78.2"/>
    <n v="81.367834516449122"/>
  </r>
  <r>
    <d v="2022-04-06T00:00:00"/>
    <x v="15"/>
    <n v="20.463000000000001"/>
    <n v="7.9241000000000001"/>
    <n v="100.81"/>
    <n v="191.14309692382813"/>
    <n v="94.13"/>
    <n v="4218.12"/>
    <n v="79.241"/>
    <n v="77.060082556184071"/>
  </r>
  <r>
    <d v="2022-04-07T00:00:00"/>
    <x v="15"/>
    <n v="21.207999999999998"/>
    <n v="7.9493"/>
    <n v="99.83"/>
    <n v="191.14309692382813"/>
    <n v="210.63"/>
    <n v="4199.46"/>
    <n v="79.492999999999995"/>
    <n v="76.439509954058195"/>
  </r>
  <r>
    <d v="2022-04-08T00:00:00"/>
    <x v="15"/>
    <n v="21.138999999999999"/>
    <n v="8.0838999999999999"/>
    <n v="101.26"/>
    <n v="191.14309692382813"/>
    <n v="244.58"/>
    <n v="4258.2299999999996"/>
    <n v="80.838999999999999"/>
    <n v="77.701043585021495"/>
  </r>
  <r>
    <d v="2022-04-11T00:00:00"/>
    <x v="15"/>
    <n v="15.888999999999999"/>
    <n v="7.2038000000000002"/>
    <n v="97.92"/>
    <n v="191.14309692382813"/>
    <n v="154.28"/>
    <n v="4232.53"/>
    <n v="72.037999999999997"/>
    <n v="75.132356326248754"/>
  </r>
  <r>
    <d v="2022-04-12T00:00:00"/>
    <x v="15"/>
    <n v="20.888000000000002"/>
    <n v="7.2717000000000001"/>
    <n v="104.42"/>
    <n v="191.14309692382813"/>
    <n v="184.79"/>
    <n v="4210.28"/>
    <n v="72.716999999999999"/>
    <n v="80.131992939912521"/>
  </r>
  <r>
    <d v="2022-04-13T00:00:00"/>
    <x v="15"/>
    <n v="19.391999999999999"/>
    <n v="6.8162000000000003"/>
    <n v="108.49"/>
    <n v="191.14309692382813"/>
    <n v="55.77"/>
    <n v="4211.8999999999996"/>
    <n v="68.162000000000006"/>
    <n v="82.994186046511629"/>
  </r>
  <r>
    <d v="2022-04-14T00:00:00"/>
    <x v="15"/>
    <n v="16.067"/>
    <n v="5.3292000000000002"/>
    <n v="110.83"/>
    <n v="191.14309692382813"/>
    <n v="200.94"/>
    <n v="4232.12"/>
    <n v="53.292000000000002"/>
    <n v="84.914189396261108"/>
  </r>
  <r>
    <d v="2022-04-19T00:00:00"/>
    <x v="15"/>
    <n v="12.113"/>
    <n v="5.5754999999999999"/>
    <n v="105.49"/>
    <n v="191.14309692382813"/>
    <n v="159.37"/>
    <n v="4219.72"/>
    <n v="55.754999999999995"/>
    <n v="81.090014605273268"/>
  </r>
  <r>
    <d v="2022-04-20T00:00:00"/>
    <x v="15"/>
    <n v="15.525"/>
    <n v="5.1257000000000001"/>
    <n v="105.05"/>
    <n v="191.14309692382813"/>
    <n v="234.39"/>
    <n v="4236.24"/>
    <n v="51.257000000000005"/>
    <n v="80.467253925698955"/>
  </r>
  <r>
    <d v="2022-04-21T00:00:00"/>
    <x v="15"/>
    <n v="14.307"/>
    <n v="4.8476999999999997"/>
    <n v="107.2"/>
    <n v="191.14309692382813"/>
    <n v="35.99"/>
    <n v="4238.12"/>
    <n v="48.476999999999997"/>
    <n v="82.195982211317286"/>
  </r>
  <r>
    <d v="2022-04-22T00:00:00"/>
    <x v="15"/>
    <n v="14.994"/>
    <n v="4.7229000000000001"/>
    <n v="105.15"/>
    <n v="191.14309692382813"/>
    <n v="124.8"/>
    <n v="4180.6499999999996"/>
    <n v="47.228999999999999"/>
    <n v="81.841531755915327"/>
  </r>
  <r>
    <d v="2022-04-25T00:00:00"/>
    <x v="15"/>
    <n v="22.216999999999999"/>
    <n v="4.8825000000000003"/>
    <n v="99.27"/>
    <n v="191.14309692382813"/>
    <n v="123.29"/>
    <n v="4106.3599999999997"/>
    <n v="48.825000000000003"/>
    <n v="78.177665774137651"/>
  </r>
  <r>
    <d v="2022-04-26T00:00:00"/>
    <x v="15"/>
    <n v="15.775"/>
    <n v="5.0468999999999999"/>
    <n v="102.89"/>
    <n v="191.14309692382813"/>
    <n v="67.3"/>
    <n v="4105.76"/>
    <n v="50.469000000000001"/>
    <n v="81.548704129349289"/>
  </r>
  <r>
    <d v="2022-04-27T00:00:00"/>
    <x v="15"/>
    <n v="16.497"/>
    <n v="4.8315999999999999"/>
    <n v="103.3"/>
    <n v="191.14309692382813"/>
    <n v="311.69"/>
    <n v="4121.7"/>
    <n v="48.316000000000003"/>
    <n v="82.330437554793974"/>
  </r>
  <r>
    <d v="2022-04-28T00:00:00"/>
    <x v="15"/>
    <n v="17.884"/>
    <n v="4.4528999999999996"/>
    <n v="105.78"/>
    <n v="191.14309692382813"/>
    <n v="552.51"/>
    <n v="4165.8900000000003"/>
    <n v="44.528999999999996"/>
    <n v="85.011653138310706"/>
  </r>
  <r>
    <d v="2022-04-29T00:00:00"/>
    <x v="15"/>
    <n v="14.747"/>
    <n v="3.7543000000000002"/>
    <n v="108.36"/>
    <n v="191.14309692382813"/>
    <n v="122.54"/>
    <n v="4185.12"/>
    <n v="37.542999999999999"/>
    <n v="86.239554317548752"/>
  </r>
  <r>
    <d v="2022-05-03T00:00:00"/>
    <x v="16"/>
    <n v="19.446999999999999"/>
    <n v="4.4306999999999999"/>
    <n v="104.94"/>
    <n v="142.25848388671875"/>
    <n v="203.37"/>
    <n v="4186.7700000000004"/>
    <n v="44.307000000000002"/>
    <n v="83.884892086330936"/>
  </r>
  <r>
    <d v="2022-05-04T00:00:00"/>
    <x v="16"/>
    <n v="15.831"/>
    <n v="3.9245999999999999"/>
    <n v="110.53"/>
    <n v="142.25848388671875"/>
    <n v="200.47"/>
    <n v="4146.05"/>
    <n v="39.245999999999995"/>
    <n v="88.516056698966935"/>
  </r>
  <r>
    <d v="2022-05-05T00:00:00"/>
    <x v="16"/>
    <n v="12.779"/>
    <n v="3.8416000000000001"/>
    <n v="112.11"/>
    <n v="142.25848388671875"/>
    <n v="97.58"/>
    <n v="4145.57"/>
    <n v="38.416000000000004"/>
    <n v="90.895086752067456"/>
  </r>
  <r>
    <d v="2022-05-06T00:00:00"/>
    <x v="16"/>
    <n v="12.289"/>
    <n v="2.8887999999999998"/>
    <n v="113.86"/>
    <n v="142.25848388671875"/>
    <n v="179.23"/>
    <n v="4083.36"/>
    <n v="28.887999999999998"/>
    <n v="92.239144523655227"/>
  </r>
  <r>
    <d v="2022-05-09T00:00:00"/>
    <x v="16"/>
    <n v="7.9480000000000004"/>
    <n v="2.0451999999999999"/>
    <n v="106.67"/>
    <n v="142.25848388671875"/>
    <n v="280.20999999999998"/>
    <n v="3987.87"/>
    <n v="20.451999999999998"/>
    <n v="86.477503040129704"/>
  </r>
  <r>
    <d v="2022-05-10T00:00:00"/>
    <x v="16"/>
    <n v="6.7770000000000001"/>
    <n v="0.74070000000000003"/>
    <n v="102.61"/>
    <n v="142.25848388671875"/>
    <n v="112.61"/>
    <n v="4002.22"/>
    <n v="7.407"/>
    <n v="83.334686916267358"/>
  </r>
  <r>
    <d v="2022-05-11T00:00:00"/>
    <x v="16"/>
    <n v="5.3949999999999996"/>
    <n v="1.3846000000000001"/>
    <n v="107.7"/>
    <n v="142.25848388671875"/>
    <n v="208.34"/>
    <n v="4058.67"/>
    <n v="13.846"/>
    <n v="87.440123406673706"/>
  </r>
  <r>
    <d v="2022-05-12T00:00:00"/>
    <x v="16"/>
    <n v="7.4619999999999997"/>
    <n v="1.7463"/>
    <n v="108.06"/>
    <n v="142.25848388671875"/>
    <n v="171.39"/>
    <n v="3999.79"/>
    <n v="17.463000000000001"/>
    <n v="88.588293162813585"/>
  </r>
  <r>
    <d v="2022-05-13T00:00:00"/>
    <x v="16"/>
    <n v="8.5939999999999994"/>
    <n v="2.1435"/>
    <n v="112.12"/>
    <n v="142.25848388671875"/>
    <n v="122.76"/>
    <n v="4099.0600000000004"/>
    <n v="21.434999999999999"/>
    <n v="91.586342100963904"/>
  </r>
  <r>
    <d v="2022-05-16T00:00:00"/>
    <x v="16"/>
    <n v="14.058999999999999"/>
    <n v="3.9903"/>
    <n v="114.86"/>
    <n v="142.25848388671875"/>
    <n v="155.93"/>
    <n v="4120.34"/>
    <n v="39.902999999999999"/>
    <n v="93.610431947840254"/>
  </r>
  <r>
    <d v="2022-05-17T00:00:00"/>
    <x v="16"/>
    <n v="13.661"/>
    <n v="3.4205999999999999"/>
    <n v="112.89"/>
    <n v="142.25848388671875"/>
    <n v="158.29"/>
    <n v="4149.88"/>
    <n v="34.205999999999996"/>
    <n v="90.543792107795966"/>
  </r>
  <r>
    <d v="2022-05-18T00:00:00"/>
    <x v="16"/>
    <n v="7.86"/>
    <n v="1.9554"/>
    <n v="110.04"/>
    <n v="142.25848388671875"/>
    <n v="127.32"/>
    <n v="4110.49"/>
    <n v="19.554000000000002"/>
    <n v="88.770571151984512"/>
  </r>
  <r>
    <d v="2022-05-19T00:00:00"/>
    <x v="16"/>
    <n v="12.067"/>
    <n v="2.7637999999999998"/>
    <n v="113.22"/>
    <n v="142.25848388671875"/>
    <n v="542.54"/>
    <n v="4038.94"/>
    <n v="27.637999999999998"/>
    <n v="90.547024952015363"/>
  </r>
  <r>
    <d v="2022-05-20T00:00:00"/>
    <x v="16"/>
    <n v="8.5830000000000002"/>
    <n v="2.6930000000000001"/>
    <n v="113.63"/>
    <n v="142.25848388671875"/>
    <n v="96.6"/>
    <n v="4083.84"/>
    <n v="26.93"/>
    <n v="90.962215818123596"/>
  </r>
  <r>
    <d v="2022-05-23T00:00:00"/>
    <x v="16"/>
    <n v="14.301"/>
    <n v="4.4006999999999996"/>
    <n v="115.13"/>
    <n v="142.25848388671875"/>
    <n v="252.82"/>
    <n v="4150.28"/>
    <n v="44.006999999999998"/>
    <n v="91.583803993317943"/>
  </r>
  <r>
    <d v="2022-05-24T00:00:00"/>
    <x v="16"/>
    <n v="12.141999999999999"/>
    <n v="4.1222000000000003"/>
    <n v="115.77"/>
    <n v="142.25848388671875"/>
    <n v="109.47"/>
    <n v="4126.79"/>
    <n v="41.222000000000001"/>
    <n v="92.291135204081627"/>
  </r>
  <r>
    <d v="2022-05-25T00:00:00"/>
    <x v="16"/>
    <n v="10.367000000000001"/>
    <n v="3.5146999999999999"/>
    <n v="116.41"/>
    <n v="142.25848388671875"/>
    <n v="164.81"/>
    <n v="4147.08"/>
    <n v="35.146999999999998"/>
    <n v="92.838344365579388"/>
  </r>
  <r>
    <d v="2022-05-26T00:00:00"/>
    <x v="16"/>
    <n v="10.811999999999999"/>
    <n v="3.1012"/>
    <n v="119.81"/>
    <n v="142.25848388671875"/>
    <n v="183.31"/>
    <n v="4176.59"/>
    <n v="31.012"/>
    <n v="95.223334922905735"/>
  </r>
  <r>
    <d v="2022-05-27T00:00:00"/>
    <x v="16"/>
    <n v="12.47"/>
    <n v="4.4962"/>
    <n v="121.19"/>
    <n v="142.25848388671875"/>
    <n v="181.38"/>
    <n v="4190.21"/>
    <n v="44.962000000000003"/>
    <n v="96.083406009672558"/>
  </r>
  <r>
    <d v="2022-05-30T00:00:00"/>
    <x v="16"/>
    <n v="16.867999999999999"/>
    <n v="5.4321999999999999"/>
    <n v="123.01"/>
    <n v="142.25848388671875"/>
    <n v="88.24"/>
    <n v="4202.96"/>
    <n v="54.322000000000003"/>
    <n v="97.526361690319504"/>
  </r>
  <r>
    <d v="2022-05-31T00:00:00"/>
    <x v="16"/>
    <n v="13.227"/>
    <n v="5.0216000000000003"/>
    <n v="125.53"/>
    <n v="142.25848388671875"/>
    <n v="260.08"/>
    <n v="4201.96"/>
    <n v="50.216000000000001"/>
    <n v="99.437579214195182"/>
  </r>
  <r>
    <d v="2022-06-01T00:00:00"/>
    <x v="17"/>
    <n v="15.141999999999999"/>
    <n v="3.8809999999999998"/>
    <n v="122.2"/>
    <n v="130.70732116699219"/>
    <n v="225.87"/>
    <n v="4164"/>
    <n v="38.809999999999995"/>
    <n v="97.979474021808841"/>
  </r>
  <r>
    <d v="2022-06-06T00:00:00"/>
    <x v="17"/>
    <n v="14.654999999999999"/>
    <n v="4.7675000000000001"/>
    <n v="124.99"/>
    <n v="130.70732116699219"/>
    <n v="237.37"/>
    <n v="4206.2299999999996"/>
    <n v="47.674999999999997"/>
    <n v="99.641262755102034"/>
  </r>
  <r>
    <d v="2022-06-07T00:00:00"/>
    <x v="17"/>
    <n v="16.306000000000001"/>
    <n v="4.3398000000000003"/>
    <n v="126.89"/>
    <n v="130.70732116699219"/>
    <n v="194.89"/>
    <n v="4198.6000000000004"/>
    <n v="43.398000000000003"/>
    <n v="100.75432745751945"/>
  </r>
  <r>
    <d v="2022-06-08T00:00:00"/>
    <x v="17"/>
    <n v="14.403"/>
    <n v="3.5625"/>
    <n v="129.19999999999999"/>
    <n v="130.70732116699219"/>
    <n v="245.92"/>
    <n v="4193.26"/>
    <n v="35.625"/>
    <n v="102.89081787051046"/>
  </r>
  <r>
    <d v="2022-06-09T00:00:00"/>
    <x v="17"/>
    <n v="8.0540000000000003"/>
    <n v="1.4633"/>
    <n v="128.47"/>
    <n v="130.70732116699219"/>
    <n v="241.33"/>
    <n v="4132.16"/>
    <n v="14.633000000000001"/>
    <n v="102.68563663975701"/>
  </r>
  <r>
    <d v="2022-06-10T00:00:00"/>
    <x v="17"/>
    <n v="2.649"/>
    <n v="0.43"/>
    <n v="127.44"/>
    <n v="130.70732116699219"/>
    <n v="112.29"/>
    <n v="4046.16"/>
    <n v="4.3"/>
    <n v="103.35766423357663"/>
  </r>
  <r>
    <d v="2022-06-13T00:00:00"/>
    <x v="17"/>
    <n v="14.837999999999999"/>
    <n v="4.9930000000000003"/>
    <n v="128.44"/>
    <n v="130.70732116699219"/>
    <n v="186.92"/>
    <n v="3977.61"/>
    <n v="49.930000000000007"/>
    <n v="105.53820870994247"/>
  </r>
  <r>
    <d v="2022-06-14T00:00:00"/>
    <x v="17"/>
    <n v="19.507000000000001"/>
    <n v="5.5462999999999996"/>
    <n v="127.02"/>
    <n v="130.70732116699219"/>
    <n v="227.69"/>
    <n v="3965.54"/>
    <n v="55.462999999999994"/>
    <n v="105.75305969527932"/>
  </r>
  <r>
    <d v="2022-06-15T00:00:00"/>
    <x v="17"/>
    <n v="18.611000000000001"/>
    <n v="6.8667999999999996"/>
    <n v="124.96"/>
    <n v="130.70732116699219"/>
    <n v="345.88"/>
    <n v="4013.14"/>
    <n v="68.667999999999992"/>
    <n v="103.64103840092892"/>
  </r>
  <r>
    <d v="2022-06-16T00:00:00"/>
    <x v="17"/>
    <n v="19.390999999999998"/>
    <n v="5.1021000000000001"/>
    <n v="125.78"/>
    <n v="130.70732116699219"/>
    <n v="148.82"/>
    <n v="3888.27"/>
    <n v="51.021000000000001"/>
    <n v="101.92042784215218"/>
  </r>
  <r>
    <d v="2022-06-17T00:00:00"/>
    <x v="17"/>
    <n v="15.602"/>
    <n v="4.8320999999999996"/>
    <n v="119.22"/>
    <n v="130.70732116699219"/>
    <n v="154.06"/>
    <n v="3881.92"/>
    <n v="48.320999999999998"/>
    <n v="97.713302188345224"/>
  </r>
  <r>
    <d v="2022-06-20T00:00:00"/>
    <x v="17"/>
    <n v="15.96"/>
    <n v="5.8723000000000001"/>
    <n v="118.25"/>
    <n v="130.70732116699219"/>
    <n v="161.30000000000001"/>
    <n v="3932.64"/>
    <n v="58.722999999999999"/>
    <n v="96.918285386443742"/>
  </r>
  <r>
    <d v="2022-06-21T00:00:00"/>
    <x v="17"/>
    <n v="23.312999999999999"/>
    <n v="6.4404000000000003"/>
    <n v="118.51"/>
    <n v="130.70732116699219"/>
    <n v="138.47999999999999"/>
    <n v="3943.98"/>
    <n v="64.403999999999996"/>
    <n v="96.530096929217237"/>
  </r>
  <r>
    <d v="2022-06-22T00:00:00"/>
    <x v="17"/>
    <n v="19.096"/>
    <n v="6.5812999999999997"/>
    <n v="115.54"/>
    <n v="130.70732116699219"/>
    <n v="185.46"/>
    <n v="3913.28"/>
    <n v="65.813000000000002"/>
    <n v="94.087947882736159"/>
  </r>
  <r>
    <d v="2022-06-23T00:00:00"/>
    <x v="17"/>
    <n v="22.783999999999999"/>
    <n v="6.4717000000000002"/>
    <n v="114.5"/>
    <n v="130.70732116699219"/>
    <n v="327.97"/>
    <n v="3874.68"/>
    <n v="64.716999999999999"/>
    <n v="93.545751633986924"/>
  </r>
  <r>
    <d v="2022-06-24T00:00:00"/>
    <x v="17"/>
    <n v="24.777000000000001"/>
    <n v="5.6547000000000001"/>
    <n v="117.36"/>
    <n v="130.70732116699219"/>
    <n v="188.24"/>
    <n v="3975.07"/>
    <n v="56.546999999999997"/>
    <n v="95.624541676851621"/>
  </r>
  <r>
    <d v="2022-06-27T00:00:00"/>
    <x v="17"/>
    <n v="18.981999999999999"/>
    <n v="4.6325000000000003"/>
    <n v="119.69"/>
    <n v="130.70732116699219"/>
    <n v="109.44"/>
    <n v="4004.23"/>
    <n v="46.325000000000003"/>
    <n v="97.269402681836652"/>
  </r>
  <r>
    <d v="2022-06-28T00:00:00"/>
    <x v="17"/>
    <n v="15.276999999999999"/>
    <n v="5.4192"/>
    <n v="122.21"/>
    <n v="130.70732116699219"/>
    <n v="67.290000000000006"/>
    <n v="4035.24"/>
    <n v="54.192"/>
    <n v="100.17213114754098"/>
  </r>
  <r>
    <d v="2022-06-29T00:00:00"/>
    <x v="17"/>
    <n v="20.856000000000002"/>
    <n v="5.6971999999999996"/>
    <n v="120.8"/>
    <n v="130.70732116699219"/>
    <n v="191.26"/>
    <n v="4019.53"/>
    <n v="56.971999999999994"/>
    <n v="99.415685951773511"/>
  </r>
  <r>
    <d v="2022-06-30T00:00:00"/>
    <x v="17"/>
    <n v="25.45"/>
    <n v="5.5106000000000002"/>
    <n v="119.78"/>
    <n v="130.70732116699219"/>
    <n v="113.91"/>
    <n v="3940.9"/>
    <n v="55.106000000000002"/>
    <n v="98.487090938990306"/>
  </r>
  <r>
    <d v="2022-07-01T00:00:00"/>
    <x v="18"/>
    <n v="25.001999999999999"/>
    <n v="5.4368999999999996"/>
    <n v="119.21"/>
    <n v="117.17676544189453"/>
    <n v="201.2"/>
    <n v="3940.03"/>
    <n v="54.369"/>
    <n v="98.945883134130128"/>
  </r>
  <r>
    <d v="2022-07-04T00:00:00"/>
    <x v="18"/>
    <n v="13.403"/>
    <n v="6.9272999999999998"/>
    <n v="121.8"/>
    <n v="117.17676544189453"/>
    <n v="163.53"/>
    <n v="3967.61"/>
    <n v="69.272999999999996"/>
    <n v="101.09561752988047"/>
  </r>
  <r>
    <d v="2022-07-05T00:00:00"/>
    <x v="18"/>
    <n v="28.867999999999999"/>
    <n v="8.0931999999999995"/>
    <n v="110.49"/>
    <n v="117.17676544189453"/>
    <n v="198.99"/>
    <n v="3863.91"/>
    <n v="80.931999999999988"/>
    <n v="92.599731813610447"/>
  </r>
  <r>
    <d v="2022-07-06T00:00:00"/>
    <x v="18"/>
    <n v="22.218"/>
    <n v="6.4550000000000001"/>
    <n v="108.54"/>
    <n v="117.17676544189453"/>
    <n v="584.96"/>
    <n v="3910.8"/>
    <n v="64.55"/>
    <n v="91.156462585034006"/>
  </r>
  <r>
    <d v="2022-07-07T00:00:00"/>
    <x v="18"/>
    <n v="21.911999999999999"/>
    <n v="7.1718999999999999"/>
    <n v="113.4"/>
    <n v="117.17676544189453"/>
    <n v="438.48"/>
    <n v="3956.98"/>
    <n v="71.718999999999994"/>
    <n v="94.547273636818417"/>
  </r>
  <r>
    <d v="2022-07-08T00:00:00"/>
    <x v="18"/>
    <n v="23.167999999999999"/>
    <n v="7.0125999999999999"/>
    <n v="113.95"/>
    <n v="117.17676544189453"/>
    <n v="532.69000000000005"/>
    <n v="3961.27"/>
    <n v="70.126000000000005"/>
    <n v="94.674310402126949"/>
  </r>
  <r>
    <d v="2022-07-11T00:00:00"/>
    <x v="18"/>
    <n v="31.478000000000002"/>
    <n v="7.7019000000000002"/>
    <n v="114.85"/>
    <n v="117.17676544189453"/>
    <n v="607.63"/>
    <n v="3958.92"/>
    <n v="77.019000000000005"/>
    <n v="96.455866297136126"/>
  </r>
  <r>
    <d v="2022-07-12T00:00:00"/>
    <x v="18"/>
    <n v="35.353999999999999"/>
    <n v="8.5035000000000007"/>
    <n v="106.98"/>
    <n v="117.17676544189453"/>
    <n v="171.09"/>
    <n v="3965.15"/>
    <n v="85.035000000000011"/>
    <n v="89.861402771944569"/>
  </r>
  <r>
    <d v="2022-07-13T00:00:00"/>
    <x v="18"/>
    <n v="23.138999999999999"/>
    <n v="9.2998999999999992"/>
    <n v="107.17"/>
    <n v="117.17676544189453"/>
    <n v="329.9"/>
    <n v="3935.82"/>
    <n v="92.998999999999995"/>
    <n v="89.915261347428483"/>
  </r>
  <r>
    <d v="2022-07-14T00:00:00"/>
    <x v="18"/>
    <n v="20.707000000000001"/>
    <n v="7.7165999999999997"/>
    <n v="107.74"/>
    <n v="117.17676544189453"/>
    <n v="255.5"/>
    <n v="3874.73"/>
    <n v="77.165999999999997"/>
    <n v="91.096643273864871"/>
  </r>
  <r>
    <d v="2022-07-15T00:00:00"/>
    <x v="18"/>
    <n v="17.239000000000001"/>
    <n v="6.4093999999999998"/>
    <n v="112.26"/>
    <n v="117.17676544189453"/>
    <n v="144.77000000000001"/>
    <n v="3940.87"/>
    <n v="64.093999999999994"/>
    <n v="94.678249135531757"/>
  </r>
  <r>
    <d v="2022-07-18T00:00:00"/>
    <x v="18"/>
    <n v="28.332000000000001"/>
    <n v="6.2297000000000002"/>
    <n v="117.27"/>
    <n v="117.17676544189453"/>
    <n v="156.66999999999999"/>
    <n v="3976.51"/>
    <n v="62.297000000000004"/>
    <n v="97.814663441488022"/>
  </r>
  <r>
    <d v="2022-07-19T00:00:00"/>
    <x v="18"/>
    <n v="41.558999999999997"/>
    <n v="6.3917999999999999"/>
    <n v="114.96"/>
    <n v="117.17676544189453"/>
    <n v="267.85000000000002"/>
    <n v="4018.64"/>
    <n v="63.917999999999999"/>
    <n v="95.624688071868235"/>
  </r>
  <r>
    <d v="2022-07-20T00:00:00"/>
    <x v="18"/>
    <n v="18.928000000000001"/>
    <n v="7.3505000000000003"/>
    <n v="115.86"/>
    <n v="117.17676544189453"/>
    <n v="184.9"/>
    <n v="4009.11"/>
    <n v="73.504999999999995"/>
    <n v="96.638585369922424"/>
  </r>
  <r>
    <d v="2022-07-21T00:00:00"/>
    <x v="18"/>
    <n v="19.588999999999999"/>
    <n v="8.609"/>
    <n v="112.81"/>
    <n v="117.17676544189453"/>
    <n v="119.01"/>
    <n v="4021.5"/>
    <n v="86.09"/>
    <n v="94.259692513368975"/>
  </r>
  <r>
    <d v="2022-07-22T00:00:00"/>
    <x v="18"/>
    <n v="26.126000000000001"/>
    <n v="9.6344999999999992"/>
    <n v="106.77"/>
    <n v="117.17676544189453"/>
    <n v="134.37"/>
    <n v="4028.28"/>
    <n v="96.344999999999999"/>
    <n v="88.834345619435894"/>
  </r>
  <r>
    <d v="2022-07-25T00:00:00"/>
    <x v="18"/>
    <n v="22.611999999999998"/>
    <n v="8.5164000000000009"/>
    <n v="108.23"/>
    <n v="117.17676544189453"/>
    <n v="36.770000000000003"/>
    <n v="4041.31"/>
    <n v="85.164000000000016"/>
    <n v="89.877096827769478"/>
  </r>
  <r>
    <d v="2022-07-26T00:00:00"/>
    <x v="18"/>
    <n v="23.596"/>
    <n v="10.4727"/>
    <n v="107.32"/>
    <n v="117.17676544189453"/>
    <n v="66.650000000000006"/>
    <n v="4033.75"/>
    <n v="104.727"/>
    <n v="89.165835825855766"/>
  </r>
  <r>
    <d v="2022-07-27T00:00:00"/>
    <x v="18"/>
    <n v="21.157"/>
    <n v="11.4773"/>
    <n v="109.64"/>
    <n v="117.17676544189453"/>
    <n v="273.62"/>
    <n v="4055.16"/>
    <n v="114.773"/>
    <n v="91.161553172029599"/>
  </r>
  <r>
    <d v="2022-07-28T00:00:00"/>
    <x v="18"/>
    <n v="25.774000000000001"/>
    <n v="11.43"/>
    <n v="109.68"/>
    <n v="117.17676544189453"/>
    <n v="379.55"/>
    <n v="4061.26"/>
    <n v="114.3"/>
    <n v="90.450272142503721"/>
  </r>
  <r>
    <d v="2022-07-29T00:00:00"/>
    <x v="18"/>
    <n v="33.444000000000003"/>
    <n v="10.1478"/>
    <n v="111.51"/>
    <n v="117.17676544189453"/>
    <n v="218.47"/>
    <n v="4107.01"/>
    <n v="101.47800000000001"/>
    <n v="91.52918000492491"/>
  </r>
  <r>
    <d v="2022-08-01T00:00:00"/>
    <x v="19"/>
    <n v="25.13"/>
    <n v="9.6229999999999993"/>
    <n v="106.09"/>
    <n v="132.86322021484375"/>
    <n v="230.05"/>
    <n v="4100.09"/>
    <n v="96.22999999999999"/>
    <n v="86.406580876364231"/>
  </r>
  <r>
    <d v="2022-08-02T00:00:00"/>
    <x v="19"/>
    <n v="21.01"/>
    <n v="8.5452999999999992"/>
    <n v="106.51"/>
    <n v="132.86322021484375"/>
    <n v="325.64999999999998"/>
    <n v="4091.26"/>
    <n v="85.452999999999989"/>
    <n v="87.174660337207399"/>
  </r>
  <r>
    <d v="2022-08-03T00:00:00"/>
    <x v="19"/>
    <n v="32.445"/>
    <n v="9.7987000000000002"/>
    <n v="101.82"/>
    <n v="132.86322021484375"/>
    <n v="251.89"/>
    <n v="4112.78"/>
    <n v="97.986999999999995"/>
    <n v="83.926805143422342"/>
  </r>
  <r>
    <d v="2022-08-04T00:00:00"/>
    <x v="19"/>
    <n v="28.25"/>
    <n v="9.4282000000000004"/>
    <n v="97.99"/>
    <n v="132.86322021484375"/>
    <n v="239.5"/>
    <n v="4118.32"/>
    <n v="94.282000000000011"/>
    <n v="80.709990939790785"/>
  </r>
  <r>
    <d v="2022-08-05T00:00:00"/>
    <x v="19"/>
    <n v="21.295999999999999"/>
    <n v="9.6480999999999995"/>
    <n v="100.31"/>
    <n v="132.86322021484375"/>
    <n v="167.53"/>
    <n v="4111.51"/>
    <n v="96.480999999999995"/>
    <n v="83.168891468369125"/>
  </r>
  <r>
    <d v="2022-08-08T00:00:00"/>
    <x v="19"/>
    <n v="25.5"/>
    <n v="9.8638999999999992"/>
    <n v="103.46"/>
    <n v="132.86322021484375"/>
    <n v="214.05"/>
    <n v="4132.82"/>
    <n v="98.638999999999996"/>
    <n v="85.518267482228467"/>
  </r>
  <r>
    <d v="2022-08-09T00:00:00"/>
    <x v="19"/>
    <n v="26.62"/>
    <n v="9.7550000000000008"/>
    <n v="103.81"/>
    <n v="132.86322021484375"/>
    <n v="217.51"/>
    <n v="4129.3900000000003"/>
    <n v="97.550000000000011"/>
    <n v="85.871453387376945"/>
  </r>
  <r>
    <d v="2022-08-10T00:00:00"/>
    <x v="19"/>
    <n v="31.832999999999998"/>
    <n v="10.212"/>
    <n v="105.06"/>
    <n v="132.86322021484375"/>
    <n v="197.6"/>
    <n v="4150.68"/>
    <n v="102.12"/>
    <n v="85.798285014291551"/>
  </r>
  <r>
    <d v="2022-08-11T00:00:00"/>
    <x v="19"/>
    <n v="41.566000000000003"/>
    <n v="10.5289"/>
    <n v="107.19"/>
    <n v="132.86322021484375"/>
    <n v="90.62"/>
    <n v="4131.26"/>
    <n v="105.289"/>
    <n v="87.64513491414553"/>
  </r>
  <r>
    <d v="2022-08-12T00:00:00"/>
    <x v="19"/>
    <n v="34.414000000000001"/>
    <n v="11.964700000000001"/>
    <n v="103.7"/>
    <n v="132.86322021484375"/>
    <n v="124.18"/>
    <n v="4149.8999999999996"/>
    <n v="119.64700000000001"/>
    <n v="85.476425980877025"/>
  </r>
  <r>
    <d v="2022-08-15T00:00:00"/>
    <x v="19"/>
    <n v="38.087000000000003"/>
    <n v="12.629899999999999"/>
    <n v="98.25"/>
    <n v="132.86322021484375"/>
    <n v="132.16999999999999"/>
    <n v="4155.09"/>
    <n v="126.29899999999999"/>
    <n v="81.265508684863519"/>
  </r>
  <r>
    <d v="2022-08-16T00:00:00"/>
    <x v="19"/>
    <n v="40.991"/>
    <n v="12.845800000000001"/>
    <n v="95.36"/>
    <n v="132.86322021484375"/>
    <n v="229.9"/>
    <n v="4166.38"/>
    <n v="128.458"/>
    <n v="78.875103391232415"/>
  </r>
  <r>
    <d v="2022-08-17T00:00:00"/>
    <x v="19"/>
    <n v="39.048000000000002"/>
    <n v="13.0352"/>
    <n v="97.22"/>
    <n v="132.86322021484375"/>
    <n v="176.61"/>
    <n v="4146.49"/>
    <n v="130.352"/>
    <n v="80.814630091438062"/>
  </r>
  <r>
    <d v="2022-08-18T00:00:00"/>
    <x v="19"/>
    <n v="35.200000000000003"/>
    <n v="12.8544"/>
    <n v="96.35"/>
    <n v="132.86322021484375"/>
    <n v="209.28"/>
    <n v="4162.1099999999997"/>
    <n v="128.54400000000001"/>
    <n v="80.492898913951535"/>
  </r>
  <r>
    <d v="2022-08-19T00:00:00"/>
    <x v="19"/>
    <n v="33.154000000000003"/>
    <n v="12.6272"/>
    <n v="96.45"/>
    <n v="132.86322021484375"/>
    <n v="70.3"/>
    <n v="4157.79"/>
    <n v="126.27200000000001"/>
    <n v="81.668077900084668"/>
  </r>
  <r>
    <d v="2022-08-22T00:00:00"/>
    <x v="19"/>
    <n v="33.113999999999997"/>
    <n v="15.2128"/>
    <n v="95.06"/>
    <n v="132.86322021484375"/>
    <n v="120.27"/>
    <n v="4136.51"/>
    <n v="152.12799999999999"/>
    <n v="80.88835942818244"/>
  </r>
  <r>
    <d v="2022-08-23T00:00:00"/>
    <x v="19"/>
    <n v="52.365000000000002"/>
    <n v="15.7995"/>
    <n v="99.49"/>
    <n v="132.86322021484375"/>
    <n v="148.11000000000001"/>
    <n v="4108.3900000000003"/>
    <n v="157.995"/>
    <n v="84.000337723741978"/>
  </r>
  <r>
    <d v="2022-08-24T00:00:00"/>
    <x v="19"/>
    <n v="50.735999999999997"/>
    <n v="16.953900000000001"/>
    <n v="99.87"/>
    <n v="132.86322021484375"/>
    <n v="184.93"/>
    <n v="4100.82"/>
    <n v="169.53900000000002"/>
    <n v="84.621250635485524"/>
  </r>
  <r>
    <d v="2022-08-25T00:00:00"/>
    <x v="19"/>
    <n v="49.222000000000001"/>
    <n v="17.896799999999999"/>
    <n v="98.81"/>
    <n v="132.86322021484375"/>
    <n v="171.46"/>
    <n v="4103.3500000000004"/>
    <n v="178.96799999999999"/>
    <n v="83.716004405659589"/>
  </r>
  <r>
    <d v="2022-08-26T00:00:00"/>
    <x v="19"/>
    <n v="56.378"/>
    <n v="18.325099999999999"/>
    <n v="101.13"/>
    <n v="132.86322021484375"/>
    <n v="177.44"/>
    <n v="4076.32"/>
    <n v="183.25099999999998"/>
    <n v="85.863474274070299"/>
  </r>
  <r>
    <d v="2022-08-30T00:00:00"/>
    <x v="19"/>
    <n v="30.667999999999999"/>
    <n v="16.252600000000001"/>
    <n v="99.34"/>
    <n v="132.86322021484375"/>
    <n v="118.1"/>
    <n v="4045.21"/>
    <n v="162.52600000000001"/>
    <n v="85.263067547849971"/>
  </r>
  <r>
    <d v="2022-08-31T00:00:00"/>
    <x v="19"/>
    <n v="25.149000000000001"/>
    <n v="12.039099999999999"/>
    <n v="96.55"/>
    <n v="132.86322021484375"/>
    <n v="321.27"/>
    <n v="4007.46"/>
    <n v="120.39099999999999"/>
    <n v="82.896883317592511"/>
  </r>
  <r>
    <d v="2022-09-01T00:00:00"/>
    <x v="20"/>
    <n v="36.640999999999998"/>
    <n v="11.894500000000001"/>
    <n v="92.24"/>
    <n v="131.98587036132813"/>
    <n v="164.66"/>
    <n v="3926.25"/>
    <n v="118.94500000000001"/>
    <n v="79.923750108309505"/>
  </r>
  <r>
    <d v="2022-09-02T00:00:00"/>
    <x v="20"/>
    <n v="36.448"/>
    <n v="9.7495999999999992"/>
    <n v="93.09"/>
    <n v="131.98587036132813"/>
    <n v="182.75"/>
    <n v="3998.48"/>
    <n v="97.495999999999995"/>
    <n v="80.374719392160259"/>
  </r>
  <r>
    <d v="2022-09-05T00:00:00"/>
    <x v="20"/>
    <n v="28.305"/>
    <n v="9.7439999999999998"/>
    <n v="94.22"/>
    <n v="131.98587036132813"/>
    <n v="261.51"/>
    <n v="3993.66"/>
    <n v="97.44"/>
    <n v="81.350371265757218"/>
  </r>
  <r>
    <d v="2022-09-06T00:00:00"/>
    <x v="20"/>
    <n v="22.632000000000001"/>
    <n v="7.1481000000000003"/>
    <n v="91.43"/>
    <n v="131.98587036132813"/>
    <n v="436.42"/>
    <n v="4005.61"/>
    <n v="71.481000000000009"/>
    <n v="79.167027448263923"/>
  </r>
  <r>
    <d v="2022-09-07T00:00:00"/>
    <x v="20"/>
    <n v="19.331"/>
    <n v="6.4379"/>
    <n v="86.83"/>
    <n v="131.98587036132813"/>
    <n v="510.76"/>
    <n v="3976.83"/>
    <n v="64.379000000000005"/>
    <n v="75.68203608472065"/>
  </r>
  <r>
    <d v="2022-09-08T00:00:00"/>
    <x v="20"/>
    <n v="26.067"/>
    <n v="9.9623000000000008"/>
    <n v="87.99"/>
    <n v="131.98587036132813"/>
    <n v="533.78"/>
    <n v="3990.56"/>
    <n v="99.623000000000005"/>
    <n v="76.586299939072148"/>
  </r>
  <r>
    <d v="2022-09-09T00:00:00"/>
    <x v="20"/>
    <n v="24.096"/>
    <n v="11.460699999999999"/>
    <n v="91.68"/>
    <n v="131.98587036132813"/>
    <n v="135.91"/>
    <n v="4041.46"/>
    <n v="114.607"/>
    <n v="79.034482758620697"/>
  </r>
  <r>
    <d v="2022-09-12T00:00:00"/>
    <x v="20"/>
    <n v="32.125999999999998"/>
    <n v="11.527100000000001"/>
    <n v="93.45"/>
    <n v="131.98587036132813"/>
    <n v="231.38"/>
    <n v="4108.1899999999996"/>
    <n v="115.27100000000002"/>
    <n v="79.86496880608496"/>
  </r>
  <r>
    <d v="2022-09-13T00:00:00"/>
    <x v="20"/>
    <n v="25.218"/>
    <n v="11.783200000000001"/>
    <n v="92.04"/>
    <n v="131.98587036132813"/>
    <n v="106.77"/>
    <n v="4056.12"/>
    <n v="117.83200000000001"/>
    <n v="79.854242581988544"/>
  </r>
  <r>
    <d v="2022-09-14T00:00:00"/>
    <x v="20"/>
    <n v="36.167000000000002"/>
    <n v="12.7073"/>
    <n v="92.83"/>
    <n v="131.98587036132813"/>
    <n v="141.44"/>
    <n v="3996.83"/>
    <n v="127.07300000000001"/>
    <n v="80.27499135247318"/>
  </r>
  <r>
    <d v="2022-09-15T00:00:00"/>
    <x v="20"/>
    <n v="27.416"/>
    <n v="11.100099999999999"/>
    <n v="89.28"/>
    <n v="131.98587036132813"/>
    <n v="196.63"/>
    <n v="4000.33"/>
    <n v="111.00099999999999"/>
    <n v="77.824267782426773"/>
  </r>
  <r>
    <d v="2022-09-16T00:00:00"/>
    <x v="20"/>
    <n v="21.265000000000001"/>
    <n v="8.8041999999999998"/>
    <n v="89.43"/>
    <n v="131.98587036132813"/>
    <n v="132.15"/>
    <n v="3976.66"/>
    <n v="88.042000000000002"/>
    <n v="78.316840353796323"/>
  </r>
  <r>
    <d v="2022-09-20T00:00:00"/>
    <x v="20"/>
    <n v="20.969000000000001"/>
    <n v="8.9799000000000007"/>
    <n v="89.62"/>
    <n v="131.98587036132813"/>
    <n v="356.01"/>
    <n v="3947.56"/>
    <n v="89.799000000000007"/>
    <n v="78.57957036387549"/>
  </r>
  <r>
    <d v="2022-09-21T00:00:00"/>
    <x v="20"/>
    <n v="24.436"/>
    <n v="8.0312999999999999"/>
    <n v="89.86"/>
    <n v="131.98587036132813"/>
    <n v="327.74"/>
    <n v="3973.75"/>
    <n v="80.313000000000002"/>
    <n v="79.311562224183589"/>
  </r>
  <r>
    <d v="2022-09-22T00:00:00"/>
    <x v="20"/>
    <n v="34.28"/>
    <n v="8.8653999999999993"/>
    <n v="90.4"/>
    <n v="131.98587036132813"/>
    <n v="340.35"/>
    <n v="3924.91"/>
    <n v="88.653999999999996"/>
    <n v="80.220072765995212"/>
  </r>
  <r>
    <d v="2022-09-23T00:00:00"/>
    <x v="20"/>
    <n v="30.736999999999998"/>
    <n v="8.0061999999999998"/>
    <n v="84.29"/>
    <n v="131.98587036132813"/>
    <n v="297.97000000000003"/>
    <n v="3848.68"/>
    <n v="80.061999999999998"/>
    <n v="77.181576778683265"/>
  </r>
  <r>
    <d v="2022-09-26T00:00:00"/>
    <x v="20"/>
    <n v="15.09"/>
    <n v="6.1384999999999996"/>
    <n v="82.55"/>
    <n v="131.98587036132813"/>
    <n v="354.64"/>
    <n v="3841.45"/>
    <n v="61.384999999999998"/>
    <n v="77.12790806315985"/>
  </r>
  <r>
    <d v="2022-09-27T00:00:00"/>
    <x v="20"/>
    <n v="25.332999999999998"/>
    <n v="7.2023999999999999"/>
    <n v="85.97"/>
    <n v="131.98587036132813"/>
    <n v="718.51"/>
    <n v="3810.44"/>
    <n v="72.024000000000001"/>
    <n v="79.949781456337774"/>
  </r>
  <r>
    <d v="2022-09-28T00:00:00"/>
    <x v="20"/>
    <n v="29.536000000000001"/>
    <n v="7.4696999999999996"/>
    <n v="89.55"/>
    <n v="131.98587036132813"/>
    <n v="1223.45"/>
    <n v="3820.23"/>
    <n v="74.697000000000003"/>
    <n v="82.671713441654362"/>
  </r>
  <r>
    <d v="2022-09-29T00:00:00"/>
    <x v="20"/>
    <n v="23.213000000000001"/>
    <n v="7.5376000000000003"/>
    <n v="89.41"/>
    <n v="131.98587036132813"/>
    <n v="525.94000000000005"/>
    <n v="3745.11"/>
    <n v="75.376000000000005"/>
    <n v="80.928674873280229"/>
  </r>
  <r>
    <d v="2022-09-30T00:00:00"/>
    <x v="20"/>
    <n v="21.768000000000001"/>
    <n v="6.8970000000000002"/>
    <n v="88.9"/>
    <n v="131.98587036132813"/>
    <n v="381.34"/>
    <n v="3763.48"/>
    <n v="68.97"/>
    <n v="79.845518232441179"/>
  </r>
  <r>
    <d v="2022-10-03T00:00:00"/>
    <x v="21"/>
    <n v="24.591999999999999"/>
    <n v="6.9583000000000004"/>
    <n v="90.68"/>
    <n v="143.16241455078125"/>
    <n v="424.64"/>
    <n v="3773.8"/>
    <n v="69.582999999999998"/>
    <n v="80.447125621007814"/>
  </r>
  <r>
    <d v="2022-10-04T00:00:00"/>
    <x v="21"/>
    <n v="16.670000000000002"/>
    <n v="4.4687999999999999"/>
    <n v="93.74"/>
    <n v="143.16241455078125"/>
    <n v="326.82"/>
    <n v="3873.21"/>
    <n v="44.688000000000002"/>
    <n v="81.897606150620291"/>
  </r>
  <r>
    <d v="2022-10-05T00:00:00"/>
    <x v="21"/>
    <n v="15.343999999999999"/>
    <n v="4.3575999999999997"/>
    <n v="94.35"/>
    <n v="143.16241455078125"/>
    <n v="761.39"/>
    <n v="3848.67"/>
    <n v="43.575999999999993"/>
    <n v="83.680709534368063"/>
  </r>
  <r>
    <d v="2022-10-06T00:00:00"/>
    <x v="21"/>
    <n v="12.397"/>
    <n v="5.2835999999999999"/>
    <n v="95.65"/>
    <n v="143.16241455078125"/>
    <n v="491.55"/>
    <n v="3826.39"/>
    <n v="52.835999999999999"/>
    <n v="85.915745980418578"/>
  </r>
  <r>
    <d v="2022-10-07T00:00:00"/>
    <x v="21"/>
    <n v="18.414999999999999"/>
    <n v="5.7983000000000002"/>
    <n v="98.88"/>
    <n v="143.16241455078125"/>
    <n v="410.71"/>
    <n v="3814.26"/>
    <n v="57.983000000000004"/>
    <n v="88.952860741273838"/>
  </r>
  <r>
    <d v="2022-10-10T00:00:00"/>
    <x v="21"/>
    <n v="12.851000000000001"/>
    <n v="5.5903999999999998"/>
    <n v="97.13"/>
    <n v="143.16241455078125"/>
    <n v="258.87"/>
    <n v="3791.94"/>
    <n v="55.903999999999996"/>
    <n v="87.378553436487948"/>
  </r>
  <r>
    <d v="2022-10-11T00:00:00"/>
    <x v="21"/>
    <n v="19.46"/>
    <n v="5.8837000000000002"/>
    <n v="95.17"/>
    <n v="143.16241455078125"/>
    <n v="373.98"/>
    <n v="3749.5"/>
    <n v="58.837000000000003"/>
    <n v="85.216690544412614"/>
  </r>
  <r>
    <d v="2022-10-12T00:00:00"/>
    <x v="21"/>
    <n v="19.468"/>
    <n v="6.1326000000000001"/>
    <n v="93.44"/>
    <n v="143.16241455078125"/>
    <n v="547.91"/>
    <n v="3712.5"/>
    <n v="61.326000000000001"/>
    <n v="84.21052631578948"/>
  </r>
  <r>
    <d v="2022-10-13T00:00:00"/>
    <x v="21"/>
    <n v="16.274000000000001"/>
    <n v="5.7245999999999997"/>
    <n v="95.16"/>
    <n v="143.16241455078125"/>
    <n v="748.17"/>
    <n v="3732.93"/>
    <n v="57.245999999999995"/>
    <n v="83.885754583921013"/>
  </r>
  <r>
    <d v="2022-10-14T00:00:00"/>
    <x v="21"/>
    <n v="17.091999999999999"/>
    <n v="4.2877000000000001"/>
    <n v="92.22"/>
    <n v="143.16241455078125"/>
    <n v="407.13"/>
    <n v="3740.85"/>
    <n v="42.877000000000002"/>
    <n v="82.280513918629552"/>
  </r>
  <r>
    <d v="2022-10-17T00:00:00"/>
    <x v="21"/>
    <n v="7.1120000000000001"/>
    <n v="2.0838000000000001"/>
    <n v="91.04"/>
    <n v="143.16241455078125"/>
    <n v="1657.06"/>
    <n v="3784.45"/>
    <n v="20.838000000000001"/>
    <n v="79.670954756278988"/>
  </r>
  <r>
    <d v="2022-10-18T00:00:00"/>
    <x v="21"/>
    <n v="6.2610000000000001"/>
    <n v="0.82469999999999999"/>
    <n v="89.46"/>
    <n v="143.16241455078125"/>
    <n v="1091.83"/>
    <n v="3792.79"/>
    <n v="8.2469999999999999"/>
    <n v="79.119129742637298"/>
  </r>
  <r>
    <d v="2022-10-19T00:00:00"/>
    <x v="21"/>
    <n v="3.8959999999999999"/>
    <n v="1.1141000000000001"/>
    <n v="91.34"/>
    <n v="143.16241455078125"/>
    <n v="1556.81"/>
    <n v="3777.93"/>
    <n v="11.141000000000002"/>
    <n v="81.321225071225072"/>
  </r>
  <r>
    <d v="2022-10-20T00:00:00"/>
    <x v="21"/>
    <n v="14.045999999999999"/>
    <n v="2.7576999999999998"/>
    <n v="91.52"/>
    <n v="143.16241455078125"/>
    <n v="686.01"/>
    <n v="3790.95"/>
    <n v="27.576999999999998"/>
    <n v="81.077250177179295"/>
  </r>
  <r>
    <d v="2022-10-21T00:00:00"/>
    <x v="21"/>
    <n v="16.547000000000001"/>
    <n v="2.9"/>
    <n v="91.82"/>
    <n v="143.16241455078125"/>
    <n v="770.44"/>
    <n v="3796.89"/>
    <n v="29"/>
    <n v="81.314204746723334"/>
  </r>
  <r>
    <d v="2022-10-24T00:00:00"/>
    <x v="21"/>
    <n v="4.5720000000000001"/>
    <n v="1.2473000000000001"/>
    <n v="91.57"/>
    <n v="143.16241455078125"/>
    <n v="394.66"/>
    <n v="3820.96"/>
    <n v="12.473000000000001"/>
    <n v="81.071270473660903"/>
  </r>
  <r>
    <d v="2022-10-25T00:00:00"/>
    <x v="21"/>
    <n v="7.1059999999999999"/>
    <n v="1.224"/>
    <n v="91.76"/>
    <n v="143.16241455078125"/>
    <n v="605.28"/>
    <n v="3837.27"/>
    <n v="12.24"/>
    <n v="80.006975324788556"/>
  </r>
  <r>
    <d v="2022-10-26T00:00:00"/>
    <x v="21"/>
    <n v="4.2779999999999996"/>
    <n v="1.5138"/>
    <n v="92.93"/>
    <n v="143.16241455078125"/>
    <n v="802.51"/>
    <n v="3866.01"/>
    <n v="15.138"/>
    <n v="80.008609556607837"/>
  </r>
  <r>
    <d v="2022-10-27T00:00:00"/>
    <x v="21"/>
    <n v="8.9930000000000003"/>
    <n v="1.9752000000000001"/>
    <n v="94.17"/>
    <n v="143.16241455078125"/>
    <n v="386.55"/>
    <n v="3873.27"/>
    <n v="19.752000000000002"/>
    <n v="81.363400725764649"/>
  </r>
  <r>
    <d v="2022-10-28T00:00:00"/>
    <x v="21"/>
    <n v="8.3930000000000007"/>
    <n v="2.1779000000000002"/>
    <n v="94.64"/>
    <n v="143.16241455078125"/>
    <n v="398.56"/>
    <n v="3855.75"/>
    <n v="21.779000000000003"/>
    <n v="81.776548863734561"/>
  </r>
  <r>
    <d v="2022-10-31T00:00:00"/>
    <x v="21"/>
    <n v="10.363"/>
    <n v="2.9121000000000001"/>
    <n v="93.3"/>
    <n v="143.16241455078125"/>
    <n v="97.54"/>
    <n v="3876.48"/>
    <n v="29.121000000000002"/>
    <n v="81.024750325662183"/>
  </r>
  <r>
    <d v="2022-11-01T00:00:00"/>
    <x v="22"/>
    <n v="8.1479999999999997"/>
    <n v="1.8614999999999999"/>
    <n v="95.12"/>
    <n v="116.71628570556641"/>
    <n v="228.41"/>
    <n v="3928.75"/>
    <n v="18.614999999999998"/>
    <n v="83.001745200698096"/>
  </r>
  <r>
    <d v="2022-11-02T00:00:00"/>
    <x v="22"/>
    <n v="6.3869999999999996"/>
    <n v="3.8468"/>
    <n v="96.07"/>
    <n v="116.71628570556641"/>
    <n v="421.31"/>
    <n v="3910.01"/>
    <n v="38.468000000000004"/>
    <n v="83.779541292404275"/>
  </r>
  <r>
    <d v="2022-11-03T00:00:00"/>
    <x v="22"/>
    <n v="11.675000000000001"/>
    <n v="4.5865"/>
    <n v="95.29"/>
    <n v="116.71628570556641"/>
    <n v="545.58000000000004"/>
    <n v="3926.87"/>
    <n v="45.865000000000002"/>
    <n v="85.209693284449614"/>
  </r>
  <r>
    <d v="2022-11-04T00:00:00"/>
    <x v="22"/>
    <n v="10.782"/>
    <n v="4.3101000000000003"/>
    <n v="99.53"/>
    <n v="116.71628570556641"/>
    <n v="271.58"/>
    <n v="4001.84"/>
    <n v="43.100999999999999"/>
    <n v="88.243638620445083"/>
  </r>
  <r>
    <d v="2022-11-07T00:00:00"/>
    <x v="22"/>
    <n v="8.4990000000000006"/>
    <n v="2.6909000000000001"/>
    <n v="99.87"/>
    <n v="116.71628570556641"/>
    <n v="284.10000000000002"/>
    <n v="3993.09"/>
    <n v="26.908999999999999"/>
    <n v="87.123789583878562"/>
  </r>
  <r>
    <d v="2022-11-08T00:00:00"/>
    <x v="22"/>
    <n v="9.6110000000000007"/>
    <n v="3.2953000000000001"/>
    <n v="96.85"/>
    <n v="116.71628570556641"/>
    <n v="382.61"/>
    <n v="4000.38"/>
    <n v="32.953000000000003"/>
    <n v="83.52738249245364"/>
  </r>
  <r>
    <d v="2022-11-09T00:00:00"/>
    <x v="22"/>
    <n v="6.1289999999999996"/>
    <n v="3.3574999999999999"/>
    <n v="93.05"/>
    <n v="116.71628570556641"/>
    <n v="501.68"/>
    <n v="3994.13"/>
    <n v="33.575000000000003"/>
    <n v="81.651456651456655"/>
  </r>
  <r>
    <d v="2022-11-10T00:00:00"/>
    <x v="22"/>
    <n v="5.8090000000000002"/>
    <n v="3.2139000000000002"/>
    <n v="94.25"/>
    <n v="116.71628570556641"/>
    <n v="378.16"/>
    <n v="4054.69"/>
    <n v="32.139000000000003"/>
    <n v="80.714224543975334"/>
  </r>
  <r>
    <d v="2022-11-11T00:00:00"/>
    <x v="22"/>
    <n v="6.6609999999999996"/>
    <n v="3.1053000000000002"/>
    <n v="96.37"/>
    <n v="116.71628570556641"/>
    <n v="362.29"/>
    <n v="4036.84"/>
    <n v="31.053000000000001"/>
    <n v="82.529759355998976"/>
  </r>
  <r>
    <d v="2022-11-14T00:00:00"/>
    <x v="22"/>
    <n v="11.362"/>
    <n v="3.4127000000000001"/>
    <n v="93.59"/>
    <n v="116.71628570556641"/>
    <n v="314.64"/>
    <n v="4067.93"/>
    <n v="34.127000000000002"/>
    <n v="79.80047748976807"/>
  </r>
  <r>
    <d v="2022-11-15T00:00:00"/>
    <x v="22"/>
    <n v="12.242000000000001"/>
    <n v="3.6818"/>
    <n v="94.3"/>
    <n v="116.71628570556641"/>
    <n v="187.59"/>
    <n v="4055.88"/>
    <n v="36.817999999999998"/>
    <n v="79.310344827586206"/>
  </r>
  <r>
    <d v="2022-11-16T00:00:00"/>
    <x v="22"/>
    <n v="14.878"/>
    <n v="2.8681999999999999"/>
    <n v="92.61"/>
    <n v="116.71628570556641"/>
    <n v="358.61"/>
    <n v="4035.87"/>
    <n v="28.681999999999999"/>
    <n v="77.895533686601055"/>
  </r>
  <r>
    <d v="2022-11-17T00:00:00"/>
    <x v="22"/>
    <n v="9.891"/>
    <n v="2.8611"/>
    <n v="91"/>
    <n v="116.71628570556641"/>
    <n v="513.07000000000005"/>
    <n v="4033.92"/>
    <n v="28.611000000000001"/>
    <n v="77.040298002031832"/>
  </r>
  <r>
    <d v="2022-11-18T00:00:00"/>
    <x v="22"/>
    <n v="11.558999999999999"/>
    <n v="3.4350999999999998"/>
    <n v="88.93"/>
    <n v="116.71628570556641"/>
    <n v="520.57000000000005"/>
    <n v="4056.59"/>
    <n v="34.350999999999999"/>
    <n v="74.718534700050427"/>
  </r>
  <r>
    <d v="2022-11-21T00:00:00"/>
    <x v="22"/>
    <n v="15.696"/>
    <n v="3.4659"/>
    <n v="88.44"/>
    <n v="116.71628570556641"/>
    <n v="268.39999999999998"/>
    <n v="4057.01"/>
    <n v="34.658999999999999"/>
    <n v="75.044548154433599"/>
  </r>
  <r>
    <d v="2022-11-22T00:00:00"/>
    <x v="22"/>
    <n v="12.936"/>
    <n v="4.1542000000000003"/>
    <n v="88.65"/>
    <n v="116.71628570556641"/>
    <n v="248.13"/>
    <n v="4092.33"/>
    <n v="41.542000000000002"/>
    <n v="74.621212121212125"/>
  </r>
  <r>
    <d v="2022-11-23T00:00:00"/>
    <x v="22"/>
    <n v="14.208"/>
    <n v="4.3613"/>
    <n v="85.9"/>
    <n v="116.71628570556641"/>
    <n v="265.29000000000002"/>
    <n v="4100.46"/>
    <n v="43.613"/>
    <n v="71.34551495016612"/>
  </r>
  <r>
    <d v="2022-11-24T00:00:00"/>
    <x v="22"/>
    <n v="17.303000000000001"/>
    <n v="4.9170999999999996"/>
    <n v="85.59"/>
    <n v="116.71628570556641"/>
    <n v="218.9"/>
    <n v="4102.66"/>
    <n v="49.170999999999992"/>
    <n v="71.088039867109643"/>
  </r>
  <r>
    <d v="2022-11-25T00:00:00"/>
    <x v="22"/>
    <n v="13.539"/>
    <n v="5.2069000000000001"/>
    <n v="83.4"/>
    <n v="116.71628570556641"/>
    <n v="226.94"/>
    <n v="4112.3100000000004"/>
    <n v="52.069000000000003"/>
    <n v="68.914229053049084"/>
  </r>
  <r>
    <d v="2022-11-28T00:00:00"/>
    <x v="22"/>
    <n v="19.77"/>
    <n v="8.3247"/>
    <n v="83.5"/>
    <n v="116.71628570556641"/>
    <n v="230.83"/>
    <n v="4098.49"/>
    <n v="83.247"/>
    <n v="69.346399800681013"/>
  </r>
  <r>
    <d v="2022-11-29T00:00:00"/>
    <x v="22"/>
    <n v="34.247"/>
    <n v="11.1021"/>
    <n v="83.22"/>
    <n v="116.71628570556641"/>
    <n v="279.88"/>
    <n v="4112.3"/>
    <n v="111.021"/>
    <n v="69.373124374791601"/>
  </r>
  <r>
    <d v="2022-11-30T00:00:00"/>
    <x v="22"/>
    <n v="31.744"/>
    <n v="11.5542"/>
    <n v="85.61"/>
    <n v="116.71628570556641"/>
    <n v="212.05"/>
    <n v="4139.6499999999996"/>
    <n v="115.542"/>
    <n v="71.568299615448922"/>
  </r>
  <r>
    <d v="2022-12-01T00:00:00"/>
    <x v="23"/>
    <n v="37.78"/>
    <n v="11.9123"/>
    <n v="86.28"/>
    <n v="111.19593811035156"/>
    <n v="219.97"/>
    <n v="4141.04"/>
    <n v="119.123"/>
    <n v="70.421155729676784"/>
  </r>
  <r>
    <d v="2022-12-02T00:00:00"/>
    <x v="23"/>
    <n v="29.402999999999999"/>
    <n v="11.3612"/>
    <n v="86.54"/>
    <n v="111.19593811035156"/>
    <n v="490.23"/>
    <n v="4138.8100000000004"/>
    <n v="113.61199999999999"/>
    <n v="70.403514480963224"/>
  </r>
  <r>
    <d v="2022-12-05T00:00:00"/>
    <x v="23"/>
    <n v="28.49"/>
    <n v="11.5245"/>
    <n v="83.36"/>
    <n v="111.19593811035156"/>
    <n v="1529.24"/>
    <n v="4143.21"/>
    <n v="115.245"/>
    <n v="68.501931136494363"/>
  </r>
  <r>
    <d v="2022-12-06T00:00:00"/>
    <x v="23"/>
    <n v="35.710999999999999"/>
    <n v="11.655900000000001"/>
    <n v="79.92"/>
    <n v="111.19593811035156"/>
    <n v="213.92"/>
    <n v="4114.4799999999996"/>
    <n v="116.55900000000001"/>
    <n v="65.497459432879864"/>
  </r>
  <r>
    <d v="2022-12-07T00:00:00"/>
    <x v="23"/>
    <n v="31.666"/>
    <n v="12.6602"/>
    <n v="77.11"/>
    <n v="111.19593811035156"/>
    <n v="194.59"/>
    <n v="4093.68"/>
    <n v="126.602"/>
    <n v="63.23601771362965"/>
  </r>
  <r>
    <d v="2022-12-08T00:00:00"/>
    <x v="23"/>
    <n v="34.735999999999997"/>
    <n v="12.600099999999999"/>
    <n v="76.02"/>
    <n v="111.19593811035156"/>
    <n v="250.64"/>
    <n v="4082.24"/>
    <n v="126.00099999999999"/>
    <n v="62.133224356354717"/>
  </r>
  <r>
    <d v="2022-12-09T00:00:00"/>
    <x v="23"/>
    <n v="38.14"/>
    <n v="12.593299999999999"/>
    <n v="76.37"/>
    <n v="111.19593811035156"/>
    <n v="144.26"/>
    <n v="4087.39"/>
    <n v="125.93299999999999"/>
    <n v="62.033953375030457"/>
  </r>
  <r>
    <d v="2022-12-12T00:00:00"/>
    <x v="23"/>
    <n v="51.234999999999999"/>
    <n v="12.3475"/>
    <n v="78"/>
    <n v="111.19593811035156"/>
    <n v="246.98"/>
    <n v="4070"/>
    <n v="123.47499999999999"/>
    <n v="63.492063492063494"/>
  </r>
  <r>
    <d v="2022-12-13T00:00:00"/>
    <x v="23"/>
    <n v="49.341999999999999"/>
    <n v="12.1119"/>
    <n v="80.14"/>
    <n v="111.19593811035156"/>
    <n v="178.43"/>
    <n v="4105.09"/>
    <n v="121.119"/>
    <n v="64.759595959595956"/>
  </r>
  <r>
    <d v="2022-12-14T00:00:00"/>
    <x v="23"/>
    <n v="39.841000000000001"/>
    <n v="11.8513"/>
    <n v="83.33"/>
    <n v="111.19593811035156"/>
    <n v="602.59"/>
    <n v="4100.26"/>
    <n v="118.51300000000001"/>
    <n v="67.158284977433922"/>
  </r>
  <r>
    <d v="2022-12-15T00:00:00"/>
    <x v="23"/>
    <n v="45.362000000000002"/>
    <n v="11.554399999999999"/>
    <n v="82.34"/>
    <n v="111.19593811035156"/>
    <n v="197.4"/>
    <n v="4063.59"/>
    <n v="115.544"/>
    <n v="67.458626904800923"/>
  </r>
  <r>
    <d v="2022-12-16T00:00:00"/>
    <x v="23"/>
    <n v="35.012"/>
    <n v="9.9824000000000002"/>
    <n v="80.2"/>
    <n v="111.19593811035156"/>
    <n v="354.68"/>
    <n v="4010.49"/>
    <n v="99.823999999999998"/>
    <n v="65.910585141354375"/>
  </r>
  <r>
    <d v="2022-12-19T00:00:00"/>
    <x v="23"/>
    <n v="19.829000000000001"/>
    <n v="8.3931000000000004"/>
    <n v="81.66"/>
    <n v="111.19593811035156"/>
    <n v="166.34"/>
    <n v="4025.87"/>
    <n v="83.931000000000012"/>
    <n v="67.044334975369452"/>
  </r>
  <r>
    <d v="2022-12-20T00:00:00"/>
    <x v="23"/>
    <n v="15.255000000000001"/>
    <n v="7.5911999999999997"/>
    <n v="79.45"/>
    <n v="111.19593811035156"/>
    <n v="116.38"/>
    <n v="4026.91"/>
    <n v="75.911999999999992"/>
    <n v="65.412481475382847"/>
  </r>
  <r>
    <d v="2022-12-21T00:00:00"/>
    <x v="23"/>
    <n v="19.879000000000001"/>
    <n v="7.5528000000000004"/>
    <n v="80.25"/>
    <n v="111.19593811035156"/>
    <n v="131.5"/>
    <n v="4095.42"/>
    <n v="75.528000000000006"/>
    <n v="66.476143141153074"/>
  </r>
  <r>
    <d v="2022-12-22T00:00:00"/>
    <x v="23"/>
    <n v="19.792999999999999"/>
    <n v="7.0442"/>
    <n v="79.58"/>
    <n v="111.19593811035156"/>
    <n v="177.63"/>
    <n v="4079.25"/>
    <n v="70.442000000000007"/>
    <n v="66.140292553191486"/>
  </r>
  <r>
    <d v="2022-12-23T00:00:00"/>
    <x v="23"/>
    <n v="16.648"/>
    <n v="6.1070000000000002"/>
    <n v="82.45"/>
    <n v="111.19593811035156"/>
    <n v="100.89"/>
    <n v="4083.66"/>
    <n v="61.07"/>
    <n v="68.400530944084949"/>
  </r>
  <r>
    <d v="2022-12-28T00:00:00"/>
    <x v="23"/>
    <n v="7.1020000000000003"/>
    <n v="5.8369"/>
    <n v="81.7"/>
    <n v="111.19593811035156"/>
    <n v="50.78"/>
    <n v="4096.54"/>
    <n v="58.369"/>
    <n v="67.890975569220544"/>
  </r>
  <r>
    <d v="2022-12-29T00:00:00"/>
    <x v="23"/>
    <n v="12.433"/>
    <n v="5.7103000000000002"/>
    <n v="80.959999999999994"/>
    <n v="111.19593811035156"/>
    <n v="286.70999999999998"/>
    <n v="4107.3900000000003"/>
    <n v="57.103000000000002"/>
    <n v="67.131011608623552"/>
  </r>
  <r>
    <d v="2022-12-30T00:00:00"/>
    <x v="23"/>
    <n v="3.601"/>
    <n v="5.8352000000000004"/>
    <n v="82.82"/>
    <n v="111.19593811035156"/>
    <n v="78.790000000000006"/>
    <n v="4075.13"/>
    <n v="58.352000000000004"/>
    <n v="68.576633269851783"/>
  </r>
  <r>
    <d v="2023-01-03T00:00:00"/>
    <x v="24"/>
    <n v="16.350999999999999"/>
    <n v="5.6898"/>
    <n v="80.36"/>
    <n v="104.26704406738281"/>
    <n v="243.81"/>
    <n v="4131.41"/>
    <n v="56.897999999999996"/>
    <n v="67.134502923976598"/>
  </r>
  <r>
    <d v="2023-01-04T00:00:00"/>
    <x v="24"/>
    <n v="4.8090000000000002"/>
    <n v="5.0746000000000002"/>
    <n v="75.31"/>
    <n v="104.26704406738281"/>
    <n v="279.52"/>
    <n v="4154.17"/>
    <n v="50.746000000000002"/>
    <n v="62.430572825996855"/>
  </r>
  <r>
    <d v="2023-01-05T00:00:00"/>
    <x v="24"/>
    <n v="11.922000000000001"/>
    <n v="5.0837000000000003"/>
    <n v="76.73"/>
    <n v="104.26704406738281"/>
    <n v="401.46"/>
    <n v="4178.67"/>
    <n v="50.837000000000003"/>
    <n v="64.46815661233407"/>
  </r>
  <r>
    <d v="2023-01-06T00:00:00"/>
    <x v="24"/>
    <n v="10.243"/>
    <n v="5.1780999999999997"/>
    <n v="76.41"/>
    <n v="104.26704406738281"/>
    <n v="157.26"/>
    <n v="4210.58"/>
    <n v="51.780999999999999"/>
    <n v="63.337201591511935"/>
  </r>
  <r>
    <d v="2023-01-09T00:00:00"/>
    <x v="24"/>
    <n v="15.189"/>
    <n v="5.8128000000000002"/>
    <n v="77.5"/>
    <n v="104.26704406738281"/>
    <n v="314.39"/>
    <n v="4221.46"/>
    <n v="58.128"/>
    <n v="63.493363919383917"/>
  </r>
  <r>
    <d v="2023-01-10T00:00:00"/>
    <x v="24"/>
    <n v="14.176"/>
    <n v="5.6208"/>
    <n v="78.400000000000006"/>
    <n v="104.26704406738281"/>
    <n v="224.72"/>
    <n v="4204.3900000000003"/>
    <n v="56.207999999999998"/>
    <n v="64.500205676676273"/>
  </r>
  <r>
    <d v="2023-01-11T00:00:00"/>
    <x v="24"/>
    <n v="11.294"/>
    <n v="5.4858000000000002"/>
    <n v="81.11"/>
    <n v="104.26704406738281"/>
    <n v="358.63"/>
    <n v="4222.9399999999996"/>
    <n v="54.858000000000004"/>
    <n v="66.894845360824746"/>
  </r>
  <r>
    <d v="2023-01-12T00:00:00"/>
    <x v="24"/>
    <n v="11.161"/>
    <n v="5.6646000000000001"/>
    <n v="82.59"/>
    <n v="104.26704406738281"/>
    <n v="403.58"/>
    <n v="4264.75"/>
    <n v="56.646000000000001"/>
    <n v="67.796749302249225"/>
  </r>
  <r>
    <d v="2023-01-13T00:00:00"/>
    <x v="24"/>
    <n v="15.206"/>
    <n v="5.5286999999999997"/>
    <n v="83.43"/>
    <n v="104.26704406738281"/>
    <n v="96.35"/>
    <n v="4291.4399999999996"/>
    <n v="55.286999999999999"/>
    <n v="68.418894538297522"/>
  </r>
  <r>
    <d v="2023-01-16T00:00:00"/>
    <x v="24"/>
    <n v="12.433"/>
    <n v="5.2956000000000003"/>
    <n v="82.65"/>
    <n v="104.26704406738281"/>
    <n v="124.37"/>
    <n v="4302.91"/>
    <n v="52.956000000000003"/>
    <n v="67.779235689683446"/>
  </r>
  <r>
    <d v="2023-01-17T00:00:00"/>
    <x v="24"/>
    <n v="15.741"/>
    <n v="5.1855000000000002"/>
    <n v="84.38"/>
    <n v="104.26704406738281"/>
    <n v="275.04000000000002"/>
    <n v="4294.53"/>
    <n v="51.855000000000004"/>
    <n v="68.803000652315717"/>
  </r>
  <r>
    <d v="2023-01-18T00:00:00"/>
    <x v="24"/>
    <n v="16.88"/>
    <n v="5.3021000000000003"/>
    <n v="83.78"/>
    <n v="104.26704406738281"/>
    <n v="272.91000000000003"/>
    <n v="4283.2299999999996"/>
    <n v="53.021000000000001"/>
    <n v="67.733850755922063"/>
  </r>
  <r>
    <d v="2023-01-19T00:00:00"/>
    <x v="24"/>
    <n v="17.170000000000002"/>
    <n v="5.3266999999999998"/>
    <n v="85.08"/>
    <n v="104.26704406738281"/>
    <n v="229.64"/>
    <n v="4234.8599999999997"/>
    <n v="53.266999999999996"/>
    <n v="68.80155264434741"/>
  </r>
  <r>
    <d v="2023-01-20T00:00:00"/>
    <x v="24"/>
    <n v="15.606999999999999"/>
    <n v="5.4732000000000003"/>
    <n v="86.96"/>
    <n v="104.26704406738281"/>
    <n v="381.46"/>
    <n v="4250.1000000000004"/>
    <n v="54.731999999999999"/>
    <n v="70.276385970583476"/>
  </r>
  <r>
    <d v="2023-01-23T00:00:00"/>
    <x v="24"/>
    <n v="14.513"/>
    <n v="5.8806000000000003"/>
    <n v="87.54"/>
    <n v="104.26704406738281"/>
    <n v="112.84"/>
    <n v="4259.96"/>
    <n v="58.806000000000004"/>
    <n v="70.767987065481009"/>
  </r>
  <r>
    <d v="2023-01-24T00:00:00"/>
    <x v="24"/>
    <n v="14.288"/>
    <n v="5.1436999999999999"/>
    <n v="85.25"/>
    <n v="104.26704406738281"/>
    <n v="193.63"/>
    <n v="4249.3999999999996"/>
    <n v="51.436999999999998"/>
    <n v="69.179582893775873"/>
  </r>
  <r>
    <d v="2023-01-25T00:00:00"/>
    <x v="24"/>
    <n v="17.876000000000001"/>
    <n v="5.1563999999999997"/>
    <n v="85.08"/>
    <n v="104.26704406738281"/>
    <n v="116.71"/>
    <n v="4241.8500000000004"/>
    <n v="51.563999999999993"/>
    <n v="68.757071278487146"/>
  </r>
  <r>
    <d v="2023-01-26T00:00:00"/>
    <x v="24"/>
    <n v="16.623000000000001"/>
    <n v="4.9905999999999997"/>
    <n v="86.29"/>
    <n v="104.26704406738281"/>
    <n v="257.95"/>
    <n v="4253.3500000000004"/>
    <n v="49.905999999999999"/>
    <n v="69.757477768795468"/>
  </r>
  <r>
    <d v="2023-01-27T00:00:00"/>
    <x v="24"/>
    <n v="15.702"/>
    <n v="5.1436999999999999"/>
    <n v="85.36"/>
    <n v="104.26704406738281"/>
    <n v="141.76"/>
    <n v="4258.97"/>
    <n v="51.436999999999998"/>
    <n v="68.9554891348251"/>
  </r>
  <r>
    <d v="2023-01-30T00:00:00"/>
    <x v="24"/>
    <n v="14.766999999999999"/>
    <n v="4.8193999999999999"/>
    <n v="84.9"/>
    <n v="104.26704406738281"/>
    <n v="239.44"/>
    <n v="4265.16"/>
    <n v="48.194000000000003"/>
    <n v="68.61715024650448"/>
  </r>
  <r>
    <d v="2023-01-31T00:00:00"/>
    <x v="24"/>
    <n v="15.069000000000001"/>
    <n v="5.0168999999999997"/>
    <n v="83.42"/>
    <n v="104.26704406738281"/>
    <n v="270.87"/>
    <n v="4255.72"/>
    <n v="50.168999999999997"/>
    <n v="67.689061992859465"/>
  </r>
  <r>
    <d v="2023-02-01T00:00:00"/>
    <x v="25"/>
    <n v="13.819000000000001"/>
    <n v="5.2648999999999999"/>
    <n v="81.61"/>
    <n v="120.99437713623047"/>
    <n v="182.71"/>
    <n v="4252.8500000000004"/>
    <n v="52.649000000000001"/>
    <n v="66.306467338316551"/>
  </r>
  <r>
    <d v="2023-02-02T00:00:00"/>
    <x v="25"/>
    <n v="13.724"/>
    <n v="5.0372000000000003"/>
    <n v="80.569999999999993"/>
    <n v="120.99437713623047"/>
    <n v="153.19"/>
    <n v="4302.8900000000003"/>
    <n v="50.372"/>
    <n v="65.717781402936367"/>
  </r>
  <r>
    <d v="2023-02-03T00:00:00"/>
    <x v="25"/>
    <n v="14.22"/>
    <n v="5.1112000000000002"/>
    <n v="78.849999999999994"/>
    <n v="120.99437713623047"/>
    <n v="297.93"/>
    <n v="4339.71"/>
    <n v="51.112000000000002"/>
    <n v="65.311024600347878"/>
  </r>
  <r>
    <d v="2023-02-06T00:00:00"/>
    <x v="25"/>
    <n v="16.747"/>
    <n v="5.3470000000000004"/>
    <n v="80.48"/>
    <n v="120.99437713623047"/>
    <n v="182.09"/>
    <n v="4303.8999999999996"/>
    <n v="53.470000000000006"/>
    <n v="67.016404363394116"/>
  </r>
  <r>
    <d v="2023-02-07T00:00:00"/>
    <x v="25"/>
    <n v="16.616"/>
    <n v="4.9653"/>
    <n v="82.92"/>
    <n v="120.99437713623047"/>
    <n v="207.74"/>
    <n v="4309.87"/>
    <n v="49.652999999999999"/>
    <n v="69.025222675434946"/>
  </r>
  <r>
    <d v="2023-02-08T00:00:00"/>
    <x v="25"/>
    <n v="14.891999999999999"/>
    <n v="4.7297000000000002"/>
    <n v="84.17"/>
    <n v="120.99437713623047"/>
    <n v="448.21"/>
    <n v="4322.83"/>
    <n v="47.297000000000004"/>
    <n v="69.602249235094675"/>
  </r>
  <r>
    <d v="2023-02-09T00:00:00"/>
    <x v="25"/>
    <n v="14.581"/>
    <n v="4.6502999999999997"/>
    <n v="83.46"/>
    <n v="120.99437713623047"/>
    <n v="247.48"/>
    <n v="4334.09"/>
    <n v="46.503"/>
    <n v="68.651805544130951"/>
  </r>
  <r>
    <d v="2023-02-10T00:00:00"/>
    <x v="25"/>
    <n v="13.781000000000001"/>
    <n v="4.8045"/>
    <n v="85.46"/>
    <n v="120.99437713623047"/>
    <n v="157.5"/>
    <n v="4312.8900000000003"/>
    <n v="48.045000000000002"/>
    <n v="70.856479562225346"/>
  </r>
  <r>
    <d v="2023-02-13T00:00:00"/>
    <x v="25"/>
    <n v="14.694000000000001"/>
    <n v="4.4832999999999998"/>
    <n v="85.98"/>
    <n v="120.99437713623047"/>
    <n v="62.82"/>
    <n v="4345.7700000000004"/>
    <n v="44.832999999999998"/>
    <n v="70.847066578773905"/>
  </r>
  <r>
    <d v="2023-02-14T00:00:00"/>
    <x v="25"/>
    <n v="18.143000000000001"/>
    <n v="4.5648999999999997"/>
    <n v="84.96"/>
    <n v="120.99437713623047"/>
    <n v="199.27"/>
    <n v="4345.08"/>
    <n v="45.649000000000001"/>
    <n v="69.885662581228914"/>
  </r>
  <r>
    <d v="2023-02-15T00:00:00"/>
    <x v="25"/>
    <n v="14.324"/>
    <n v="4.6714000000000002"/>
    <n v="84.11"/>
    <n v="120.99437713623047"/>
    <n v="219.63"/>
    <n v="4369.8"/>
    <n v="46.713999999999999"/>
    <n v="69.911063087025184"/>
  </r>
  <r>
    <d v="2023-02-16T00:00:00"/>
    <x v="25"/>
    <n v="11.154999999999999"/>
    <n v="4.4046000000000003"/>
    <n v="83.84"/>
    <n v="120.99437713623047"/>
    <n v="265.44"/>
    <n v="4377.3599999999997"/>
    <n v="44.046000000000006"/>
    <n v="69.762023631219847"/>
  </r>
  <r>
    <d v="2023-02-17T00:00:00"/>
    <x v="25"/>
    <n v="10.071999999999999"/>
    <n v="4.1138000000000003"/>
    <n v="81.97"/>
    <n v="120.99437713623047"/>
    <n v="148.32"/>
    <n v="4370.32"/>
    <n v="41.138000000000005"/>
    <n v="68.240093240093231"/>
  </r>
  <r>
    <d v="2023-02-20T00:00:00"/>
    <x v="25"/>
    <n v="9.83"/>
    <n v="4.1075999999999997"/>
    <n v="82.79"/>
    <n v="120.99437713623047"/>
    <n v="253.99"/>
    <n v="4375.01"/>
    <n v="41.075999999999993"/>
    <n v="68.922743922743919"/>
  </r>
  <r>
    <d v="2023-02-21T00:00:00"/>
    <x v="25"/>
    <n v="14.545"/>
    <n v="4.3461999999999996"/>
    <n v="82.14"/>
    <n v="120.99437713623047"/>
    <n v="132.49"/>
    <n v="4349.62"/>
    <n v="43.461999999999996"/>
    <n v="67.822640574684172"/>
  </r>
  <r>
    <d v="2023-02-22T00:00:00"/>
    <x v="25"/>
    <n v="13.286"/>
    <n v="4.2262000000000004"/>
    <n v="79.55"/>
    <n v="120.99437713623047"/>
    <n v="373.02"/>
    <n v="4322.6499999999996"/>
    <n v="42.262"/>
    <n v="65.939986737400531"/>
  </r>
  <r>
    <d v="2023-02-23T00:00:00"/>
    <x v="25"/>
    <n v="12.79"/>
    <n v="4.4584000000000001"/>
    <n v="82.08"/>
    <n v="120.99437713623047"/>
    <n v="280.83"/>
    <n v="4315.82"/>
    <n v="44.584000000000003"/>
    <n v="68.30892143808255"/>
  </r>
  <r>
    <d v="2023-02-24T00:00:00"/>
    <x v="25"/>
    <n v="12.885"/>
    <n v="4.5792999999999999"/>
    <n v="82.31"/>
    <n v="120.99437713623047"/>
    <n v="155.84"/>
    <n v="4299.29"/>
    <n v="45.792999999999999"/>
    <n v="68.890190826916637"/>
  </r>
  <r>
    <d v="2023-02-27T00:00:00"/>
    <x v="25"/>
    <n v="15.58"/>
    <n v="4.2583000000000002"/>
    <n v="81.239999999999995"/>
    <n v="120.99437713623047"/>
    <n v="169.84"/>
    <n v="4331.26"/>
    <n v="42.582999999999998"/>
    <n v="67.497507477567297"/>
  </r>
  <r>
    <d v="2023-02-28T00:00:00"/>
    <x v="25"/>
    <n v="12.629"/>
    <n v="4.1440000000000001"/>
    <n v="83.21"/>
    <n v="120.99437713623047"/>
    <n v="275.39999999999998"/>
    <n v="4304.4799999999996"/>
    <n v="41.44"/>
    <n v="68.808401554618371"/>
  </r>
  <r>
    <d v="2023-03-01T00:00:00"/>
    <x v="26"/>
    <n v="12.185"/>
    <n v="4.2507999999999999"/>
    <n v="83.68"/>
    <n v="105.37997436523438"/>
    <n v="445.96"/>
    <n v="4321.1000000000004"/>
    <n v="42.507999999999996"/>
    <n v="69.536313777630056"/>
  </r>
  <r>
    <d v="2023-03-02T00:00:00"/>
    <x v="26"/>
    <n v="13.103999999999999"/>
    <n v="4.3258999999999999"/>
    <n v="84.15"/>
    <n v="105.37997436523438"/>
    <n v="282.36"/>
    <n v="4334.01"/>
    <n v="43.259"/>
    <n v="70.465583654329265"/>
  </r>
  <r>
    <d v="2023-03-03T00:00:00"/>
    <x v="26"/>
    <n v="17.452000000000002"/>
    <n v="4.2214999999999998"/>
    <n v="85.74"/>
    <n v="105.37997436523438"/>
    <n v="174.45"/>
    <n v="4338.33"/>
    <n v="42.214999999999996"/>
    <n v="71.473824608202733"/>
  </r>
  <r>
    <d v="2023-03-06T00:00:00"/>
    <x v="26"/>
    <n v="14.15"/>
    <n v="4.0239000000000003"/>
    <n v="85.86"/>
    <n v="105.37997436523438"/>
    <n v="160.47"/>
    <n v="4334.66"/>
    <n v="40.239000000000004"/>
    <n v="71.264940239043824"/>
  </r>
  <r>
    <d v="2023-03-07T00:00:00"/>
    <x v="26"/>
    <n v="23.818000000000001"/>
    <n v="4.1449999999999996"/>
    <n v="83.03"/>
    <n v="105.37997436523438"/>
    <n v="327.93"/>
    <n v="4326.07"/>
    <n v="41.449999999999996"/>
    <n v="70.026144893311965"/>
  </r>
  <r>
    <d v="2023-03-08T00:00:00"/>
    <x v="26"/>
    <n v="15.484999999999999"/>
    <n v="4.0815999999999999"/>
    <n v="82.1"/>
    <n v="105.37997436523438"/>
    <n v="257.67"/>
    <n v="4327.1899999999996"/>
    <n v="40.816000000000003"/>
    <n v="69.358790234011991"/>
  </r>
  <r>
    <d v="2023-03-09T00:00:00"/>
    <x v="26"/>
    <n v="15.776999999999999"/>
    <n v="4.0004999999999997"/>
    <n v="81"/>
    <n v="105.37997436523438"/>
    <n v="124.25"/>
    <n v="4298.63"/>
    <n v="40.004999999999995"/>
    <n v="67.941620533467542"/>
  </r>
  <r>
    <d v="2023-03-10T00:00:00"/>
    <x v="26"/>
    <n v="13.686999999999999"/>
    <n v="4.4084000000000003"/>
    <n v="82.3"/>
    <n v="105.37997436523438"/>
    <n v="134.08000000000001"/>
    <n v="4226.46"/>
    <n v="44.084000000000003"/>
    <n v="68.338453873619528"/>
  </r>
  <r>
    <d v="2023-03-13T00:00:00"/>
    <x v="26"/>
    <n v="10.414"/>
    <n v="4.2586000000000004"/>
    <n v="79.67"/>
    <n v="105.37997436523438"/>
    <n v="46.85"/>
    <n v="4117.47"/>
    <n v="42.586000000000006"/>
    <n v="65.518092105263165"/>
  </r>
  <r>
    <d v="2023-03-14T00:00:00"/>
    <x v="26"/>
    <n v="17.933"/>
    <n v="3.9125999999999999"/>
    <n v="76.77"/>
    <n v="105.37997436523438"/>
    <n v="318.01"/>
    <n v="4167.88"/>
    <n v="39.125999999999998"/>
    <n v="63.205993742795982"/>
  </r>
  <r>
    <d v="2023-03-15T00:00:00"/>
    <x v="26"/>
    <n v="13.362"/>
    <n v="3.8679000000000001"/>
    <n v="74.3"/>
    <n v="105.37997436523438"/>
    <n v="290.24"/>
    <n v="4017"/>
    <n v="38.679000000000002"/>
    <n v="61.751994680851062"/>
  </r>
  <r>
    <d v="2023-03-16T00:00:00"/>
    <x v="26"/>
    <n v="12.201000000000001"/>
    <n v="3.6698"/>
    <n v="73.12"/>
    <n v="105.37997436523438"/>
    <n v="341.23"/>
    <n v="4051.38"/>
    <n v="36.698"/>
    <n v="60.374865824457103"/>
  </r>
  <r>
    <d v="2023-03-17T00:00:00"/>
    <x v="26"/>
    <n v="14.324999999999999"/>
    <n v="3.5554999999999999"/>
    <n v="71.03"/>
    <n v="105.37997436523438"/>
    <n v="156.78"/>
    <n v="4007.66"/>
    <n v="35.555"/>
    <n v="58.504241825220333"/>
  </r>
  <r>
    <d v="2023-03-20T00:00:00"/>
    <x v="26"/>
    <n v="16.329999999999998"/>
    <n v="3.3641999999999999"/>
    <n v="72.42"/>
    <n v="105.37997436523438"/>
    <n v="46.07"/>
    <n v="4039.44"/>
    <n v="33.641999999999996"/>
    <n v="59.084604715672675"/>
  </r>
  <r>
    <d v="2023-03-21T00:00:00"/>
    <x v="26"/>
    <n v="9.8040000000000003"/>
    <n v="3.2671000000000001"/>
    <n v="74.78"/>
    <n v="105.37997436523438"/>
    <n v="63.07"/>
    <n v="4109.2"/>
    <n v="32.670999999999999"/>
    <n v="61.320213202132024"/>
  </r>
  <r>
    <d v="2023-03-22T00:00:00"/>
    <x v="26"/>
    <n v="8.7170000000000005"/>
    <n v="3.2357"/>
    <n v="76.08"/>
    <n v="105.37997436523438"/>
    <n v="108.96"/>
    <n v="4122.7"/>
    <n v="32.356999999999999"/>
    <n v="62.197514715500326"/>
  </r>
  <r>
    <d v="2023-03-23T00:00:00"/>
    <x v="26"/>
    <n v="8.843"/>
    <n v="3.4552"/>
    <n v="74.31"/>
    <n v="105.37997436523438"/>
    <n v="324.58"/>
    <n v="4090.9"/>
    <n v="34.552"/>
    <n v="60.306768381756214"/>
  </r>
  <r>
    <d v="2023-03-24T00:00:00"/>
    <x v="26"/>
    <n v="2.0430000000000001"/>
    <n v="3.5514999999999999"/>
    <n v="73.63"/>
    <n v="105.37997436523438"/>
    <n v="114.5"/>
    <n v="4039.73"/>
    <n v="35.515000000000001"/>
    <n v="60.229038854805729"/>
  </r>
  <r>
    <d v="2023-03-27T00:00:00"/>
    <x v="26"/>
    <n v="9.0540000000000003"/>
    <n v="3.4371999999999998"/>
    <n v="76.8"/>
    <n v="105.37997436523438"/>
    <n v="180.42"/>
    <n v="4071.07"/>
    <n v="34.372"/>
    <n v="62.550904056035179"/>
  </r>
  <r>
    <d v="2023-03-28T00:00:00"/>
    <x v="26"/>
    <n v="13.093999999999999"/>
    <n v="3.6082999999999998"/>
    <n v="78.069999999999993"/>
    <n v="105.37997436523438"/>
    <n v="582.91"/>
    <n v="4072.46"/>
    <n v="36.082999999999998"/>
    <n v="63.260675796126726"/>
  </r>
  <r>
    <d v="2023-03-29T00:00:00"/>
    <x v="26"/>
    <n v="12.518000000000001"/>
    <n v="3.5781000000000001"/>
    <n v="77.510000000000005"/>
    <n v="105.37997436523438"/>
    <n v="97.68"/>
    <n v="4116.63"/>
    <n v="35.780999999999999"/>
    <n v="62.94972792983026"/>
  </r>
  <r>
    <d v="2023-03-30T00:00:00"/>
    <x v="26"/>
    <n v="10.929"/>
    <n v="3.5198"/>
    <n v="78.45"/>
    <n v="105.37997436523438"/>
    <n v="208.86"/>
    <n v="4151.91"/>
    <n v="35.198"/>
    <n v="63.429818887451496"/>
  </r>
  <r>
    <d v="2023-03-31T00:00:00"/>
    <x v="26"/>
    <n v="11.180999999999999"/>
    <n v="3.8719999999999999"/>
    <n v="79.19"/>
    <n v="105.37997436523438"/>
    <n v="224.24"/>
    <n v="4157.88"/>
    <n v="38.72"/>
    <n v="64.022960627374886"/>
  </r>
  <r>
    <d v="2023-04-03T00:00:00"/>
    <x v="27"/>
    <n v="10.7"/>
    <n v="4.0326000000000004"/>
    <n v="85.81"/>
    <n v="106.80965423583984"/>
    <n v="162.38999999999999"/>
    <n v="4175.71"/>
    <n v="40.326000000000008"/>
    <n v="69.184874627106353"/>
  </r>
  <r>
    <d v="2023-04-04T00:00:00"/>
    <x v="27"/>
    <n v="10.089"/>
    <n v="3.8605"/>
    <n v="85.7"/>
    <n v="106.80965423583984"/>
    <n v="272.25"/>
    <n v="4155.57"/>
    <n v="38.605000000000004"/>
    <n v="68.570971355416873"/>
  </r>
  <r>
    <d v="2023-04-05T00:00:00"/>
    <x v="27"/>
    <n v="10.117000000000001"/>
    <n v="3.8523999999999998"/>
    <n v="85.89"/>
    <n v="106.80965423583984"/>
    <n v="122.06"/>
    <n v="4161.5600000000004"/>
    <n v="38.524000000000001"/>
    <n v="68.882829416954053"/>
  </r>
  <r>
    <d v="2023-04-06T00:00:00"/>
    <x v="27"/>
    <n v="9.2309999999999999"/>
    <n v="3.4216000000000002"/>
    <n v="86.56"/>
    <n v="106.80965423583984"/>
    <n v="200.58"/>
    <n v="4203.91"/>
    <n v="34.216000000000001"/>
    <n v="69.492614001284522"/>
  </r>
  <r>
    <d v="2023-04-11T00:00:00"/>
    <x v="27"/>
    <n v="7.6319999999999997"/>
    <n v="3.4140999999999999"/>
    <n v="87.32"/>
    <n v="106.80965423583984"/>
    <n v="144.58000000000001"/>
    <n v="4229.53"/>
    <n v="34.140999999999998"/>
    <n v="70.368281086308329"/>
  </r>
  <r>
    <d v="2023-04-12T00:00:00"/>
    <x v="27"/>
    <n v="10.314"/>
    <n v="3.5129999999999999"/>
    <n v="88.31"/>
    <n v="106.80965423583984"/>
    <n v="272.08999999999997"/>
    <n v="4248.79"/>
    <n v="35.129999999999995"/>
    <n v="70.812284500040093"/>
  </r>
  <r>
    <d v="2023-04-13T00:00:00"/>
    <x v="27"/>
    <n v="10.19"/>
    <n v="3.4194"/>
    <n v="86.51"/>
    <n v="106.80965423583984"/>
    <n v="109.16"/>
    <n v="4259.88"/>
    <n v="34.194000000000003"/>
    <n v="69.036788763865616"/>
  </r>
  <r>
    <d v="2023-04-14T00:00:00"/>
    <x v="27"/>
    <n v="10.113"/>
    <n v="3.4184999999999999"/>
    <n v="87.31"/>
    <n v="106.80965423583984"/>
    <n v="67.95"/>
    <n v="4278.54"/>
    <n v="34.185000000000002"/>
    <n v="70.314890875412743"/>
  </r>
  <r>
    <d v="2023-04-17T00:00:00"/>
    <x v="27"/>
    <n v="14.234"/>
    <n v="3.4138000000000002"/>
    <n v="85.63"/>
    <n v="106.80965423583984"/>
    <n v="124.16"/>
    <n v="4283.51"/>
    <n v="34.138000000000005"/>
    <n v="69.285540901367426"/>
  </r>
  <r>
    <d v="2023-04-18T00:00:00"/>
    <x v="27"/>
    <n v="10.584"/>
    <n v="3.4167999999999998"/>
    <n v="85.48"/>
    <n v="106.80965423583984"/>
    <n v="205.33"/>
    <n v="4297.3900000000003"/>
    <n v="34.167999999999999"/>
    <n v="68.830018520009659"/>
  </r>
  <r>
    <d v="2023-04-19T00:00:00"/>
    <x v="27"/>
    <n v="8.9740000000000002"/>
    <n v="3.1113"/>
    <n v="85.34"/>
    <n v="106.80965423583984"/>
    <n v="233.88"/>
    <n v="4289.38"/>
    <n v="31.113"/>
    <n v="68.590258800835883"/>
  </r>
  <r>
    <d v="2023-04-20T00:00:00"/>
    <x v="27"/>
    <n v="9.9700000000000006"/>
    <n v="3.2707999999999999"/>
    <n v="83.29"/>
    <n v="106.80965423583984"/>
    <n v="144.91"/>
    <n v="4289.09"/>
    <n v="32.707999999999998"/>
    <n v="66.910347043701805"/>
  </r>
  <r>
    <d v="2023-04-21T00:00:00"/>
    <x v="27"/>
    <n v="10.766999999999999"/>
    <n v="3.3418000000000001"/>
    <n v="83.36"/>
    <n v="106.80965423583984"/>
    <n v="126.05"/>
    <n v="4298.24"/>
    <n v="33.417999999999999"/>
    <n v="67.122956759803529"/>
  </r>
  <r>
    <d v="2023-04-24T00:00:00"/>
    <x v="27"/>
    <n v="9.44"/>
    <n v="3.3062"/>
    <n v="84.23"/>
    <n v="106.80965423583984"/>
    <n v="146.56"/>
    <n v="4295.8900000000003"/>
    <n v="33.061999999999998"/>
    <n v="67.616601107810865"/>
  </r>
  <r>
    <d v="2023-04-25T00:00:00"/>
    <x v="27"/>
    <n v="8.6630000000000003"/>
    <n v="3.282"/>
    <n v="82.13"/>
    <n v="106.80965423583984"/>
    <n v="1065.08"/>
    <n v="4285.93"/>
    <n v="32.82"/>
    <n v="66.244555573479587"/>
  </r>
  <r>
    <d v="2023-04-26T00:00:00"/>
    <x v="27"/>
    <n v="8.8940000000000001"/>
    <n v="3.1606000000000001"/>
    <n v="79.19"/>
    <n v="106.80965423583984"/>
    <n v="149.16999999999999"/>
    <n v="4267.92"/>
    <n v="31.606000000000002"/>
    <n v="63.423033797853599"/>
  </r>
  <r>
    <d v="2023-04-27T00:00:00"/>
    <x v="27"/>
    <n v="10.064"/>
    <n v="3.1993"/>
    <n v="80.11"/>
    <n v="106.80965423583984"/>
    <n v="106.02"/>
    <n v="4259.55"/>
    <n v="31.993000000000002"/>
    <n v="64.237029909389776"/>
  </r>
  <r>
    <d v="2023-04-28T00:00:00"/>
    <x v="27"/>
    <n v="12.574"/>
    <n v="3.0994999999999999"/>
    <n v="81.319999999999993"/>
    <n v="106.80965423583984"/>
    <n v="176.36"/>
    <n v="4283.83"/>
    <n v="30.994999999999997"/>
    <n v="64.632013988237162"/>
  </r>
  <r>
    <d v="2023-05-02T00:00:00"/>
    <x v="28"/>
    <n v="9.6419999999999995"/>
    <n v="3.0453000000000001"/>
    <n v="76.709999999999994"/>
    <n v="108.46768188476563"/>
    <n v="88.02"/>
    <n v="4235.67"/>
    <n v="30.453000000000003"/>
    <n v="61.490981963927851"/>
  </r>
  <r>
    <d v="2023-05-03T00:00:00"/>
    <x v="28"/>
    <n v="7.5259999999999998"/>
    <n v="2.8993000000000002"/>
    <n v="72.91"/>
    <n v="108.46768188476563"/>
    <n v="228.56"/>
    <n v="4244.29"/>
    <n v="28.993000000000002"/>
    <n v="58.109508248983822"/>
  </r>
  <r>
    <d v="2023-05-04T00:00:00"/>
    <x v="28"/>
    <n v="6.3250000000000002"/>
    <n v="2.8281999999999998"/>
    <n v="73"/>
    <n v="108.46768188476563"/>
    <n v="274.8"/>
    <n v="4201.2299999999996"/>
    <n v="28.281999999999996"/>
    <n v="58.028616852146264"/>
  </r>
  <r>
    <d v="2023-05-05T00:00:00"/>
    <x v="28"/>
    <n v="8.9280000000000008"/>
    <n v="2.8454999999999999"/>
    <n v="75.849999999999994"/>
    <n v="108.46768188476563"/>
    <n v="144.1"/>
    <n v="4242.3999999999996"/>
    <n v="28.454999999999998"/>
    <n v="59.960474308300398"/>
  </r>
  <r>
    <d v="2023-05-09T00:00:00"/>
    <x v="28"/>
    <n v="9.09"/>
    <n v="3.0072999999999999"/>
    <n v="77.760000000000005"/>
    <n v="108.46768188476563"/>
    <n v="143.86000000000001"/>
    <n v="4231.12"/>
    <n v="30.073"/>
    <n v="61.626248216833098"/>
  </r>
  <r>
    <d v="2023-05-10T00:00:00"/>
    <x v="28"/>
    <n v="8.3740000000000006"/>
    <n v="2.8513000000000002"/>
    <n v="76.7"/>
    <n v="108.46768188476563"/>
    <n v="165.68"/>
    <n v="4220.42"/>
    <n v="28.513000000000002"/>
    <n v="60.805454257174567"/>
  </r>
  <r>
    <d v="2023-05-11T00:00:00"/>
    <x v="28"/>
    <n v="9.3770000000000007"/>
    <n v="2.831"/>
    <n v="75.319999999999993"/>
    <n v="108.46768188476563"/>
    <n v="126.7"/>
    <n v="4215.22"/>
    <n v="28.31"/>
    <n v="60.251179905607543"/>
  </r>
  <r>
    <d v="2023-05-12T00:00:00"/>
    <x v="28"/>
    <n v="8.6969999999999992"/>
    <n v="2.7027000000000001"/>
    <n v="74.540000000000006"/>
    <n v="108.46768188476563"/>
    <n v="95.66"/>
    <n v="4224.0600000000004"/>
    <n v="27.027000000000001"/>
    <n v="59.804236200256746"/>
  </r>
  <r>
    <d v="2023-05-15T00:00:00"/>
    <x v="28"/>
    <n v="7.9370000000000003"/>
    <n v="2.4803999999999999"/>
    <n v="75.459999999999994"/>
    <n v="108.46768188476563"/>
    <n v="32.07"/>
    <n v="4236.96"/>
    <n v="24.803999999999998"/>
    <n v="60.242695193996482"/>
  </r>
  <r>
    <d v="2023-05-16T00:00:00"/>
    <x v="28"/>
    <n v="6.4880000000000004"/>
    <n v="2.5114999999999998"/>
    <n v="75.150000000000006"/>
    <n v="108.46768188476563"/>
    <n v="215.83"/>
    <n v="4224.76"/>
    <n v="25.114999999999998"/>
    <n v="60.148871458299986"/>
  </r>
  <r>
    <d v="2023-05-17T00:00:00"/>
    <x v="28"/>
    <n v="6.5049999999999999"/>
    <n v="2.4361999999999999"/>
    <n v="76.98"/>
    <n v="108.46768188476563"/>
    <n v="173.03"/>
    <n v="4210.17"/>
    <n v="24.361999999999998"/>
    <n v="61.707414829659321"/>
  </r>
  <r>
    <d v="2023-05-18T00:00:00"/>
    <x v="28"/>
    <n v="6.7960000000000003"/>
    <n v="2.2631000000000001"/>
    <n v="75.75"/>
    <n v="108.46768188476563"/>
    <n v="200.01"/>
    <n v="4221.45"/>
    <n v="22.631"/>
    <n v="60.970701867353512"/>
  </r>
  <r>
    <d v="2023-05-19T00:00:00"/>
    <x v="28"/>
    <n v="8.4700000000000006"/>
    <n v="2.1833"/>
    <n v="75.42"/>
    <n v="108.46768188476563"/>
    <n v="225.89"/>
    <n v="4228.25"/>
    <n v="21.832999999999998"/>
    <n v="60.510269576379976"/>
  </r>
  <r>
    <d v="2023-05-22T00:00:00"/>
    <x v="28"/>
    <n v="8.0009999999999994"/>
    <n v="2.2010999999999998"/>
    <n v="75.77"/>
    <n v="108.46768188476563"/>
    <n v="447.91"/>
    <n v="4234.1400000000003"/>
    <n v="22.010999999999999"/>
    <n v="60.981891348088531"/>
  </r>
  <r>
    <d v="2023-05-23T00:00:00"/>
    <x v="28"/>
    <n v="6.5010000000000003"/>
    <n v="2.2949000000000002"/>
    <n v="76.66"/>
    <n v="108.46768188476563"/>
    <n v="45.6"/>
    <n v="4228.38"/>
    <n v="22.949000000000002"/>
    <n v="61.708122031715369"/>
  </r>
  <r>
    <d v="2023-05-24T00:00:00"/>
    <x v="28"/>
    <n v="5.673"/>
    <n v="2.2564000000000002"/>
    <n v="77.989999999999995"/>
    <n v="108.46768188476563"/>
    <n v="592.74"/>
    <n v="4156.82"/>
    <n v="22.564"/>
    <n v="63.057891332470895"/>
  </r>
  <r>
    <d v="2023-05-25T00:00:00"/>
    <x v="28"/>
    <n v="7.2140000000000004"/>
    <n v="2.1021999999999998"/>
    <n v="75.66"/>
    <n v="108.46768188476563"/>
    <n v="177.08"/>
    <n v="4128.33"/>
    <n v="21.021999999999998"/>
    <n v="61.387423935091277"/>
  </r>
  <r>
    <d v="2023-05-26T00:00:00"/>
    <x v="28"/>
    <n v="6.08"/>
    <n v="1.9887999999999999"/>
    <n v="76.33"/>
    <n v="108.46768188476563"/>
    <n v="180.22"/>
    <n v="4152.54"/>
    <n v="19.887999999999998"/>
    <n v="61.845730027548207"/>
  </r>
  <r>
    <d v="2023-05-30T00:00:00"/>
    <x v="28"/>
    <n v="8.7140000000000004"/>
    <n v="2.0764"/>
    <n v="73.38"/>
    <n v="108.46768188476563"/>
    <n v="16.66"/>
    <n v="4104.75"/>
    <n v="20.763999999999999"/>
    <n v="59.163105700233814"/>
  </r>
  <r>
    <d v="2023-05-31T00:00:00"/>
    <x v="28"/>
    <n v="7.4969999999999999"/>
    <n v="2.1659999999999999"/>
    <n v="71.98"/>
    <n v="108.46768188476563"/>
    <n v="169.27"/>
    <n v="4066.8"/>
    <n v="21.66"/>
    <n v="58.067118425298482"/>
  </r>
  <r>
    <d v="2023-06-01T00:00:00"/>
    <x v="29"/>
    <n v="7.1849999999999996"/>
    <n v="2.0400999999999998"/>
    <n v="74.180000000000007"/>
    <n v="110.52894592285156"/>
    <n v="198.26"/>
    <n v="4090.64"/>
    <n v="20.400999999999996"/>
    <n v="59.1735800893427"/>
  </r>
  <r>
    <d v="2023-06-02T00:00:00"/>
    <x v="29"/>
    <n v="5.1319999999999997"/>
    <n v="1.9441999999999999"/>
    <n v="76"/>
    <n v="110.52894592285156"/>
    <n v="275.72000000000003"/>
    <n v="4155.37"/>
    <n v="19.442"/>
    <n v="60.95604748155278"/>
  </r>
  <r>
    <d v="2023-06-05T00:00:00"/>
    <x v="29"/>
    <n v="7.8220000000000001"/>
    <n v="2.3043"/>
    <n v="76.61"/>
    <n v="110.52894592285156"/>
    <n v="86.44"/>
    <n v="4150.8900000000003"/>
    <n v="23.042999999999999"/>
    <n v="61.583601286173632"/>
  </r>
  <r>
    <d v="2023-06-06T00:00:00"/>
    <x v="29"/>
    <n v="10.362"/>
    <n v="2.2804000000000002"/>
    <n v="76.22"/>
    <n v="110.52894592285156"/>
    <n v="78.11"/>
    <n v="4167.2"/>
    <n v="22.804000000000002"/>
    <n v="61.378643904010303"/>
  </r>
  <r>
    <d v="2023-06-07T00:00:00"/>
    <x v="29"/>
    <n v="6.7050000000000001"/>
    <n v="2.2317"/>
    <n v="76.849999999999994"/>
    <n v="110.52894592285156"/>
    <n v="127.36"/>
    <n v="4163.5200000000004"/>
    <n v="22.317"/>
    <n v="61.721950044173148"/>
  </r>
  <r>
    <d v="2023-06-08T00:00:00"/>
    <x v="29"/>
    <n v="6.6740000000000004"/>
    <n v="2.2172999999999998"/>
    <n v="75.88"/>
    <n v="110.52894592285156"/>
    <n v="267.85000000000002"/>
    <n v="4150.8999999999996"/>
    <n v="22.172999999999998"/>
    <n v="60.476607954092614"/>
  </r>
  <r>
    <d v="2023-06-09T00:00:00"/>
    <x v="29"/>
    <n v="8.1349999999999998"/>
    <n v="2.5992999999999999"/>
    <n v="74.739999999999995"/>
    <n v="110.52894592285156"/>
    <n v="238.84"/>
    <n v="4133.32"/>
    <n v="25.992999999999999"/>
    <n v="59.41648779712218"/>
  </r>
  <r>
    <d v="2023-06-12T00:00:00"/>
    <x v="29"/>
    <n v="13.62"/>
    <n v="2.7726000000000002"/>
    <n v="71.8"/>
    <n v="110.52894592285156"/>
    <n v="153.81"/>
    <n v="4140.42"/>
    <n v="27.726000000000003"/>
    <n v="57.490591720714228"/>
  </r>
  <r>
    <d v="2023-06-13T00:00:00"/>
    <x v="29"/>
    <n v="9.4510000000000005"/>
    <n v="2.8776999999999999"/>
    <n v="74.239999999999995"/>
    <n v="110.52894592285156"/>
    <n v="95.78"/>
    <n v="4151.46"/>
    <n v="28.777000000000001"/>
    <n v="58.869241138688437"/>
  </r>
  <r>
    <d v="2023-06-14T00:00:00"/>
    <x v="29"/>
    <n v="9.7759999999999998"/>
    <n v="3.2256999999999998"/>
    <n v="73.39"/>
    <n v="110.52894592285156"/>
    <n v="221.02"/>
    <n v="4154.38"/>
    <n v="32.256999999999998"/>
    <n v="57.805608065532446"/>
  </r>
  <r>
    <d v="2023-06-15T00:00:00"/>
    <x v="29"/>
    <n v="10.7"/>
    <n v="3.5064000000000002"/>
    <n v="75.75"/>
    <n v="110.52894592285156"/>
    <n v="243.35"/>
    <n v="4161.92"/>
    <n v="35.064"/>
    <n v="59.35590032910202"/>
  </r>
  <r>
    <d v="2023-06-16T00:00:00"/>
    <x v="29"/>
    <n v="9.5250000000000004"/>
    <n v="2.9586999999999999"/>
    <n v="76.760000000000005"/>
    <n v="110.52894592285156"/>
    <n v="201.36"/>
    <n v="4168.12"/>
    <n v="29.587"/>
    <n v="59.898556379243075"/>
  </r>
  <r>
    <d v="2023-06-19T00:00:00"/>
    <x v="29"/>
    <n v="8.4480000000000004"/>
    <n v="2.927"/>
    <n v="76.09"/>
    <n v="110.52894592285156"/>
    <n v="139.46"/>
    <n v="4137.7299999999996"/>
    <n v="29.27"/>
    <n v="59.375731564572767"/>
  </r>
  <r>
    <d v="2023-06-20T00:00:00"/>
    <x v="29"/>
    <n v="10.153"/>
    <n v="3.26"/>
    <n v="75.790000000000006"/>
    <n v="110.52894592285156"/>
    <n v="211.24"/>
    <n v="4125.41"/>
    <n v="32.599999999999994"/>
    <n v="59.527175620483817"/>
  </r>
  <r>
    <d v="2023-06-21T00:00:00"/>
    <x v="29"/>
    <n v="9.3249999999999993"/>
    <n v="3.2578"/>
    <n v="76.92"/>
    <n v="110.52894592285156"/>
    <n v="241.79"/>
    <n v="4115.41"/>
    <n v="32.578000000000003"/>
    <n v="60.390986888592288"/>
  </r>
  <r>
    <d v="2023-06-22T00:00:00"/>
    <x v="29"/>
    <n v="9.8930000000000007"/>
    <n v="2.9916999999999998"/>
    <n v="73.930000000000007"/>
    <n v="110.52894592285156"/>
    <n v="333.3"/>
    <n v="4081.03"/>
    <n v="29.916999999999998"/>
    <n v="57.984313725490203"/>
  </r>
  <r>
    <d v="2023-06-23T00:00:00"/>
    <x v="29"/>
    <n v="9.0990000000000002"/>
    <n v="2.8460999999999999"/>
    <n v="73.56"/>
    <n v="110.52894592285156"/>
    <n v="167.65"/>
    <n v="4053.65"/>
    <n v="28.460999999999999"/>
    <n v="57.916699472482485"/>
  </r>
  <r>
    <d v="2023-06-26T00:00:00"/>
    <x v="29"/>
    <n v="8.5"/>
    <n v="2.9258000000000002"/>
    <n v="73.86"/>
    <n v="110.52894592285156"/>
    <n v="34.409999999999997"/>
    <n v="4046.84"/>
    <n v="29.258000000000003"/>
    <n v="58.047783715812635"/>
  </r>
  <r>
    <d v="2023-06-27T00:00:00"/>
    <x v="29"/>
    <n v="8.4749999999999996"/>
    <n v="2.9165999999999999"/>
    <n v="71.88"/>
    <n v="110.52894592285156"/>
    <n v="356.14"/>
    <n v="4052.97"/>
    <n v="29.165999999999997"/>
    <n v="56.36762860727729"/>
  </r>
  <r>
    <d v="2023-06-28T00:00:00"/>
    <x v="29"/>
    <n v="10.961"/>
    <n v="2.8980000000000001"/>
    <n v="73.64"/>
    <n v="110.52894592285156"/>
    <n v="110.22"/>
    <n v="4082.27"/>
    <n v="28.98"/>
    <n v="58.27332436496004"/>
  </r>
  <r>
    <d v="2023-06-29T00:00:00"/>
    <x v="29"/>
    <n v="8.359"/>
    <n v="2.8786"/>
    <n v="73.86"/>
    <n v="110.52894592285156"/>
    <n v="94.47"/>
    <n v="4064.45"/>
    <n v="28.786000000000001"/>
    <n v="58.540064991677895"/>
  </r>
  <r>
    <d v="2023-06-30T00:00:00"/>
    <x v="29"/>
    <n v="6.7119999999999997"/>
    <n v="3.0051000000000001"/>
    <n v="74.510000000000005"/>
    <n v="110.52894592285156"/>
    <n v="147.96"/>
    <n v="4096.26"/>
    <n v="30.051000000000002"/>
    <n v="58.62774411834134"/>
  </r>
  <r>
    <d v="2023-07-03T00:00:00"/>
    <x v="30"/>
    <n v="2.351"/>
    <n v="3.0712000000000002"/>
    <n v="74.52"/>
    <n v="107.44878387451172"/>
    <n v="67.55"/>
    <n v="4097.6499999999996"/>
    <n v="30.712000000000003"/>
    <n v="58.700275699094128"/>
  </r>
  <r>
    <d v="2023-07-04T00:00:00"/>
    <x v="30"/>
    <n v="8.69"/>
    <n v="2.9289999999999998"/>
    <n v="76.23"/>
    <n v="107.44878387451172"/>
    <n v="118"/>
    <n v="4095.31"/>
    <n v="29.29"/>
    <n v="60.047262701851125"/>
  </r>
  <r>
    <d v="2023-07-05T00:00:00"/>
    <x v="30"/>
    <n v="7.0609999999999999"/>
    <n v="2.8748"/>
    <n v="76.739999999999995"/>
    <n v="107.44878387451172"/>
    <n v="26.61"/>
    <n v="4055.33"/>
    <n v="28.748000000000001"/>
    <n v="60.377655389457118"/>
  </r>
  <r>
    <d v="2023-07-06T00:00:00"/>
    <x v="30"/>
    <n v="8.8219999999999992"/>
    <n v="2.6463999999999999"/>
    <n v="76.72"/>
    <n v="107.44878387451172"/>
    <n v="181.48"/>
    <n v="3965.25"/>
    <n v="26.463999999999999"/>
    <n v="60.30972407829573"/>
  </r>
  <r>
    <d v="2023-07-07T00:00:00"/>
    <x v="30"/>
    <n v="5.7060000000000004"/>
    <n v="2.7218"/>
    <n v="78.77"/>
    <n v="107.44878387451172"/>
    <n v="144.84"/>
    <n v="3957.08"/>
    <n v="27.218"/>
    <n v="61.356909175884091"/>
  </r>
  <r>
    <d v="2023-07-10T00:00:00"/>
    <x v="30"/>
    <n v="9.0510000000000002"/>
    <n v="2.6141999999999999"/>
    <n v="77.83"/>
    <n v="107.44878387451172"/>
    <n v="219.64"/>
    <n v="3965.8"/>
    <n v="26.141999999999999"/>
    <n v="60.629430552309728"/>
  </r>
  <r>
    <d v="2023-07-11T00:00:00"/>
    <x v="30"/>
    <n v="8.9309999999999992"/>
    <n v="2.4927999999999999"/>
    <n v="79.540000000000006"/>
    <n v="107.44878387451172"/>
    <n v="69.709999999999994"/>
    <n v="3973.18"/>
    <n v="24.927999999999997"/>
    <n v="61.654135338345867"/>
  </r>
  <r>
    <d v="2023-07-12T00:00:00"/>
    <x v="30"/>
    <n v="8.9789999999999992"/>
    <n v="2.2734000000000001"/>
    <n v="80.349999999999994"/>
    <n v="107.44878387451172"/>
    <n v="29.41"/>
    <n v="4048.29"/>
    <n v="22.734000000000002"/>
    <n v="61.840991303009311"/>
  </r>
  <r>
    <d v="2023-07-13T00:00:00"/>
    <x v="30"/>
    <n v="6.306"/>
    <n v="2.1875"/>
    <n v="81.31"/>
    <n v="107.44878387451172"/>
    <n v="215.76"/>
    <n v="4061.27"/>
    <n v="21.875"/>
    <n v="62.082919752615098"/>
  </r>
  <r>
    <d v="2023-07-14T00:00:00"/>
    <x v="30"/>
    <n v="7.3979999999999997"/>
    <n v="2.1787999999999998"/>
    <n v="79.900000000000006"/>
    <n v="107.44878387451172"/>
    <n v="75.52"/>
    <n v="4056.48"/>
    <n v="21.787999999999997"/>
    <n v="60.931899641577068"/>
  </r>
  <r>
    <d v="2023-07-17T00:00:00"/>
    <x v="30"/>
    <n v="4.6059999999999999"/>
    <n v="2.0301"/>
    <n v="77.8"/>
    <n v="107.44878387451172"/>
    <n v="140.27000000000001"/>
    <n v="4038.23"/>
    <n v="20.301000000000002"/>
    <n v="59.489218534944179"/>
  </r>
  <r>
    <d v="2023-07-18T00:00:00"/>
    <x v="30"/>
    <n v="8.3940000000000001"/>
    <n v="2.2726000000000002"/>
    <n v="79.540000000000006"/>
    <n v="107.44878387451172"/>
    <n v="212.48"/>
    <n v="4066.8"/>
    <n v="22.726000000000003"/>
    <n v="60.93151524436955"/>
  </r>
  <r>
    <d v="2023-07-19T00:00:00"/>
    <x v="30"/>
    <n v="8.8219999999999992"/>
    <n v="2.3115999999999999"/>
    <n v="79.38"/>
    <n v="107.44878387451172"/>
    <n v="68.84"/>
    <n v="4151.54"/>
    <n v="23.116"/>
    <n v="61.544425492324386"/>
  </r>
  <r>
    <d v="2023-07-20T00:00:00"/>
    <x v="30"/>
    <n v="9.3350000000000009"/>
    <n v="2.3818000000000001"/>
    <n v="79.62"/>
    <n v="107.44878387451172"/>
    <n v="237.82"/>
    <n v="4177.9399999999996"/>
    <n v="23.818000000000001"/>
    <n v="61.965911744104609"/>
  </r>
  <r>
    <d v="2023-07-21T00:00:00"/>
    <x v="30"/>
    <n v="7.9710000000000001"/>
    <n v="2.4348999999999998"/>
    <n v="81.06"/>
    <n v="107.44878387451172"/>
    <n v="119.91"/>
    <n v="4182.58"/>
    <n v="24.348999999999997"/>
    <n v="63.062081842228096"/>
  </r>
  <r>
    <d v="2023-07-24T00:00:00"/>
    <x v="30"/>
    <n v="10.98"/>
    <n v="2.4476"/>
    <n v="82.53"/>
    <n v="107.44878387451172"/>
    <n v="153.78"/>
    <n v="4187.55"/>
    <n v="24.475999999999999"/>
    <n v="64.335827876520113"/>
  </r>
  <r>
    <d v="2023-07-25T00:00:00"/>
    <x v="30"/>
    <n v="8.5180000000000007"/>
    <n v="2.7307999999999999"/>
    <n v="83.46"/>
    <n v="107.44878387451172"/>
    <n v="186.75"/>
    <n v="4194.3900000000003"/>
    <n v="27.308"/>
    <n v="64.818266542404459"/>
  </r>
  <r>
    <d v="2023-07-26T00:00:00"/>
    <x v="30"/>
    <n v="8.5679999999999996"/>
    <n v="2.5213000000000001"/>
    <n v="82.98"/>
    <n v="107.44878387451172"/>
    <n v="304.02"/>
    <n v="4188.4799999999996"/>
    <n v="25.213000000000001"/>
    <n v="64.176334106728547"/>
  </r>
  <r>
    <d v="2023-07-27T00:00:00"/>
    <x v="30"/>
    <n v="8.7439999999999998"/>
    <n v="2.3801999999999999"/>
    <n v="84.28"/>
    <n v="107.44878387451172"/>
    <n v="195.51"/>
    <n v="4198.6899999999996"/>
    <n v="23.802"/>
    <n v="65.485625485625491"/>
  </r>
  <r>
    <d v="2023-07-28T00:00:00"/>
    <x v="30"/>
    <n v="8.2010000000000005"/>
    <n v="2.1854"/>
    <n v="84.49"/>
    <n v="107.44878387451172"/>
    <n v="188.77"/>
    <n v="4195.17"/>
    <n v="21.853999999999999"/>
    <n v="65.648795648795655"/>
  </r>
  <r>
    <d v="2023-07-31T00:00:00"/>
    <x v="30"/>
    <n v="6.7729999999999997"/>
    <n v="2.1052"/>
    <n v="85.22"/>
    <n v="107.44878387451172"/>
    <n v="71.42"/>
    <n v="4198.0200000000004"/>
    <n v="21.052"/>
    <n v="66.282958699541098"/>
  </r>
  <r>
    <d v="2023-08-01T00:00:00"/>
    <x v="31"/>
    <n v="6.61"/>
    <n v="2.2660999999999998"/>
    <n v="85.34"/>
    <n v="101.14118194580078"/>
    <n v="108.38"/>
    <n v="4180.41"/>
    <n v="22.660999999999998"/>
    <n v="66.933333333333337"/>
  </r>
  <r>
    <d v="2023-08-02T00:00:00"/>
    <x v="31"/>
    <n v="6.8140000000000001"/>
    <n v="2.3285999999999998"/>
    <n v="84.01"/>
    <n v="101.14118194580078"/>
    <n v="235.46"/>
    <n v="4124.04"/>
    <n v="23.285999999999998"/>
    <n v="66.087161736941468"/>
  </r>
  <r>
    <d v="2023-08-03T00:00:00"/>
    <x v="31"/>
    <n v="9.4"/>
    <n v="2.5562999999999998"/>
    <n v="86.19"/>
    <n v="101.14118194580078"/>
    <n v="176.42"/>
    <n v="4109.59"/>
    <n v="25.562999999999999"/>
    <n v="67.81808167440397"/>
  </r>
  <r>
    <d v="2023-08-04T00:00:00"/>
    <x v="31"/>
    <n v="7.9260000000000002"/>
    <n v="2.4855"/>
    <n v="87.38"/>
    <n v="101.14118194580078"/>
    <n v="157"/>
    <n v="4129.32"/>
    <n v="24.855"/>
    <n v="68.399217221135018"/>
  </r>
  <r>
    <d v="2023-08-07T00:00:00"/>
    <x v="31"/>
    <n v="6.0289999999999999"/>
    <n v="2.4033000000000002"/>
    <n v="86.47"/>
    <n v="101.14118194580078"/>
    <n v="195.37"/>
    <n v="4122.1499999999996"/>
    <n v="24.033000000000001"/>
    <n v="67.718693711332136"/>
  </r>
  <r>
    <d v="2023-08-08T00:00:00"/>
    <x v="31"/>
    <n v="6.3789999999999996"/>
    <n v="2.4525000000000001"/>
    <n v="88"/>
    <n v="101.14118194580078"/>
    <n v="240.76"/>
    <n v="4108.6099999999997"/>
    <n v="24.525000000000002"/>
    <n v="69.133474742713489"/>
  </r>
  <r>
    <d v="2023-08-09T00:00:00"/>
    <x v="31"/>
    <n v="7.4809999999999999"/>
    <n v="2.9851999999999999"/>
    <n v="89.31"/>
    <n v="101.14118194580078"/>
    <n v="144.69"/>
    <n v="4139.3599999999997"/>
    <n v="29.851999999999997"/>
    <n v="70.239874164372779"/>
  </r>
  <r>
    <d v="2023-08-10T00:00:00"/>
    <x v="31"/>
    <n v="9.6359999999999992"/>
    <n v="2.9459"/>
    <n v="87.44"/>
    <n v="101.14118194580078"/>
    <n v="290.26"/>
    <n v="4155.68"/>
    <n v="29.459"/>
    <n v="68.70972811566871"/>
  </r>
  <r>
    <d v="2023-08-11T00:00:00"/>
    <x v="31"/>
    <n v="6.5460000000000003"/>
    <n v="2.7892000000000001"/>
    <n v="87.93"/>
    <n v="101.14118194580078"/>
    <n v="122.51"/>
    <n v="4105.93"/>
    <n v="27.892000000000003"/>
    <n v="69.26894595872065"/>
  </r>
  <r>
    <d v="2023-08-14T00:00:00"/>
    <x v="31"/>
    <n v="9.4420000000000002"/>
    <n v="2.8159000000000001"/>
    <n v="87.4"/>
    <n v="101.14118194580078"/>
    <n v="281.32"/>
    <n v="4096.8"/>
    <n v="28.158999999999999"/>
    <n v="68.867701520762751"/>
  </r>
  <r>
    <d v="2023-08-15T00:00:00"/>
    <x v="31"/>
    <n v="9.4570000000000007"/>
    <n v="3.0605000000000002"/>
    <n v="86.28"/>
    <n v="101.14118194580078"/>
    <n v="266.73"/>
    <n v="4039.1"/>
    <n v="30.605000000000004"/>
    <n v="67.697136131816407"/>
  </r>
  <r>
    <d v="2023-08-16T00:00:00"/>
    <x v="31"/>
    <n v="8.1319999999999997"/>
    <n v="3.0186999999999999"/>
    <n v="84.49"/>
    <n v="101.14118194580078"/>
    <n v="189.95"/>
    <n v="4021.57"/>
    <n v="30.186999999999998"/>
    <n v="66.271864459957641"/>
  </r>
  <r>
    <d v="2023-08-17T00:00:00"/>
    <x v="31"/>
    <n v="6.976"/>
    <n v="2.8874"/>
    <n v="85.24"/>
    <n v="101.14118194580078"/>
    <n v="378.52"/>
    <n v="3992.88"/>
    <n v="28.873999999999999"/>
    <n v="66.839175096055826"/>
  </r>
  <r>
    <d v="2023-08-18T00:00:00"/>
    <x v="31"/>
    <n v="6.258"/>
    <n v="2.9167000000000001"/>
    <n v="85.92"/>
    <n v="101.14118194580078"/>
    <n v="74.86"/>
    <n v="3961.94"/>
    <n v="29.167000000000002"/>
    <n v="67.451719265190761"/>
  </r>
  <r>
    <d v="2023-08-21T00:00:00"/>
    <x v="31"/>
    <n v="9.8989999999999991"/>
    <n v="3.3353000000000002"/>
    <n v="85.44"/>
    <n v="101.14118194580078"/>
    <n v="219.52"/>
    <n v="3953.4"/>
    <n v="33.353000000000002"/>
    <n v="67.080160163303759"/>
  </r>
  <r>
    <d v="2023-08-22T00:00:00"/>
    <x v="31"/>
    <n v="9.16"/>
    <n v="3.6002000000000001"/>
    <n v="84.7"/>
    <n v="101.14118194580078"/>
    <n v="181.97"/>
    <n v="3963.58"/>
    <n v="36.002000000000002"/>
    <n v="66.520065970313354"/>
  </r>
  <r>
    <d v="2023-08-23T00:00:00"/>
    <x v="31"/>
    <n v="9.516"/>
    <n v="3.2801999999999998"/>
    <n v="83.94"/>
    <n v="101.14118194580078"/>
    <n v="141.07"/>
    <n v="3992.96"/>
    <n v="32.802"/>
    <n v="66.016515926071563"/>
  </r>
  <r>
    <d v="2023-08-24T00:00:00"/>
    <x v="31"/>
    <n v="9.6479999999999997"/>
    <n v="2.8656000000000001"/>
    <n v="84.07"/>
    <n v="101.14118194580078"/>
    <n v="349.94"/>
    <n v="3997.66"/>
    <n v="28.656000000000002"/>
    <n v="66.542662656324197"/>
  </r>
  <r>
    <d v="2023-08-25T00:00:00"/>
    <x v="31"/>
    <n v="8.2970000000000006"/>
    <n v="2.8887999999999998"/>
    <n v="85.42"/>
    <n v="101.14118194580078"/>
    <n v="125.99"/>
    <n v="3998.05"/>
    <n v="28.887999999999998"/>
    <n v="67.955449482895787"/>
  </r>
  <r>
    <d v="2023-08-29T00:00:00"/>
    <x v="31"/>
    <n v="8.4610000000000003"/>
    <n v="3.1240999999999999"/>
    <n v="86.37"/>
    <n v="101.14118194580078"/>
    <n v="171"/>
    <n v="4067.2"/>
    <n v="31.241"/>
    <n v="68.47153955921992"/>
  </r>
  <r>
    <d v="2023-08-30T00:00:00"/>
    <x v="31"/>
    <n v="8.2100000000000009"/>
    <n v="3.0792000000000002"/>
    <n v="86.62"/>
    <n v="101.14118194580078"/>
    <n v="144.32"/>
    <n v="4074.2"/>
    <n v="30.792000000000002"/>
    <n v="68.065377966368075"/>
  </r>
  <r>
    <d v="2023-08-31T00:00:00"/>
    <x v="31"/>
    <n v="8.0150000000000006"/>
    <n v="2.9441999999999999"/>
    <n v="87.29"/>
    <n v="101.14118194580078"/>
    <n v="313.73"/>
    <n v="4059.53"/>
    <n v="29.442"/>
    <n v="68.911344438304269"/>
  </r>
  <r>
    <d v="2023-09-01T00:00:00"/>
    <x v="32"/>
    <n v="10.151"/>
    <n v="3.0156999999999998"/>
    <n v="89.98"/>
    <n v="98.836517333984375"/>
    <n v="121.45"/>
    <n v="4069.21"/>
    <n v="30.156999999999996"/>
    <n v="71.446720660632039"/>
  </r>
  <r>
    <d v="2023-09-04T00:00:00"/>
    <x v="32"/>
    <n v="8.0579999999999998"/>
    <n v="2.8197000000000001"/>
    <n v="90.42"/>
    <n v="98.836517333984375"/>
    <n v="85.11"/>
    <n v="4063.7"/>
    <n v="28.197000000000003"/>
    <n v="71.796093377798954"/>
  </r>
  <r>
    <d v="2023-09-05T00:00:00"/>
    <x v="32"/>
    <n v="8.4580000000000002"/>
    <n v="2.7610999999999999"/>
    <n v="91.25"/>
    <n v="98.836517333984375"/>
    <n v="84.91"/>
    <n v="4055.78"/>
    <n v="27.610999999999997"/>
    <n v="72.518477310657232"/>
  </r>
  <r>
    <d v="2023-09-06T00:00:00"/>
    <x v="32"/>
    <n v="8.5559999999999992"/>
    <n v="2.6865000000000001"/>
    <n v="91.79"/>
    <n v="98.836517333984375"/>
    <n v="329.88"/>
    <n v="4048.7"/>
    <n v="26.865000000000002"/>
    <n v="73.443751000160034"/>
  </r>
  <r>
    <d v="2023-09-07T00:00:00"/>
    <x v="32"/>
    <n v="8.6829999999999998"/>
    <n v="2.6797"/>
    <n v="91.16"/>
    <n v="98.836517333984375"/>
    <n v="147.30000000000001"/>
    <n v="4053.6"/>
    <n v="26.797000000000001"/>
    <n v="73.015618742490986"/>
  </r>
  <r>
    <d v="2023-09-08T00:00:00"/>
    <x v="32"/>
    <n v="10.593"/>
    <n v="2.8401999999999998"/>
    <n v="91.85"/>
    <n v="98.836517333984375"/>
    <n v="105.42"/>
    <n v="4072.74"/>
    <n v="28.401999999999997"/>
    <n v="73.621352997755679"/>
  </r>
  <r>
    <d v="2023-09-11T00:00:00"/>
    <x v="32"/>
    <n v="9.0449999999999999"/>
    <n v="3.1863999999999999"/>
    <n v="91.97"/>
    <n v="98.836517333984375"/>
    <n v="254.88"/>
    <n v="4083.23"/>
    <n v="31.863999999999997"/>
    <n v="73.405698778833113"/>
  </r>
  <r>
    <d v="2023-09-12T00:00:00"/>
    <x v="32"/>
    <n v="8.92"/>
    <n v="3.0152000000000001"/>
    <n v="93.58"/>
    <n v="98.836517333984375"/>
    <n v="69.81"/>
    <n v="4097.97"/>
    <n v="30.152000000000001"/>
    <n v="75.002003686783681"/>
  </r>
  <r>
    <d v="2023-09-13T00:00:00"/>
    <x v="32"/>
    <n v="7.7839999999999998"/>
    <n v="3.1623000000000001"/>
    <n v="93.04"/>
    <n v="98.836517333984375"/>
    <n v="98.92"/>
    <n v="4097.8900000000003"/>
    <n v="31.623000000000001"/>
    <n v="74.503523382447156"/>
  </r>
  <r>
    <d v="2023-09-14T00:00:00"/>
    <x v="32"/>
    <n v="8.1790000000000003"/>
    <n v="3.1581999999999999"/>
    <n v="95.2"/>
    <n v="98.836517333984375"/>
    <n v="206.7"/>
    <n v="4175.91"/>
    <n v="31.582000000000001"/>
    <n v="76.712328767123282"/>
  </r>
  <r>
    <d v="2023-09-15T00:00:00"/>
    <x v="32"/>
    <n v="9.6"/>
    <n v="3.1734"/>
    <n v="95.55"/>
    <n v="98.836517333984375"/>
    <n v="171.8"/>
    <n v="4190.41"/>
    <n v="31.734000000000002"/>
    <n v="77.106197546804381"/>
  </r>
  <r>
    <d v="2023-09-18T00:00:00"/>
    <x v="32"/>
    <n v="6.9969999999999999"/>
    <n v="3.0381999999999998"/>
    <n v="95.95"/>
    <n v="98.836517333984375"/>
    <n v="253.12"/>
    <n v="4152.91"/>
    <n v="30.381999999999998"/>
    <n v="77.360316052567939"/>
  </r>
  <r>
    <d v="2023-09-19T00:00:00"/>
    <x v="32"/>
    <n v="5.3449999999999998"/>
    <n v="3.1978"/>
    <n v="96.11"/>
    <n v="98.836517333984375"/>
    <n v="243.9"/>
    <n v="4155.46"/>
    <n v="31.978000000000002"/>
    <n v="77.551843782780594"/>
  </r>
  <r>
    <d v="2023-09-20T00:00:00"/>
    <x v="32"/>
    <n v="7.1109999999999998"/>
    <n v="3.2031000000000001"/>
    <n v="94.56"/>
    <n v="98.836517333984375"/>
    <n v="184.81"/>
    <n v="4197.78"/>
    <n v="32.030999999999999"/>
    <n v="76.325772863023658"/>
  </r>
  <r>
    <d v="2023-09-21T00:00:00"/>
    <x v="32"/>
    <n v="6.1369999999999996"/>
    <n v="3.3239999999999998"/>
    <n v="93.7"/>
    <n v="98.836517333984375"/>
    <n v="152.74"/>
    <n v="4171.07"/>
    <n v="33.239999999999995"/>
    <n v="76.185055695585007"/>
  </r>
  <r>
    <d v="2023-09-22T00:00:00"/>
    <x v="32"/>
    <n v="7.8860000000000001"/>
    <n v="3.4908999999999999"/>
    <n v="93.99"/>
    <n v="98.836517333984375"/>
    <n v="214.48"/>
    <n v="4172.4399999999996"/>
    <n v="34.908999999999999"/>
    <n v="76.682711919719338"/>
  </r>
  <r>
    <d v="2023-09-25T00:00:00"/>
    <x v="32"/>
    <n v="2.5720000000000001"/>
    <n v="3.5758000000000001"/>
    <n v="94.01"/>
    <n v="98.836517333984375"/>
    <n v="285.45999999999998"/>
    <n v="4139.09"/>
    <n v="35.758000000000003"/>
    <n v="76.943853331150763"/>
  </r>
  <r>
    <d v="2023-09-26T00:00:00"/>
    <x v="32"/>
    <n v="9.2189999999999994"/>
    <n v="3.3761999999999999"/>
    <n v="94.46"/>
    <n v="98.836517333984375"/>
    <n v="117.74"/>
    <n v="4136.92"/>
    <n v="33.762"/>
    <n v="77.629848783694925"/>
  </r>
  <r>
    <d v="2023-09-27T00:00:00"/>
    <x v="32"/>
    <n v="9.548"/>
    <n v="3.48"/>
    <n v="97.1"/>
    <n v="98.836517333984375"/>
    <n v="331.94"/>
    <n v="4118.2700000000004"/>
    <n v="34.799999999999997"/>
    <n v="80.029671144811658"/>
  </r>
  <r>
    <d v="2023-09-28T00:00:00"/>
    <x v="32"/>
    <n v="10.318"/>
    <n v="3.4763999999999999"/>
    <n v="96.64"/>
    <n v="98.836517333984375"/>
    <n v="125.66"/>
    <n v="4118.34"/>
    <n v="34.763999999999996"/>
    <n v="79.0640595598462"/>
  </r>
  <r>
    <d v="2023-09-29T00:00:00"/>
    <x v="32"/>
    <n v="7.7670000000000003"/>
    <n v="3.3626999999999998"/>
    <n v="95.86"/>
    <n v="98.836517333984375"/>
    <n v="164.83"/>
    <n v="4127.24"/>
    <n v="33.626999999999995"/>
    <n v="78.48370722122155"/>
  </r>
  <r>
    <d v="2023-10-02T00:00:00"/>
    <x v="33"/>
    <n v="8.0139999999999993"/>
    <n v="2.9765000000000001"/>
    <n v="91.21"/>
    <n v="197.88700866699219"/>
    <n v="152.31"/>
    <n v="4072.35"/>
    <n v="29.765000000000001"/>
    <n v="75.19373454245671"/>
  </r>
  <r>
    <d v="2023-10-03T00:00:00"/>
    <x v="33"/>
    <n v="3.5630000000000002"/>
    <n v="2.5348999999999999"/>
    <n v="94.46"/>
    <n v="197.88700866699219"/>
    <n v="151.03"/>
    <n v="4043.72"/>
    <n v="25.349"/>
    <n v="78.266633523904204"/>
  </r>
  <r>
    <d v="2023-10-04T00:00:00"/>
    <x v="33"/>
    <n v="6.8129999999999997"/>
    <n v="2.5817999999999999"/>
    <n v="89.83"/>
    <n v="197.88700866699219"/>
    <n v="155.38999999999999"/>
    <n v="4010.91"/>
    <n v="25.817999999999998"/>
    <n v="73.891585095006988"/>
  </r>
  <r>
    <d v="2023-10-05T00:00:00"/>
    <x v="33"/>
    <n v="4.9850000000000003"/>
    <n v="2.302"/>
    <n v="88.28"/>
    <n v="197.88700866699219"/>
    <n v="112.09"/>
    <n v="4031.93"/>
    <n v="23.02"/>
    <n v="72.533070413277457"/>
  </r>
  <r>
    <d v="2023-10-06T00:00:00"/>
    <x v="33"/>
    <n v="1.8959999999999999"/>
    <n v="2.7031000000000001"/>
    <n v="87.86"/>
    <n v="197.88700866699219"/>
    <n v="188.3"/>
    <n v="4055.73"/>
    <n v="27.030999999999999"/>
    <n v="71.693186454508364"/>
  </r>
  <r>
    <d v="2023-10-09T00:00:00"/>
    <x v="33"/>
    <n v="8.9640000000000004"/>
    <n v="3.1120999999999999"/>
    <n v="91.37"/>
    <n v="197.88700866699219"/>
    <n v="189.91"/>
    <n v="4049.14"/>
    <n v="31.120999999999999"/>
    <n v="74.557323541411677"/>
  </r>
  <r>
    <d v="2023-10-10T00:00:00"/>
    <x v="33"/>
    <n v="10.077"/>
    <n v="3.6962999999999999"/>
    <n v="90.7"/>
    <n v="197.88700866699219"/>
    <n v="791.43"/>
    <n v="4124.72"/>
    <n v="36.963000000000001"/>
    <n v="73.811848958333343"/>
  </r>
  <r>
    <d v="2023-10-11T00:00:00"/>
    <x v="33"/>
    <n v="8.7880000000000003"/>
    <n v="3.8805999999999998"/>
    <n v="87.58"/>
    <n v="197.88700866699219"/>
    <n v="347.21"/>
    <n v="4118.2"/>
    <n v="38.805999999999997"/>
    <n v="71.180104031209368"/>
  </r>
  <r>
    <d v="2023-10-12T00:00:00"/>
    <x v="33"/>
    <n v="11.425000000000001"/>
    <n v="4.1612999999999998"/>
    <n v="88.4"/>
    <n v="197.88700866699219"/>
    <n v="153.68"/>
    <n v="4128.49"/>
    <n v="41.613"/>
    <n v="72.375962010807271"/>
  </r>
  <r>
    <d v="2023-10-13T00:00:00"/>
    <x v="33"/>
    <n v="8.5250000000000004"/>
    <n v="4.5498000000000003"/>
    <n v="94.33"/>
    <n v="197.88700866699219"/>
    <n v="166.46"/>
    <n v="4095.5"/>
    <n v="45.498000000000005"/>
    <n v="77.708213197133205"/>
  </r>
  <r>
    <d v="2023-10-16T00:00:00"/>
    <x v="33"/>
    <n v="11.82"/>
    <n v="4.2427999999999999"/>
    <n v="90.99"/>
    <n v="197.88700866699219"/>
    <n v="200.46"/>
    <n v="4111.24"/>
    <n v="42.427999999999997"/>
    <n v="74.594195769798318"/>
  </r>
  <r>
    <d v="2023-10-17T00:00:00"/>
    <x v="33"/>
    <n v="8.5860000000000003"/>
    <n v="3.6429"/>
    <n v="92.52"/>
    <n v="197.88700866699219"/>
    <n v="104.11"/>
    <n v="4137.26"/>
    <n v="36.429000000000002"/>
    <n v="75.79878748156645"/>
  </r>
  <r>
    <d v="2023-10-18T00:00:00"/>
    <x v="33"/>
    <n v="10.87"/>
    <n v="3.7465999999999999"/>
    <n v="91.99"/>
    <n v="197.88700866699219"/>
    <n v="178.99"/>
    <n v="4088.24"/>
    <n v="37.466000000000001"/>
    <n v="75.711934156378589"/>
  </r>
  <r>
    <d v="2023-10-19T00:00:00"/>
    <x v="33"/>
    <n v="9.5060000000000002"/>
    <n v="3.5792999999999999"/>
    <n v="93.12"/>
    <n v="197.88700866699219"/>
    <n v="128.79"/>
    <n v="4041.45"/>
    <n v="35.792999999999999"/>
    <n v="76.673528200905736"/>
  </r>
  <r>
    <d v="2023-10-20T00:00:00"/>
    <x v="33"/>
    <n v="9.9969999999999999"/>
    <n v="3.76"/>
    <n v="93.72"/>
    <n v="197.88700866699219"/>
    <n v="196.21"/>
    <n v="3990.56"/>
    <n v="37.599999999999994"/>
    <n v="77.116761293507778"/>
  </r>
  <r>
    <d v="2023-10-23T00:00:00"/>
    <x v="33"/>
    <n v="13.596"/>
    <n v="4.1938000000000004"/>
    <n v="91.88"/>
    <n v="197.88700866699219"/>
    <n v="53.86"/>
    <n v="3978.44"/>
    <n v="41.938000000000002"/>
    <n v="75.096035962402937"/>
  </r>
  <r>
    <d v="2023-10-24T00:00:00"/>
    <x v="33"/>
    <n v="13.766"/>
    <n v="4.0928000000000004"/>
    <n v="88"/>
    <n v="197.88700866699219"/>
    <n v="156.6"/>
    <n v="3983.2"/>
    <n v="40.928000000000004"/>
    <n v="72.308956450287582"/>
  </r>
  <r>
    <d v="2023-10-25T00:00:00"/>
    <x v="33"/>
    <n v="12.289"/>
    <n v="4.1416000000000004"/>
    <n v="90.14"/>
    <n v="197.88700866699219"/>
    <n v="371.59"/>
    <n v="3990.54"/>
    <n v="41.416000000000004"/>
    <n v="74.250411861614495"/>
  </r>
  <r>
    <d v="2023-10-26T00:00:00"/>
    <x v="33"/>
    <n v="10.863"/>
    <n v="4.0918000000000001"/>
    <n v="88.45"/>
    <n v="197.88700866699219"/>
    <n v="668.47"/>
    <n v="3959.51"/>
    <n v="40.917999999999999"/>
    <n v="73.020721538842565"/>
  </r>
  <r>
    <d v="2023-10-27T00:00:00"/>
    <x v="33"/>
    <n v="11.836"/>
    <n v="4.1124999999999998"/>
    <n v="90.73"/>
    <n v="197.88700866699219"/>
    <n v="146.63999999999999"/>
    <n v="3933.17"/>
    <n v="41.125"/>
    <n v="74.668751543082877"/>
  </r>
  <r>
    <d v="2023-10-30T00:00:00"/>
    <x v="33"/>
    <n v="9.9160000000000004"/>
    <n v="4.3460000000000001"/>
    <n v="90.73"/>
    <n v="197.88700866699219"/>
    <n v="631.76"/>
    <n v="3954.67"/>
    <n v="43.46"/>
    <n v="74.631899317265777"/>
  </r>
  <r>
    <d v="2023-10-31T00:00:00"/>
    <x v="33"/>
    <n v="9.84"/>
    <n v="3.9121000000000001"/>
    <n v="86.82"/>
    <n v="197.88700866699219"/>
    <n v="315.68"/>
    <n v="3954.35"/>
    <n v="39.121000000000002"/>
    <n v="71.545117428924598"/>
  </r>
  <r>
    <d v="2023-11-01T00:00:00"/>
    <x v="34"/>
    <n v="7.63"/>
    <n v="3.2298"/>
    <n v="86.92"/>
    <n v="156.69613647460938"/>
    <n v="147.01"/>
    <n v="3967.55"/>
    <n v="32.298000000000002"/>
    <n v="71.674775294796746"/>
  </r>
  <r>
    <d v="2023-11-02T00:00:00"/>
    <x v="34"/>
    <n v="7.8250000000000002"/>
    <n v="3.4096000000000002"/>
    <n v="89.02"/>
    <n v="156.69613647460938"/>
    <n v="168.72"/>
    <n v="4033.98"/>
    <n v="34.096000000000004"/>
    <n v="73.117043121149891"/>
  </r>
  <r>
    <d v="2023-11-03T00:00:00"/>
    <x v="34"/>
    <n v="8.5640000000000001"/>
    <n v="3.4636"/>
    <n v="87.55"/>
    <n v="156.69613647460938"/>
    <n v="103.24"/>
    <n v="4028.19"/>
    <n v="34.636000000000003"/>
    <n v="70.753192177145621"/>
  </r>
  <r>
    <d v="2023-11-06T00:00:00"/>
    <x v="34"/>
    <n v="6.9939999999999998"/>
    <n v="3.5255000000000001"/>
    <n v="87.31"/>
    <n v="156.69613647460938"/>
    <n v="201.6"/>
    <n v="4020.77"/>
    <n v="35.255000000000003"/>
    <n v="70.462432410620607"/>
  </r>
  <r>
    <d v="2023-11-07T00:00:00"/>
    <x v="34"/>
    <n v="10.135"/>
    <n v="3.5615000000000001"/>
    <n v="83.43"/>
    <n v="156.69613647460938"/>
    <n v="71.36"/>
    <n v="4017.63"/>
    <n v="35.615000000000002"/>
    <n v="67.851333767078728"/>
  </r>
  <r>
    <d v="2023-11-08T00:00:00"/>
    <x v="34"/>
    <n v="9.7919999999999998"/>
    <n v="3.5825"/>
    <n v="81.459999999999994"/>
    <n v="156.69613647460938"/>
    <n v="265.48"/>
    <n v="4016.24"/>
    <n v="35.825000000000003"/>
    <n v="66.222258352979424"/>
  </r>
  <r>
    <d v="2023-11-09T00:00:00"/>
    <x v="34"/>
    <n v="8.4250000000000007"/>
    <n v="3.5680000000000001"/>
    <n v="81.739999999999995"/>
    <n v="156.69613647460938"/>
    <n v="97.39"/>
    <n v="4047.13"/>
    <n v="35.68"/>
    <n v="66.568938838667634"/>
  </r>
  <r>
    <d v="2023-11-10T00:00:00"/>
    <x v="34"/>
    <n v="6.77"/>
    <n v="3.5727000000000002"/>
    <n v="83.66"/>
    <n v="156.69613647460938"/>
    <n v="167.43"/>
    <n v="3997.59"/>
    <n v="35.727000000000004"/>
    <n v="68.132584086652002"/>
  </r>
  <r>
    <d v="2023-11-13T00:00:00"/>
    <x v="34"/>
    <n v="7.9939999999999998"/>
    <n v="3.2667000000000002"/>
    <n v="84.09"/>
    <n v="156.69613647460938"/>
    <n v="18.07"/>
    <n v="4029.83"/>
    <n v="32.667000000000002"/>
    <n v="68.544179980436923"/>
  </r>
  <r>
    <d v="2023-11-14T00:00:00"/>
    <x v="34"/>
    <n v="8.11"/>
    <n v="3.3906000000000001"/>
    <n v="84.2"/>
    <n v="156.69613647460938"/>
    <n v="127.4"/>
    <n v="4056.79"/>
    <n v="33.905999999999999"/>
    <n v="67.451734358727876"/>
  </r>
  <r>
    <d v="2023-11-15T00:00:00"/>
    <x v="34"/>
    <n v="10.513"/>
    <n v="3.6164999999999998"/>
    <n v="82.4"/>
    <n v="156.69613647460938"/>
    <n v="119.61"/>
    <n v="4083.22"/>
    <n v="36.164999999999999"/>
    <n v="66.285898157831227"/>
  </r>
  <r>
    <d v="2023-11-16T00:00:00"/>
    <x v="34"/>
    <n v="11.81"/>
    <n v="3.5951"/>
    <n v="77.73"/>
    <n v="156.69613647460938"/>
    <n v="186.2"/>
    <n v="4037.99"/>
    <n v="35.951000000000001"/>
    <n v="62.569427674474767"/>
  </r>
  <r>
    <d v="2023-11-17T00:00:00"/>
    <x v="34"/>
    <n v="9.6069999999999993"/>
    <n v="3.5691999999999999"/>
    <n v="81.22"/>
    <n v="156.69613647460938"/>
    <n v="147.87"/>
    <n v="4088.05"/>
    <n v="35.692"/>
    <n v="65.341914722445694"/>
  </r>
  <r>
    <d v="2023-11-20T00:00:00"/>
    <x v="34"/>
    <n v="9.5630000000000006"/>
    <n v="3.7919"/>
    <n v="83.25"/>
    <n v="156.69613647460938"/>
    <n v="73.290000000000006"/>
    <n v="4085.46"/>
    <n v="37.918999999999997"/>
    <n v="66.57337065173931"/>
  </r>
  <r>
    <d v="2023-11-21T00:00:00"/>
    <x v="34"/>
    <n v="9.3390000000000004"/>
    <n v="3.8561000000000001"/>
    <n v="82.42"/>
    <n v="156.69613647460938"/>
    <n v="180.65"/>
    <n v="4071.11"/>
    <n v="38.561"/>
    <n v="65.725677830940995"/>
  </r>
  <r>
    <d v="2023-11-22T00:00:00"/>
    <x v="34"/>
    <n v="8.8330000000000002"/>
    <n v="3.8685999999999998"/>
    <n v="81.760000000000005"/>
    <n v="156.69613647460938"/>
    <n v="231.09"/>
    <n v="4069.6"/>
    <n v="38.686"/>
    <n v="65.575874238049408"/>
  </r>
  <r>
    <d v="2023-11-23T00:00:00"/>
    <x v="34"/>
    <n v="5.5449999999999999"/>
    <n v="4.0510999999999999"/>
    <n v="80.849999999999994"/>
    <n v="156.69613647460938"/>
    <n v="310.12"/>
    <n v="4076.1"/>
    <n v="40.510999999999996"/>
    <n v="64.84600577478345"/>
  </r>
  <r>
    <d v="2023-11-24T00:00:00"/>
    <x v="34"/>
    <n v="7.9080000000000004"/>
    <n v="4.1658999999999997"/>
    <n v="79.819999999999993"/>
    <n v="156.69613647460938"/>
    <n v="133.47999999999999"/>
    <n v="4077.47"/>
    <n v="41.658999999999999"/>
    <n v="63.344179033410043"/>
  </r>
  <r>
    <d v="2023-11-27T00:00:00"/>
    <x v="34"/>
    <n v="9.65"/>
    <n v="3.9933999999999998"/>
    <n v="79.489999999999995"/>
    <n v="156.69613647460938"/>
    <n v="67.260000000000005"/>
    <n v="4064.18"/>
    <n v="39.933999999999997"/>
    <n v="63.022278601442949"/>
  </r>
  <r>
    <d v="2023-11-28T00:00:00"/>
    <x v="34"/>
    <n v="11.19"/>
    <n v="3.8445999999999998"/>
    <n v="81.66"/>
    <n v="156.69613647460938"/>
    <n v="247.37"/>
    <n v="4059.87"/>
    <n v="38.445999999999998"/>
    <n v="64.233461810744899"/>
  </r>
  <r>
    <d v="2023-11-29T00:00:00"/>
    <x v="34"/>
    <n v="10.528"/>
    <n v="3.6292"/>
    <n v="82.98"/>
    <n v="156.69613647460938"/>
    <n v="90.17"/>
    <n v="4047.89"/>
    <n v="36.292000000000002"/>
    <n v="65.390070921985824"/>
  </r>
  <r>
    <d v="2023-11-30T00:00:00"/>
    <x v="34"/>
    <n v="13.571999999999999"/>
    <n v="3.7014999999999998"/>
    <n v="81.72"/>
    <n v="156.69613647460938"/>
    <n v="341.8"/>
    <n v="4053.8"/>
    <n v="37.015000000000001"/>
    <n v="64.651898734177209"/>
  </r>
  <r>
    <d v="2023-12-01T00:00:00"/>
    <x v="35"/>
    <n v="12.057"/>
    <n v="3.7111000000000001"/>
    <n v="78.72"/>
    <n v="142.06488037109375"/>
    <n v="301.39"/>
    <n v="4094.48"/>
    <n v="37.111000000000004"/>
    <n v="62.072228355149029"/>
  </r>
  <r>
    <d v="2023-12-04T00:00:00"/>
    <x v="35"/>
    <n v="9.9659999999999993"/>
    <n v="3.4556"/>
    <n v="78.16"/>
    <n v="142.06488037109375"/>
    <n v="140.93"/>
    <n v="4085.31"/>
    <n v="34.555999999999997"/>
    <n v="61.869706324705128"/>
  </r>
  <r>
    <d v="2023-12-05T00:00:00"/>
    <x v="35"/>
    <n v="9.9779999999999998"/>
    <n v="3.3140999999999998"/>
    <n v="77.27"/>
    <n v="142.06488037109375"/>
    <n v="151.74"/>
    <n v="4078.65"/>
    <n v="33.140999999999998"/>
    <n v="61.374106433677525"/>
  </r>
  <r>
    <d v="2023-12-06T00:00:00"/>
    <x v="35"/>
    <n v="11.728999999999999"/>
    <n v="3.3199000000000001"/>
    <n v="74.33"/>
    <n v="142.06488037109375"/>
    <n v="121.06"/>
    <n v="4096.16"/>
    <n v="33.198999999999998"/>
    <n v="59.043609500357455"/>
  </r>
  <r>
    <d v="2023-12-07T00:00:00"/>
    <x v="35"/>
    <n v="10.28"/>
    <n v="3.4005999999999998"/>
    <n v="74.209999999999994"/>
    <n v="142.06488037109375"/>
    <n v="41.54"/>
    <n v="4093.96"/>
    <n v="34.006"/>
    <n v="58.981084088380221"/>
  </r>
  <r>
    <d v="2023-12-08T00:00:00"/>
    <x v="35"/>
    <n v="8.8759999999999994"/>
    <n v="3.2734000000000001"/>
    <n v="75.94"/>
    <n v="142.06488037109375"/>
    <n v="221.97"/>
    <n v="4115.38"/>
    <n v="32.734000000000002"/>
    <n v="60.563043304888744"/>
  </r>
  <r>
    <d v="2023-12-11T00:00:00"/>
    <x v="35"/>
    <n v="8.15"/>
    <n v="3.0760999999999998"/>
    <n v="75.75"/>
    <n v="142.06488037109375"/>
    <n v="156.99"/>
    <n v="4112.3100000000004"/>
    <n v="30.760999999999999"/>
    <n v="60.358565737051798"/>
  </r>
  <r>
    <d v="2023-12-12T00:00:00"/>
    <x v="35"/>
    <n v="8.1590000000000007"/>
    <n v="2.9226000000000001"/>
    <n v="74.11"/>
    <n v="142.06488037109375"/>
    <n v="466.15"/>
    <n v="4108.53"/>
    <n v="29.225999999999999"/>
    <n v="59.056498525778949"/>
  </r>
  <r>
    <d v="2023-12-13T00:00:00"/>
    <x v="35"/>
    <n v="7.8630000000000004"/>
    <n v="2.8879000000000001"/>
    <n v="74.14"/>
    <n v="142.06488037109375"/>
    <n v="334.7"/>
    <n v="4112.17"/>
    <n v="28.879000000000001"/>
    <n v="59.18416220962721"/>
  </r>
  <r>
    <d v="2023-12-14T00:00:00"/>
    <x v="35"/>
    <n v="8.6790000000000003"/>
    <n v="2.8311000000000002"/>
    <n v="77.05"/>
    <n v="142.06488037109375"/>
    <n v="198.64"/>
    <n v="4176.8999999999996"/>
    <n v="28.311"/>
    <n v="60.35090467611812"/>
  </r>
  <r>
    <d v="2023-12-15T00:00:00"/>
    <x v="35"/>
    <n v="7.3019999999999996"/>
    <n v="2.6839"/>
    <n v="76.84"/>
    <n v="142.06488037109375"/>
    <n v="160.85"/>
    <n v="4142.92"/>
    <n v="26.838999999999999"/>
    <n v="60.461090565740818"/>
  </r>
  <r>
    <d v="2023-12-18T00:00:00"/>
    <x v="35"/>
    <n v="6.5149999999999997"/>
    <n v="2.6417000000000002"/>
    <n v="78.89"/>
    <n v="142.06488037109375"/>
    <n v="34.56"/>
    <n v="4161.0200000000004"/>
    <n v="26.417000000000002"/>
    <n v="62.452501583280551"/>
  </r>
  <r>
    <d v="2023-12-19T00:00:00"/>
    <x v="35"/>
    <n v="6.3159999999999998"/>
    <n v="2.5425"/>
    <n v="79.819999999999993"/>
    <n v="142.06488037109375"/>
    <n v="651.44000000000005"/>
    <n v="4175.13"/>
    <n v="25.425000000000001"/>
    <n v="62.599011842208455"/>
  </r>
  <r>
    <d v="2023-12-20T00:00:00"/>
    <x v="35"/>
    <n v="3.101"/>
    <n v="2.4868000000000001"/>
    <n v="81.099999999999994"/>
    <n v="142.06488037109375"/>
    <n v="376.33"/>
    <n v="4221.18"/>
    <n v="24.868000000000002"/>
    <n v="64.060031595576618"/>
  </r>
  <r>
    <d v="2023-12-21T00:00:00"/>
    <x v="35"/>
    <n v="4.4130000000000003"/>
    <n v="2.5087999999999999"/>
    <n v="80.73"/>
    <n v="142.06488037109375"/>
    <n v="157.16"/>
    <n v="4209.79"/>
    <n v="25.088000000000001"/>
    <n v="63.727502368171777"/>
  </r>
  <r>
    <d v="2023-12-22T00:00:00"/>
    <x v="35"/>
    <n v="5.2380000000000004"/>
    <n v="2.6227999999999998"/>
    <n v="80.23"/>
    <n v="142.06488037109375"/>
    <n v="143.09"/>
    <n v="4213.05"/>
    <n v="26.227999999999998"/>
    <n v="63.073899371069182"/>
  </r>
  <r>
    <d v="2023-12-27T00:00:00"/>
    <x v="35"/>
    <n v="4.1079999999999997"/>
    <n v="2.6934"/>
    <n v="80.97"/>
    <n v="142.06488037109375"/>
    <n v="177.3"/>
    <n v="4228.99"/>
    <n v="26.934000000000001"/>
    <n v="63.272642025474717"/>
  </r>
  <r>
    <d v="2023-12-28T00:00:00"/>
    <x v="35"/>
    <n v="1.7689999999999999"/>
    <n v="2.7109000000000001"/>
    <n v="79.040000000000006"/>
    <n v="142.06488037109375"/>
    <n v="179.89"/>
    <n v="4228.03"/>
    <n v="27.109000000000002"/>
    <n v="62.026210468492508"/>
  </r>
  <r>
    <d v="2023-12-29T00:00:00"/>
    <x v="35"/>
    <n v="6.5970000000000004"/>
    <n v="2.6789999999999998"/>
    <n v="77.69"/>
    <n v="142.06488037109375"/>
    <n v="69.569999999999993"/>
    <n v="4232.01"/>
    <n v="26.79"/>
    <n v="60.966805304873262"/>
  </r>
  <r>
    <m/>
    <x v="36"/>
    <m/>
    <m/>
    <m/>
    <m/>
    <m/>
    <m/>
    <m/>
    <m/>
  </r>
  <r>
    <m/>
    <x v="36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DDA5BC5-EAC2-45AF-B553-3BA7266E27EA}" name="PivotTable2" cacheId="525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 chartFormat="4">
  <location ref="A1:G39" firstHeaderRow="0" firstDataRow="1" firstDataCol="1"/>
  <pivotFields count="10">
    <pivotField compact="0" outline="0" showAll="0"/>
    <pivotField axis="axisRow" compact="0" outline="0" showAll="0">
      <items count="3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t="default"/>
      </items>
    </pivotField>
    <pivotField dataField="1" compact="0" outline="0" showAll="0"/>
    <pivotField compact="0" outline="0" showAll="0"/>
    <pivotField compact="0" outline="0" showAll="0"/>
    <pivotField dataField="1" compact="0" outline="0" showAll="0"/>
    <pivotField dataField="1" compact="0" outline="0" showAll="0"/>
    <pivotField dataField="1" compact="0" outline="0" showAll="0"/>
    <pivotField dataField="1" compact="0" outline="0" showAll="0"/>
    <pivotField dataField="1" compact="0" outline="0" showAll="0"/>
  </pivotFields>
  <rowFields count="1">
    <field x="1"/>
  </rowFields>
  <rowItems count="3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Average of Electricity Prices" fld="2" subtotal="average" baseField="0" baseItem="0"/>
    <dataField name="Average of Natural Gas Prices" fld="8" subtotal="average" baseField="0" baseItem="0"/>
    <dataField name="Average of Brent Oil Price" fld="9" subtotal="average" baseField="0" baseItem="0"/>
    <dataField name="Average of GPR" fld="5" subtotal="average" baseField="0" baseItem="0"/>
    <dataField name="Average of UK EPU" fld="6" subtotal="average" baseField="0" baseItem="0"/>
    <dataField name="Average of FTSE All-Share" fld="7" subtotal="average" baseField="0" baseItem="0"/>
  </dataFields>
  <formats count="32">
    <format dxfId="0">
      <pivotArea type="all" dataOnly="0" outline="0" fieldPosition="0"/>
    </format>
    <format dxfId="1">
      <pivotArea outline="0" collapsedLevelsAreSubtotals="1" fieldPosition="0"/>
    </format>
    <format dxfId="2">
      <pivotArea field="1" type="button" dataOnly="0" labelOnly="1" outline="0" axis="axisRow" fieldPosition="0"/>
    </format>
    <format dxfId="3">
      <pivotArea dataOnly="0" labelOnly="1" outline="0" fieldPosition="0">
        <references count="1">
          <reference field="1" count="0"/>
        </references>
      </pivotArea>
    </format>
    <format dxfId="4">
      <pivotArea dataOnly="0" labelOnly="1" grandRow="1" outline="0" fieldPosition="0"/>
    </format>
    <format dxfId="5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6">
      <pivotArea type="all" dataOnly="0" outline="0" fieldPosition="0"/>
    </format>
    <format dxfId="7">
      <pivotArea outline="0" collapsedLevelsAreSubtotals="1" fieldPosition="0"/>
    </format>
    <format dxfId="8">
      <pivotArea field="1" type="button" dataOnly="0" labelOnly="1" outline="0" axis="axisRow" fieldPosition="0"/>
    </format>
    <format dxfId="9">
      <pivotArea dataOnly="0" labelOnly="1" outline="0" fieldPosition="0">
        <references count="1">
          <reference field="1" count="0"/>
        </references>
      </pivotArea>
    </format>
    <format dxfId="10">
      <pivotArea dataOnly="0" labelOnly="1" grandRow="1" outline="0" fieldPosition="0"/>
    </format>
    <format dxfId="11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12">
      <pivotArea type="all" dataOnly="0" outline="0" fieldPosition="0"/>
    </format>
    <format dxfId="13">
      <pivotArea outline="0" collapsedLevelsAreSubtotals="1" fieldPosition="0"/>
    </format>
    <format dxfId="14">
      <pivotArea field="1" type="button" dataOnly="0" labelOnly="1" outline="0" axis="axisRow" fieldPosition="0"/>
    </format>
    <format dxfId="15">
      <pivotArea dataOnly="0" labelOnly="1" outline="0" fieldPosition="0">
        <references count="1">
          <reference field="1" count="0"/>
        </references>
      </pivotArea>
    </format>
    <format dxfId="16">
      <pivotArea dataOnly="0" labelOnly="1" grandRow="1" outline="0" fieldPosition="0"/>
    </format>
    <format dxfId="17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18">
      <pivotArea type="all" dataOnly="0" outline="0" fieldPosition="0"/>
    </format>
    <format dxfId="19">
      <pivotArea outline="0" collapsedLevelsAreSubtotals="1" fieldPosition="0"/>
    </format>
    <format dxfId="20">
      <pivotArea field="1" type="button" dataOnly="0" labelOnly="1" outline="0" axis="axisRow" fieldPosition="0"/>
    </format>
    <format dxfId="21">
      <pivotArea dataOnly="0" labelOnly="1" outline="0" fieldPosition="0">
        <references count="1">
          <reference field="1" count="0"/>
        </references>
      </pivotArea>
    </format>
    <format dxfId="22">
      <pivotArea dataOnly="0" labelOnly="1" grandRow="1" outline="0" fieldPosition="0"/>
    </format>
    <format dxfId="23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24">
      <pivotArea type="all" dataOnly="0" outline="0" fieldPosition="0"/>
    </format>
    <format dxfId="25">
      <pivotArea outline="0" collapsedLevelsAreSubtotals="1" fieldPosition="0"/>
    </format>
    <format dxfId="26">
      <pivotArea field="1" type="button" dataOnly="0" labelOnly="1" outline="0" axis="axisRow" fieldPosition="0"/>
    </format>
    <format dxfId="27">
      <pivotArea dataOnly="0" labelOnly="1" outline="0" fieldPosition="0">
        <references count="1">
          <reference field="1" count="0"/>
        </references>
      </pivotArea>
    </format>
    <format dxfId="28">
      <pivotArea dataOnly="0" labelOnly="1" grandRow="1" outline="0" fieldPosition="0"/>
    </format>
    <format dxfId="29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30">
      <pivotArea field="1" type="button" dataOnly="0" labelOnly="1" outline="0" axis="axisRow" fieldPosition="0"/>
    </format>
    <format dxfId="31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096"/>
  <sheetViews>
    <sheetView workbookViewId="0">
      <selection activeCell="E10" sqref="E10"/>
    </sheetView>
  </sheetViews>
  <sheetFormatPr defaultColWidth="12.42578125" defaultRowHeight="15.75" customHeight="1"/>
  <cols>
    <col min="1" max="4" width="16.7109375" customWidth="1"/>
    <col min="5" max="27" width="12.42578125" style="1"/>
  </cols>
  <sheetData>
    <row r="1" spans="1:4">
      <c r="A1" s="27" t="s">
        <v>0</v>
      </c>
      <c r="B1" s="27" t="s">
        <v>0</v>
      </c>
      <c r="C1" s="27" t="s">
        <v>1</v>
      </c>
      <c r="D1" s="27" t="s">
        <v>2</v>
      </c>
    </row>
    <row r="2" spans="1:4">
      <c r="A2" s="2">
        <v>44197</v>
      </c>
      <c r="B2" s="3">
        <v>44197</v>
      </c>
      <c r="C2" s="4">
        <v>6.3319999999999999</v>
      </c>
      <c r="D2" s="4">
        <v>6.8739999999999997</v>
      </c>
    </row>
    <row r="3" spans="1:4">
      <c r="A3" s="2">
        <v>44198</v>
      </c>
      <c r="B3" s="3">
        <v>44198</v>
      </c>
      <c r="C3" s="4">
        <v>6.2869999999999999</v>
      </c>
      <c r="D3" s="4">
        <v>7.4219999999999997</v>
      </c>
    </row>
    <row r="4" spans="1:4">
      <c r="A4" s="2">
        <v>44199</v>
      </c>
      <c r="B4" s="3">
        <v>44199</v>
      </c>
      <c r="C4" s="4">
        <v>5.5170000000000003</v>
      </c>
      <c r="D4" s="4">
        <v>7.4379999999999997</v>
      </c>
    </row>
    <row r="5" spans="1:4">
      <c r="A5" s="2">
        <v>44200</v>
      </c>
      <c r="B5" s="3">
        <v>44200</v>
      </c>
      <c r="C5" s="4">
        <v>6.3019999999999996</v>
      </c>
      <c r="D5" s="4">
        <v>6.81</v>
      </c>
    </row>
    <row r="6" spans="1:4">
      <c r="A6" s="2">
        <v>44201</v>
      </c>
      <c r="B6" s="3">
        <v>44201</v>
      </c>
      <c r="C6" s="4">
        <v>6.8739999999999997</v>
      </c>
      <c r="D6" s="4">
        <v>6.6470000000000002</v>
      </c>
    </row>
    <row r="7" spans="1:4">
      <c r="A7" s="2">
        <v>44202</v>
      </c>
      <c r="B7" s="3">
        <v>44202</v>
      </c>
      <c r="C7" s="4">
        <v>8.9429999999999996</v>
      </c>
      <c r="D7" s="4">
        <v>6.7430000000000003</v>
      </c>
    </row>
    <row r="8" spans="1:4">
      <c r="A8" s="2">
        <v>44203</v>
      </c>
      <c r="B8" s="3">
        <v>44203</v>
      </c>
      <c r="C8" s="4">
        <v>17.146999999999998</v>
      </c>
      <c r="D8" s="4">
        <v>8.1999999999999993</v>
      </c>
    </row>
    <row r="9" spans="1:4">
      <c r="A9" s="2">
        <v>44204</v>
      </c>
      <c r="B9" s="3">
        <v>44204</v>
      </c>
      <c r="C9" s="4">
        <v>25.302</v>
      </c>
      <c r="D9" s="4">
        <v>10.91</v>
      </c>
    </row>
    <row r="10" spans="1:4">
      <c r="A10" s="2">
        <v>44205</v>
      </c>
      <c r="B10" s="3">
        <v>44205</v>
      </c>
      <c r="C10" s="4">
        <v>7.2270000000000003</v>
      </c>
      <c r="D10" s="4">
        <v>11.044</v>
      </c>
    </row>
    <row r="11" spans="1:4">
      <c r="A11" s="2">
        <v>44206</v>
      </c>
      <c r="B11" s="3">
        <v>44206</v>
      </c>
      <c r="C11" s="4">
        <v>6.2859999999999996</v>
      </c>
      <c r="D11" s="4">
        <v>11.154</v>
      </c>
    </row>
    <row r="12" spans="1:4">
      <c r="A12" s="2">
        <v>44207</v>
      </c>
      <c r="B12" s="3">
        <v>44207</v>
      </c>
      <c r="C12" s="4">
        <v>5.9710000000000001</v>
      </c>
      <c r="D12" s="4">
        <v>11.106999999999999</v>
      </c>
    </row>
    <row r="13" spans="1:4">
      <c r="A13" s="2">
        <v>44208</v>
      </c>
      <c r="B13" s="3">
        <v>44208</v>
      </c>
      <c r="C13" s="4">
        <v>8.7940000000000005</v>
      </c>
      <c r="D13" s="4">
        <v>11.381</v>
      </c>
    </row>
    <row r="14" spans="1:4">
      <c r="A14" s="2">
        <v>44209</v>
      </c>
      <c r="B14" s="3">
        <v>44209</v>
      </c>
      <c r="C14" s="4">
        <v>9.6780000000000008</v>
      </c>
      <c r="D14" s="4">
        <v>11.486000000000001</v>
      </c>
    </row>
    <row r="15" spans="1:4">
      <c r="A15" s="2">
        <v>44210</v>
      </c>
      <c r="B15" s="3">
        <v>44210</v>
      </c>
      <c r="C15" s="4">
        <v>4.3250000000000002</v>
      </c>
      <c r="D15" s="4">
        <v>9.6549999999999994</v>
      </c>
    </row>
    <row r="16" spans="1:4">
      <c r="A16" s="2">
        <v>44211</v>
      </c>
      <c r="B16" s="3">
        <v>44211</v>
      </c>
      <c r="C16" s="4">
        <v>7.2229999999999999</v>
      </c>
      <c r="D16" s="4">
        <v>7.0720000000000001</v>
      </c>
    </row>
    <row r="17" spans="1:4">
      <c r="A17" s="2">
        <v>44212</v>
      </c>
      <c r="B17" s="3">
        <v>44212</v>
      </c>
      <c r="C17" s="4">
        <v>5.6449999999999996</v>
      </c>
      <c r="D17" s="4">
        <v>6.8460000000000001</v>
      </c>
    </row>
    <row r="18" spans="1:4">
      <c r="A18" s="2">
        <v>44213</v>
      </c>
      <c r="B18" s="3">
        <v>44213</v>
      </c>
      <c r="C18" s="4">
        <v>4.798</v>
      </c>
      <c r="D18" s="4">
        <v>6.633</v>
      </c>
    </row>
    <row r="19" spans="1:4">
      <c r="A19" s="2">
        <v>44214</v>
      </c>
      <c r="B19" s="3">
        <v>44214</v>
      </c>
      <c r="C19" s="4">
        <v>5.6379999999999999</v>
      </c>
      <c r="D19" s="4">
        <v>6.5860000000000003</v>
      </c>
    </row>
    <row r="20" spans="1:4">
      <c r="A20" s="2">
        <v>44215</v>
      </c>
      <c r="B20" s="3">
        <v>44215</v>
      </c>
      <c r="C20" s="4">
        <v>5.9930000000000003</v>
      </c>
      <c r="D20" s="4">
        <v>6.1859999999999999</v>
      </c>
    </row>
    <row r="21" spans="1:4">
      <c r="A21" s="2">
        <v>44216</v>
      </c>
      <c r="B21" s="3">
        <v>44216</v>
      </c>
      <c r="C21" s="4">
        <v>9.5510000000000002</v>
      </c>
      <c r="D21" s="4">
        <v>6.1669999999999998</v>
      </c>
    </row>
    <row r="22" spans="1:4">
      <c r="A22" s="2">
        <v>44217</v>
      </c>
      <c r="B22" s="3">
        <v>44217</v>
      </c>
      <c r="C22" s="4">
        <v>6.6950000000000003</v>
      </c>
      <c r="D22" s="4">
        <v>6.5060000000000002</v>
      </c>
    </row>
    <row r="23" spans="1:4">
      <c r="A23" s="2">
        <v>44218</v>
      </c>
      <c r="B23" s="3">
        <v>44218</v>
      </c>
      <c r="C23" s="4">
        <v>8.1980000000000004</v>
      </c>
      <c r="D23" s="4">
        <v>6.6449999999999996</v>
      </c>
    </row>
    <row r="24" spans="1:4">
      <c r="A24" s="2">
        <v>44219</v>
      </c>
      <c r="B24" s="3">
        <v>44219</v>
      </c>
      <c r="C24" s="4">
        <v>8.0459999999999994</v>
      </c>
      <c r="D24" s="4">
        <v>6.9880000000000004</v>
      </c>
    </row>
    <row r="25" spans="1:4">
      <c r="A25" s="2">
        <v>44220</v>
      </c>
      <c r="B25" s="3">
        <v>44220</v>
      </c>
      <c r="C25" s="4">
        <v>5.6849999999999996</v>
      </c>
      <c r="D25" s="4">
        <v>7.1150000000000002</v>
      </c>
    </row>
    <row r="26" spans="1:4">
      <c r="A26" s="2">
        <v>44221</v>
      </c>
      <c r="B26" s="3">
        <v>44221</v>
      </c>
      <c r="C26" s="4">
        <v>6.1050000000000004</v>
      </c>
      <c r="D26" s="4">
        <v>7.1820000000000004</v>
      </c>
    </row>
    <row r="27" spans="1:4">
      <c r="A27" s="2">
        <v>44222</v>
      </c>
      <c r="B27" s="3">
        <v>44222</v>
      </c>
      <c r="C27" s="4">
        <v>8.1289999999999996</v>
      </c>
      <c r="D27" s="4">
        <v>7.4870000000000001</v>
      </c>
    </row>
    <row r="28" spans="1:4">
      <c r="A28" s="2">
        <v>44223</v>
      </c>
      <c r="B28" s="3">
        <v>44223</v>
      </c>
      <c r="C28" s="4">
        <v>7.3920000000000003</v>
      </c>
      <c r="D28" s="4">
        <v>7.1790000000000003</v>
      </c>
    </row>
    <row r="29" spans="1:4">
      <c r="A29" s="2">
        <v>44224</v>
      </c>
      <c r="B29" s="3">
        <v>44224</v>
      </c>
      <c r="C29" s="4">
        <v>6.7830000000000004</v>
      </c>
      <c r="D29" s="4">
        <v>7.1909999999999998</v>
      </c>
    </row>
    <row r="30" spans="1:4">
      <c r="A30" s="2">
        <v>44225</v>
      </c>
      <c r="B30" s="3">
        <v>44225</v>
      </c>
      <c r="C30" s="4">
        <v>5.9829999999999997</v>
      </c>
      <c r="D30" s="4">
        <v>6.875</v>
      </c>
    </row>
    <row r="31" spans="1:4">
      <c r="A31" s="2">
        <v>44226</v>
      </c>
      <c r="B31" s="3">
        <v>44226</v>
      </c>
      <c r="C31" s="4">
        <v>4.0609999999999999</v>
      </c>
      <c r="D31" s="4">
        <v>6.3049999999999997</v>
      </c>
    </row>
    <row r="32" spans="1:4">
      <c r="A32" s="2">
        <v>44227</v>
      </c>
      <c r="B32" s="3">
        <v>44227</v>
      </c>
      <c r="C32" s="4">
        <v>4.1349999999999998</v>
      </c>
      <c r="D32" s="4">
        <v>6.0839999999999996</v>
      </c>
    </row>
    <row r="33" spans="1:4">
      <c r="A33" s="2">
        <v>44228</v>
      </c>
      <c r="B33" s="3">
        <v>44228</v>
      </c>
      <c r="C33" s="4">
        <v>10.064</v>
      </c>
      <c r="D33" s="4">
        <v>6.649</v>
      </c>
    </row>
    <row r="34" spans="1:4">
      <c r="A34" s="2">
        <v>44229</v>
      </c>
      <c r="B34" s="3">
        <v>44229</v>
      </c>
      <c r="C34" s="4">
        <v>5.9530000000000003</v>
      </c>
      <c r="D34" s="4">
        <v>6.3390000000000004</v>
      </c>
    </row>
    <row r="35" spans="1:4">
      <c r="A35" s="2">
        <v>44230</v>
      </c>
      <c r="B35" s="3">
        <v>44230</v>
      </c>
      <c r="C35" s="4">
        <v>6.5949999999999998</v>
      </c>
      <c r="D35" s="4">
        <v>6.2249999999999996</v>
      </c>
    </row>
    <row r="36" spans="1:4">
      <c r="A36" s="2">
        <v>44231</v>
      </c>
      <c r="B36" s="3">
        <v>44231</v>
      </c>
      <c r="C36" s="4">
        <v>6.548</v>
      </c>
      <c r="D36" s="4">
        <v>6.1909999999999998</v>
      </c>
    </row>
    <row r="37" spans="1:4">
      <c r="A37" s="2">
        <v>44232</v>
      </c>
      <c r="B37" s="3">
        <v>44232</v>
      </c>
      <c r="C37" s="4">
        <v>5.2389999999999999</v>
      </c>
      <c r="D37" s="4">
        <v>6.085</v>
      </c>
    </row>
    <row r="38" spans="1:4">
      <c r="A38" s="2">
        <v>44233</v>
      </c>
      <c r="B38" s="3">
        <v>44233</v>
      </c>
      <c r="C38" s="4">
        <v>5.3380000000000001</v>
      </c>
      <c r="D38" s="4">
        <v>6.2670000000000003</v>
      </c>
    </row>
    <row r="39" spans="1:4">
      <c r="A39" s="2">
        <v>44234</v>
      </c>
      <c r="B39" s="3">
        <v>44234</v>
      </c>
      <c r="C39" s="4">
        <v>2.827</v>
      </c>
      <c r="D39" s="4">
        <v>6.0810000000000004</v>
      </c>
    </row>
    <row r="40" spans="1:4">
      <c r="A40" s="2">
        <v>44235</v>
      </c>
      <c r="B40" s="3">
        <v>44235</v>
      </c>
      <c r="C40" s="4">
        <v>6.4619999999999997</v>
      </c>
      <c r="D40" s="4">
        <v>5.5659999999999998</v>
      </c>
    </row>
    <row r="41" spans="1:4">
      <c r="A41" s="2">
        <v>44236</v>
      </c>
      <c r="B41" s="3">
        <v>44236</v>
      </c>
      <c r="C41" s="4">
        <v>5.0430000000000001</v>
      </c>
      <c r="D41" s="4">
        <v>5.4359999999999999</v>
      </c>
    </row>
    <row r="42" spans="1:4">
      <c r="A42" s="2">
        <v>44237</v>
      </c>
      <c r="B42" s="3">
        <v>44237</v>
      </c>
      <c r="C42" s="4">
        <v>8.141</v>
      </c>
      <c r="D42" s="4">
        <v>5.657</v>
      </c>
    </row>
    <row r="43" spans="1:4">
      <c r="A43" s="2">
        <v>44238</v>
      </c>
      <c r="B43" s="3">
        <v>44238</v>
      </c>
      <c r="C43" s="4">
        <v>6.4980000000000002</v>
      </c>
      <c r="D43" s="4">
        <v>5.65</v>
      </c>
    </row>
    <row r="44" spans="1:4">
      <c r="A44" s="2">
        <v>44239</v>
      </c>
      <c r="B44" s="3">
        <v>44239</v>
      </c>
      <c r="C44" s="4">
        <v>5.9880000000000004</v>
      </c>
      <c r="D44" s="4">
        <v>5.7569999999999997</v>
      </c>
    </row>
    <row r="45" spans="1:4">
      <c r="A45" s="2">
        <v>44240</v>
      </c>
      <c r="B45" s="3">
        <v>44240</v>
      </c>
      <c r="C45" s="4">
        <v>6.0490000000000004</v>
      </c>
      <c r="D45" s="4">
        <v>5.8579999999999997</v>
      </c>
    </row>
    <row r="46" spans="1:4">
      <c r="A46" s="2">
        <v>44241</v>
      </c>
      <c r="B46" s="3">
        <v>44241</v>
      </c>
      <c r="C46" s="4">
        <v>6.4329999999999998</v>
      </c>
      <c r="D46" s="4">
        <v>6.3730000000000002</v>
      </c>
    </row>
    <row r="47" spans="1:4">
      <c r="A47" s="2">
        <v>44242</v>
      </c>
      <c r="B47" s="3">
        <v>44242</v>
      </c>
      <c r="C47" s="4">
        <v>6.085</v>
      </c>
      <c r="D47" s="4">
        <v>6.319</v>
      </c>
    </row>
    <row r="48" spans="1:4">
      <c r="A48" s="2">
        <v>44243</v>
      </c>
      <c r="B48" s="3">
        <v>44243</v>
      </c>
      <c r="C48" s="4">
        <v>3.6520000000000001</v>
      </c>
      <c r="D48" s="4">
        <v>6.1210000000000004</v>
      </c>
    </row>
    <row r="49" spans="1:4">
      <c r="A49" s="2">
        <v>44244</v>
      </c>
      <c r="B49" s="3">
        <v>44244</v>
      </c>
      <c r="C49" s="4">
        <v>3.4260000000000002</v>
      </c>
      <c r="D49" s="4">
        <v>5.4470000000000001</v>
      </c>
    </row>
    <row r="50" spans="1:4">
      <c r="A50" s="2">
        <v>44245</v>
      </c>
      <c r="B50" s="3">
        <v>44245</v>
      </c>
      <c r="C50" s="4">
        <v>3.6989999999999998</v>
      </c>
      <c r="D50" s="4">
        <v>5.0469999999999997</v>
      </c>
    </row>
    <row r="51" spans="1:4">
      <c r="A51" s="2">
        <v>44246</v>
      </c>
      <c r="B51" s="3">
        <v>44246</v>
      </c>
      <c r="C51" s="4">
        <v>3.87</v>
      </c>
      <c r="D51" s="4">
        <v>4.7450000000000001</v>
      </c>
    </row>
    <row r="52" spans="1:4">
      <c r="A52" s="2">
        <v>44247</v>
      </c>
      <c r="B52" s="3">
        <v>44247</v>
      </c>
      <c r="C52" s="4">
        <v>4.4630000000000001</v>
      </c>
      <c r="D52" s="4">
        <v>4.5179999999999998</v>
      </c>
    </row>
    <row r="53" spans="1:4">
      <c r="A53" s="2">
        <v>44248</v>
      </c>
      <c r="B53" s="3">
        <v>44248</v>
      </c>
      <c r="C53" s="4">
        <v>3.593</v>
      </c>
      <c r="D53" s="4">
        <v>4.1120000000000001</v>
      </c>
    </row>
    <row r="54" spans="1:4">
      <c r="A54" s="2">
        <v>44249</v>
      </c>
      <c r="B54" s="3">
        <v>44249</v>
      </c>
      <c r="C54" s="4">
        <v>5.12</v>
      </c>
      <c r="D54" s="4">
        <v>3.9750000000000001</v>
      </c>
    </row>
    <row r="55" spans="1:4">
      <c r="A55" s="2">
        <v>44250</v>
      </c>
      <c r="B55" s="3">
        <v>44250</v>
      </c>
      <c r="C55" s="4">
        <v>3.7120000000000002</v>
      </c>
      <c r="D55" s="4">
        <v>3.9830000000000001</v>
      </c>
    </row>
    <row r="56" spans="1:4">
      <c r="A56" s="2">
        <v>44251</v>
      </c>
      <c r="B56" s="3">
        <v>44251</v>
      </c>
      <c r="C56" s="4">
        <v>3.3769999999999998</v>
      </c>
      <c r="D56" s="4">
        <v>3.976</v>
      </c>
    </row>
    <row r="57" spans="1:4">
      <c r="A57" s="2">
        <v>44252</v>
      </c>
      <c r="B57" s="3">
        <v>44252</v>
      </c>
      <c r="C57" s="4">
        <v>4.0010000000000003</v>
      </c>
      <c r="D57" s="4">
        <v>4.0190000000000001</v>
      </c>
    </row>
    <row r="58" spans="1:4">
      <c r="A58" s="2">
        <v>44253</v>
      </c>
      <c r="B58" s="3">
        <v>44253</v>
      </c>
      <c r="C58" s="4">
        <v>4.2670000000000003</v>
      </c>
      <c r="D58" s="4">
        <v>4.0759999999999996</v>
      </c>
    </row>
    <row r="59" spans="1:4">
      <c r="A59" s="2">
        <v>44254</v>
      </c>
      <c r="B59" s="3">
        <v>44254</v>
      </c>
      <c r="C59" s="4">
        <v>5.5940000000000003</v>
      </c>
      <c r="D59" s="4">
        <v>4.2380000000000004</v>
      </c>
    </row>
    <row r="60" spans="1:4">
      <c r="A60" s="2">
        <v>44255</v>
      </c>
      <c r="B60" s="3">
        <v>44255</v>
      </c>
      <c r="C60" s="4">
        <v>4.62</v>
      </c>
      <c r="D60" s="4">
        <v>4.3840000000000003</v>
      </c>
    </row>
    <row r="61" spans="1:4">
      <c r="A61" s="2">
        <v>44256</v>
      </c>
      <c r="B61" s="3">
        <v>44256</v>
      </c>
      <c r="C61" s="4">
        <v>6.1970000000000001</v>
      </c>
      <c r="D61" s="4">
        <v>4.5380000000000003</v>
      </c>
    </row>
    <row r="62" spans="1:4">
      <c r="A62" s="2">
        <v>44257</v>
      </c>
      <c r="B62" s="3">
        <v>44257</v>
      </c>
      <c r="C62" s="4">
        <v>7.5140000000000002</v>
      </c>
      <c r="D62" s="4">
        <v>5.0810000000000004</v>
      </c>
    </row>
    <row r="63" spans="1:4">
      <c r="A63" s="2">
        <v>44258</v>
      </c>
      <c r="B63" s="3">
        <v>44258</v>
      </c>
      <c r="C63" s="4">
        <v>12.154999999999999</v>
      </c>
      <c r="D63" s="4">
        <v>6.335</v>
      </c>
    </row>
    <row r="64" spans="1:4">
      <c r="A64" s="2">
        <v>44259</v>
      </c>
      <c r="B64" s="3">
        <v>44259</v>
      </c>
      <c r="C64" s="4">
        <v>6.609</v>
      </c>
      <c r="D64" s="4">
        <v>6.7080000000000002</v>
      </c>
    </row>
    <row r="65" spans="1:4">
      <c r="A65" s="2">
        <v>44260</v>
      </c>
      <c r="B65" s="3">
        <v>44260</v>
      </c>
      <c r="C65" s="4">
        <v>5.1109999999999998</v>
      </c>
      <c r="D65" s="4">
        <v>6.8280000000000003</v>
      </c>
    </row>
    <row r="66" spans="1:4">
      <c r="A66" s="2">
        <v>44261</v>
      </c>
      <c r="B66" s="3">
        <v>44261</v>
      </c>
      <c r="C66" s="4">
        <v>5.9459999999999997</v>
      </c>
      <c r="D66" s="4">
        <v>6.8789999999999996</v>
      </c>
    </row>
    <row r="67" spans="1:4">
      <c r="A67" s="2">
        <v>44262</v>
      </c>
      <c r="B67" s="3">
        <v>44262</v>
      </c>
      <c r="C67" s="4">
        <v>7.9989999999999997</v>
      </c>
      <c r="D67" s="4">
        <v>7.3620000000000001</v>
      </c>
    </row>
    <row r="68" spans="1:4">
      <c r="A68" s="2">
        <v>44263</v>
      </c>
      <c r="B68" s="3">
        <v>44263</v>
      </c>
      <c r="C68" s="4">
        <v>5.0110000000000001</v>
      </c>
      <c r="D68" s="4">
        <v>7.1920000000000002</v>
      </c>
    </row>
    <row r="69" spans="1:4">
      <c r="A69" s="2">
        <v>44264</v>
      </c>
      <c r="B69" s="3">
        <v>44264</v>
      </c>
      <c r="C69" s="4">
        <v>5.2919999999999998</v>
      </c>
      <c r="D69" s="4">
        <v>6.875</v>
      </c>
    </row>
    <row r="70" spans="1:4">
      <c r="A70" s="2">
        <v>44265</v>
      </c>
      <c r="B70" s="3">
        <v>44265</v>
      </c>
      <c r="C70" s="4">
        <v>5.83</v>
      </c>
      <c r="D70" s="4">
        <v>5.9710000000000001</v>
      </c>
    </row>
    <row r="71" spans="1:4">
      <c r="A71" s="2">
        <v>44266</v>
      </c>
      <c r="B71" s="3">
        <v>44266</v>
      </c>
      <c r="C71" s="4">
        <v>3.464</v>
      </c>
      <c r="D71" s="4">
        <v>5.5220000000000002</v>
      </c>
    </row>
    <row r="72" spans="1:4">
      <c r="A72" s="2">
        <v>44267</v>
      </c>
      <c r="B72" s="3">
        <v>44267</v>
      </c>
      <c r="C72" s="4">
        <v>5.3</v>
      </c>
      <c r="D72" s="4">
        <v>5.5490000000000004</v>
      </c>
    </row>
    <row r="73" spans="1:4">
      <c r="A73" s="2">
        <v>44268</v>
      </c>
      <c r="B73" s="3">
        <v>44268</v>
      </c>
      <c r="C73" s="4">
        <v>7.056</v>
      </c>
      <c r="D73" s="4">
        <v>5.7069999999999999</v>
      </c>
    </row>
    <row r="74" spans="1:4">
      <c r="A74" s="2">
        <v>44269</v>
      </c>
      <c r="B74" s="3">
        <v>44269</v>
      </c>
      <c r="C74" s="4">
        <v>2.9510000000000001</v>
      </c>
      <c r="D74" s="4">
        <v>4.9859999999999998</v>
      </c>
    </row>
    <row r="75" spans="1:4">
      <c r="A75" s="2">
        <v>44270</v>
      </c>
      <c r="B75" s="3">
        <v>44270</v>
      </c>
      <c r="C75" s="4">
        <v>4.3780000000000001</v>
      </c>
      <c r="D75" s="4">
        <v>4.8959999999999999</v>
      </c>
    </row>
    <row r="76" spans="1:4">
      <c r="A76" s="2">
        <v>44271</v>
      </c>
      <c r="B76" s="3">
        <v>44271</v>
      </c>
      <c r="C76" s="4">
        <v>4.1390000000000002</v>
      </c>
      <c r="D76" s="4">
        <v>4.7309999999999999</v>
      </c>
    </row>
    <row r="77" spans="1:4">
      <c r="A77" s="2">
        <v>44272</v>
      </c>
      <c r="B77" s="3">
        <v>44272</v>
      </c>
      <c r="C77" s="4">
        <v>5.9690000000000003</v>
      </c>
      <c r="D77" s="4">
        <v>4.7510000000000003</v>
      </c>
    </row>
    <row r="78" spans="1:4">
      <c r="A78" s="2">
        <v>44273</v>
      </c>
      <c r="B78" s="3">
        <v>44273</v>
      </c>
      <c r="C78" s="4">
        <v>5.0979999999999999</v>
      </c>
      <c r="D78" s="4">
        <v>4.984</v>
      </c>
    </row>
    <row r="79" spans="1:4">
      <c r="A79" s="2">
        <v>44274</v>
      </c>
      <c r="B79" s="3">
        <v>44274</v>
      </c>
      <c r="C79" s="4">
        <v>5.3310000000000004</v>
      </c>
      <c r="D79" s="4">
        <v>4.9889999999999999</v>
      </c>
    </row>
    <row r="80" spans="1:4">
      <c r="A80" s="2">
        <v>44275</v>
      </c>
      <c r="B80" s="3">
        <v>44275</v>
      </c>
      <c r="C80" s="4">
        <v>5.306</v>
      </c>
      <c r="D80" s="4">
        <v>4.7389999999999999</v>
      </c>
    </row>
    <row r="81" spans="1:4">
      <c r="A81" s="2">
        <v>44276</v>
      </c>
      <c r="B81" s="3">
        <v>44276</v>
      </c>
      <c r="C81" s="4">
        <v>5.6870000000000003</v>
      </c>
      <c r="D81" s="4">
        <v>5.13</v>
      </c>
    </row>
    <row r="82" spans="1:4">
      <c r="A82" s="2">
        <v>44277</v>
      </c>
      <c r="B82" s="3">
        <v>44277</v>
      </c>
      <c r="C82" s="4">
        <v>4.6639999999999997</v>
      </c>
      <c r="D82" s="4">
        <v>5.17</v>
      </c>
    </row>
    <row r="83" spans="1:4">
      <c r="A83" s="2">
        <v>44278</v>
      </c>
      <c r="B83" s="3">
        <v>44278</v>
      </c>
      <c r="C83" s="4">
        <v>5.492</v>
      </c>
      <c r="D83" s="4">
        <v>5.3639999999999999</v>
      </c>
    </row>
    <row r="84" spans="1:4">
      <c r="A84" s="2">
        <v>44279</v>
      </c>
      <c r="B84" s="3">
        <v>44279</v>
      </c>
      <c r="C84" s="4">
        <v>3.96</v>
      </c>
      <c r="D84" s="4">
        <v>5.077</v>
      </c>
    </row>
    <row r="85" spans="1:4">
      <c r="A85" s="2">
        <v>44280</v>
      </c>
      <c r="B85" s="3">
        <v>44280</v>
      </c>
      <c r="C85" s="4">
        <v>5.6710000000000003</v>
      </c>
      <c r="D85" s="4">
        <v>5.1589999999999998</v>
      </c>
    </row>
    <row r="86" spans="1:4">
      <c r="A86" s="2">
        <v>44281</v>
      </c>
      <c r="B86" s="3">
        <v>44281</v>
      </c>
      <c r="C86" s="4">
        <v>4.9279999999999999</v>
      </c>
      <c r="D86" s="4">
        <v>5.101</v>
      </c>
    </row>
    <row r="87" spans="1:4">
      <c r="A87" s="2">
        <v>44282</v>
      </c>
      <c r="B87" s="3">
        <v>44282</v>
      </c>
      <c r="C87" s="4">
        <v>4.8780000000000001</v>
      </c>
      <c r="D87" s="4">
        <v>5.04</v>
      </c>
    </row>
    <row r="88" spans="1:4">
      <c r="A88" s="2">
        <v>44283</v>
      </c>
      <c r="B88" s="3">
        <v>44283</v>
      </c>
      <c r="C88" s="4">
        <v>5.0780000000000003</v>
      </c>
      <c r="D88" s="4">
        <v>4.9530000000000003</v>
      </c>
    </row>
    <row r="89" spans="1:4">
      <c r="A89" s="2">
        <v>44284</v>
      </c>
      <c r="B89" s="3">
        <v>44284</v>
      </c>
      <c r="C89" s="4">
        <v>2.8980000000000001</v>
      </c>
      <c r="D89" s="4">
        <v>4.7009999999999996</v>
      </c>
    </row>
    <row r="90" spans="1:4">
      <c r="A90" s="2">
        <v>44285</v>
      </c>
      <c r="B90" s="3">
        <v>44285</v>
      </c>
      <c r="C90" s="4">
        <v>4.4210000000000003</v>
      </c>
      <c r="D90" s="4">
        <v>4.548</v>
      </c>
    </row>
    <row r="91" spans="1:4">
      <c r="A91" s="2">
        <v>44286</v>
      </c>
      <c r="B91" s="3">
        <v>44286</v>
      </c>
      <c r="C91" s="4">
        <v>4.7720000000000002</v>
      </c>
      <c r="D91" s="4">
        <v>4.6639999999999997</v>
      </c>
    </row>
    <row r="92" spans="1:4">
      <c r="A92" s="2">
        <v>44287</v>
      </c>
      <c r="B92" s="3">
        <v>44287</v>
      </c>
      <c r="C92" s="4">
        <v>6.0750000000000002</v>
      </c>
      <c r="D92" s="4">
        <v>4.7210000000000001</v>
      </c>
    </row>
    <row r="93" spans="1:4">
      <c r="A93" s="2">
        <v>44288</v>
      </c>
      <c r="B93" s="3">
        <v>44288</v>
      </c>
      <c r="C93" s="4">
        <v>4.8239999999999998</v>
      </c>
      <c r="D93" s="4">
        <v>4.7069999999999999</v>
      </c>
    </row>
    <row r="94" spans="1:4">
      <c r="A94" s="2">
        <v>44289</v>
      </c>
      <c r="B94" s="3">
        <v>44289</v>
      </c>
      <c r="C94" s="4">
        <v>3.98</v>
      </c>
      <c r="D94" s="4">
        <v>4.5780000000000003</v>
      </c>
    </row>
    <row r="95" spans="1:4">
      <c r="A95" s="2">
        <v>44290</v>
      </c>
      <c r="B95" s="3">
        <v>44290</v>
      </c>
      <c r="C95" s="4">
        <v>4.6500000000000004</v>
      </c>
      <c r="D95" s="4">
        <v>4.5170000000000003</v>
      </c>
    </row>
    <row r="96" spans="1:4">
      <c r="A96" s="2">
        <v>44291</v>
      </c>
      <c r="B96" s="3">
        <v>44291</v>
      </c>
      <c r="C96" s="4">
        <v>5.3049999999999997</v>
      </c>
      <c r="D96" s="4">
        <v>4.8609999999999998</v>
      </c>
    </row>
    <row r="97" spans="1:4">
      <c r="A97" s="2">
        <v>44292</v>
      </c>
      <c r="B97" s="3">
        <v>44292</v>
      </c>
      <c r="C97" s="4">
        <v>6.7560000000000002</v>
      </c>
      <c r="D97" s="4">
        <v>5.1950000000000003</v>
      </c>
    </row>
    <row r="98" spans="1:4">
      <c r="A98" s="2">
        <v>44293</v>
      </c>
      <c r="B98" s="3">
        <v>44293</v>
      </c>
      <c r="C98" s="4">
        <v>10.151</v>
      </c>
      <c r="D98" s="4">
        <v>5.9630000000000001</v>
      </c>
    </row>
    <row r="99" spans="1:4">
      <c r="A99" s="2">
        <v>44294</v>
      </c>
      <c r="B99" s="3">
        <v>44294</v>
      </c>
      <c r="C99" s="4">
        <v>4.8079999999999998</v>
      </c>
      <c r="D99" s="4">
        <v>5.782</v>
      </c>
    </row>
    <row r="100" spans="1:4">
      <c r="A100" s="2">
        <v>44295</v>
      </c>
      <c r="B100" s="3">
        <v>44295</v>
      </c>
      <c r="C100" s="4">
        <v>6.5739999999999998</v>
      </c>
      <c r="D100" s="4">
        <v>6.032</v>
      </c>
    </row>
    <row r="101" spans="1:4">
      <c r="A101" s="2">
        <v>44296</v>
      </c>
      <c r="B101" s="3">
        <v>44296</v>
      </c>
      <c r="C101" s="4">
        <v>7.218</v>
      </c>
      <c r="D101" s="4">
        <v>6.4950000000000001</v>
      </c>
    </row>
    <row r="102" spans="1:4">
      <c r="A102" s="2">
        <v>44297</v>
      </c>
      <c r="B102" s="3">
        <v>44297</v>
      </c>
      <c r="C102" s="4">
        <v>5.8620000000000001</v>
      </c>
      <c r="D102" s="4">
        <v>6.6680000000000001</v>
      </c>
    </row>
    <row r="103" spans="1:4">
      <c r="A103" s="2">
        <v>44298</v>
      </c>
      <c r="B103" s="3">
        <v>44298</v>
      </c>
      <c r="C103" s="4">
        <v>29.343</v>
      </c>
      <c r="D103" s="4">
        <v>10.102</v>
      </c>
    </row>
    <row r="104" spans="1:4">
      <c r="A104" s="2">
        <v>44299</v>
      </c>
      <c r="B104" s="3">
        <v>44299</v>
      </c>
      <c r="C104" s="4">
        <v>8.6010000000000009</v>
      </c>
      <c r="D104" s="4">
        <v>10.365</v>
      </c>
    </row>
    <row r="105" spans="1:4">
      <c r="A105" s="2">
        <v>44300</v>
      </c>
      <c r="B105" s="3">
        <v>44300</v>
      </c>
      <c r="C105" s="4">
        <v>7.2549999999999999</v>
      </c>
      <c r="D105" s="4">
        <v>9.952</v>
      </c>
    </row>
    <row r="106" spans="1:4">
      <c r="A106" s="2">
        <v>44301</v>
      </c>
      <c r="B106" s="3">
        <v>44301</v>
      </c>
      <c r="C106" s="4">
        <v>6.75</v>
      </c>
      <c r="D106" s="4">
        <v>10.228999999999999</v>
      </c>
    </row>
    <row r="107" spans="1:4">
      <c r="A107" s="2">
        <v>44302</v>
      </c>
      <c r="B107" s="3">
        <v>44302</v>
      </c>
      <c r="C107" s="4">
        <v>7.8179999999999996</v>
      </c>
      <c r="D107" s="4">
        <v>10.407</v>
      </c>
    </row>
    <row r="108" spans="1:4">
      <c r="A108" s="2">
        <v>44303</v>
      </c>
      <c r="B108" s="3">
        <v>44303</v>
      </c>
      <c r="C108" s="4">
        <v>6.8390000000000004</v>
      </c>
      <c r="D108" s="4">
        <v>10.353</v>
      </c>
    </row>
    <row r="109" spans="1:4">
      <c r="A109" s="2">
        <v>44304</v>
      </c>
      <c r="B109" s="3">
        <v>44304</v>
      </c>
      <c r="C109" s="4">
        <v>4.8280000000000003</v>
      </c>
      <c r="D109" s="4">
        <v>10.205</v>
      </c>
    </row>
    <row r="110" spans="1:4">
      <c r="A110" s="2">
        <v>44305</v>
      </c>
      <c r="B110" s="3">
        <v>44305</v>
      </c>
      <c r="C110" s="4">
        <v>5.1660000000000004</v>
      </c>
      <c r="D110" s="4">
        <v>6.7510000000000003</v>
      </c>
    </row>
    <row r="111" spans="1:4">
      <c r="A111" s="2">
        <v>44306</v>
      </c>
      <c r="B111" s="3">
        <v>44306</v>
      </c>
      <c r="C111" s="4">
        <v>5.4649999999999999</v>
      </c>
      <c r="D111" s="4">
        <v>6.3029999999999999</v>
      </c>
    </row>
    <row r="112" spans="1:4">
      <c r="A112" s="2">
        <v>44307</v>
      </c>
      <c r="B112" s="3">
        <v>44307</v>
      </c>
      <c r="C112" s="4">
        <v>6.7450000000000001</v>
      </c>
      <c r="D112" s="4">
        <v>6.23</v>
      </c>
    </row>
    <row r="113" spans="1:4">
      <c r="A113" s="2">
        <v>44308</v>
      </c>
      <c r="B113" s="3">
        <v>44308</v>
      </c>
      <c r="C113" s="4">
        <v>6.5350000000000001</v>
      </c>
      <c r="D113" s="4">
        <v>6.2</v>
      </c>
    </row>
    <row r="114" spans="1:4">
      <c r="A114" s="2">
        <v>44309</v>
      </c>
      <c r="B114" s="3">
        <v>44309</v>
      </c>
      <c r="C114" s="4">
        <v>6.4320000000000004</v>
      </c>
      <c r="D114" s="4">
        <v>6.0019999999999998</v>
      </c>
    </row>
    <row r="115" spans="1:4">
      <c r="A115" s="2">
        <v>44310</v>
      </c>
      <c r="B115" s="3">
        <v>44310</v>
      </c>
      <c r="C115" s="4">
        <v>5.8310000000000004</v>
      </c>
      <c r="D115" s="4">
        <v>5.8579999999999997</v>
      </c>
    </row>
    <row r="116" spans="1:4">
      <c r="A116" s="2">
        <v>44311</v>
      </c>
      <c r="B116" s="3">
        <v>44311</v>
      </c>
      <c r="C116" s="4">
        <v>4.6920000000000002</v>
      </c>
      <c r="D116" s="4">
        <v>5.8380000000000001</v>
      </c>
    </row>
    <row r="117" spans="1:4">
      <c r="A117" s="2">
        <v>44312</v>
      </c>
      <c r="B117" s="3">
        <v>44312</v>
      </c>
      <c r="C117" s="4">
        <v>5.1890000000000001</v>
      </c>
      <c r="D117" s="4">
        <v>5.8410000000000002</v>
      </c>
    </row>
    <row r="118" spans="1:4">
      <c r="A118" s="2">
        <v>44313</v>
      </c>
      <c r="B118" s="3">
        <v>44313</v>
      </c>
      <c r="C118" s="4">
        <v>6.9980000000000002</v>
      </c>
      <c r="D118" s="4">
        <v>6.06</v>
      </c>
    </row>
    <row r="119" spans="1:4">
      <c r="A119" s="2">
        <v>44314</v>
      </c>
      <c r="B119" s="3">
        <v>44314</v>
      </c>
      <c r="C119" s="4">
        <v>7.4459999999999997</v>
      </c>
      <c r="D119" s="4">
        <v>6.16</v>
      </c>
    </row>
    <row r="120" spans="1:4">
      <c r="A120" s="2">
        <v>44315</v>
      </c>
      <c r="B120" s="3">
        <v>44315</v>
      </c>
      <c r="C120" s="4">
        <v>8.5879999999999992</v>
      </c>
      <c r="D120" s="4">
        <v>6.4539999999999997</v>
      </c>
    </row>
    <row r="121" spans="1:4">
      <c r="A121" s="2">
        <v>44316</v>
      </c>
      <c r="B121" s="3">
        <v>44316</v>
      </c>
      <c r="C121" s="4">
        <v>8.2159999999999993</v>
      </c>
      <c r="D121" s="4">
        <v>6.7080000000000002</v>
      </c>
    </row>
    <row r="122" spans="1:4">
      <c r="A122" s="2">
        <v>44317</v>
      </c>
      <c r="B122" s="3">
        <v>44317</v>
      </c>
      <c r="C122" s="4">
        <v>7.4950000000000001</v>
      </c>
      <c r="D122" s="4">
        <v>6.9459999999999997</v>
      </c>
    </row>
    <row r="123" spans="1:4">
      <c r="A123" s="2">
        <v>44318</v>
      </c>
      <c r="B123" s="3">
        <v>44318</v>
      </c>
      <c r="C123" s="4">
        <v>8.4550000000000001</v>
      </c>
      <c r="D123" s="4">
        <v>7.484</v>
      </c>
    </row>
    <row r="124" spans="1:4">
      <c r="A124" s="2">
        <v>44319</v>
      </c>
      <c r="B124" s="3">
        <v>44319</v>
      </c>
      <c r="C124" s="4">
        <v>6.9489999999999998</v>
      </c>
      <c r="D124" s="4">
        <v>7.7350000000000003</v>
      </c>
    </row>
    <row r="125" spans="1:4">
      <c r="A125" s="2">
        <v>44320</v>
      </c>
      <c r="B125" s="3">
        <v>44320</v>
      </c>
      <c r="C125" s="4">
        <v>5.4770000000000003</v>
      </c>
      <c r="D125" s="4">
        <v>7.5179999999999998</v>
      </c>
    </row>
    <row r="126" spans="1:4">
      <c r="A126" s="2">
        <v>44321</v>
      </c>
      <c r="B126" s="3">
        <v>44321</v>
      </c>
      <c r="C126" s="4">
        <v>8.3040000000000003</v>
      </c>
      <c r="D126" s="4">
        <v>7.641</v>
      </c>
    </row>
    <row r="127" spans="1:4">
      <c r="A127" s="2">
        <v>44322</v>
      </c>
      <c r="B127" s="3">
        <v>44322</v>
      </c>
      <c r="C127" s="4">
        <v>7.94</v>
      </c>
      <c r="D127" s="4">
        <v>7.548</v>
      </c>
    </row>
    <row r="128" spans="1:4">
      <c r="A128" s="2">
        <v>44323</v>
      </c>
      <c r="B128" s="3">
        <v>44323</v>
      </c>
      <c r="C128" s="4">
        <v>7.66</v>
      </c>
      <c r="D128" s="4">
        <v>7.4690000000000003</v>
      </c>
    </row>
    <row r="129" spans="1:4">
      <c r="A129" s="2">
        <v>44324</v>
      </c>
      <c r="B129" s="3">
        <v>44324</v>
      </c>
      <c r="C129" s="4">
        <v>8.5589999999999993</v>
      </c>
      <c r="D129" s="4">
        <v>7.6210000000000004</v>
      </c>
    </row>
    <row r="130" spans="1:4">
      <c r="A130" s="2">
        <v>44325</v>
      </c>
      <c r="B130" s="3">
        <v>44325</v>
      </c>
      <c r="C130" s="4">
        <v>6.5759999999999996</v>
      </c>
      <c r="D130" s="4">
        <v>7.3520000000000003</v>
      </c>
    </row>
    <row r="131" spans="1:4">
      <c r="A131" s="2">
        <v>44326</v>
      </c>
      <c r="B131" s="3">
        <v>44326</v>
      </c>
      <c r="C131" s="4">
        <v>6.1879999999999997</v>
      </c>
      <c r="D131" s="4">
        <v>7.2430000000000003</v>
      </c>
    </row>
    <row r="132" spans="1:4">
      <c r="A132" s="2">
        <v>44327</v>
      </c>
      <c r="B132" s="3">
        <v>44327</v>
      </c>
      <c r="C132" s="4">
        <v>5.407</v>
      </c>
      <c r="D132" s="4">
        <v>7.2329999999999997</v>
      </c>
    </row>
    <row r="133" spans="1:4">
      <c r="A133" s="2">
        <v>44328</v>
      </c>
      <c r="B133" s="3">
        <v>44328</v>
      </c>
      <c r="C133" s="4">
        <v>6.9690000000000003</v>
      </c>
      <c r="D133" s="4">
        <v>7.0430000000000001</v>
      </c>
    </row>
    <row r="134" spans="1:4">
      <c r="A134" s="2">
        <v>44329</v>
      </c>
      <c r="B134" s="3">
        <v>44329</v>
      </c>
      <c r="C134" s="4">
        <v>8.3079999999999998</v>
      </c>
      <c r="D134" s="4">
        <v>7.0949999999999998</v>
      </c>
    </row>
    <row r="135" spans="1:4">
      <c r="A135" s="2">
        <v>44330</v>
      </c>
      <c r="B135" s="3">
        <v>44330</v>
      </c>
      <c r="C135" s="4">
        <v>10.750999999999999</v>
      </c>
      <c r="D135" s="4">
        <v>7.5369999999999999</v>
      </c>
    </row>
    <row r="136" spans="1:4">
      <c r="A136" s="2">
        <v>44331</v>
      </c>
      <c r="B136" s="3">
        <v>44331</v>
      </c>
      <c r="C136" s="4">
        <v>9.8620000000000001</v>
      </c>
      <c r="D136" s="4">
        <v>7.7229999999999999</v>
      </c>
    </row>
    <row r="137" spans="1:4">
      <c r="A137" s="2">
        <v>44332</v>
      </c>
      <c r="B137" s="3">
        <v>44332</v>
      </c>
      <c r="C137" s="4">
        <v>8.9190000000000005</v>
      </c>
      <c r="D137" s="4">
        <v>8.0579999999999998</v>
      </c>
    </row>
    <row r="138" spans="1:4">
      <c r="A138" s="2">
        <v>44333</v>
      </c>
      <c r="B138" s="3">
        <v>44333</v>
      </c>
      <c r="C138" s="4">
        <v>9.673</v>
      </c>
      <c r="D138" s="4">
        <v>8.5559999999999992</v>
      </c>
    </row>
    <row r="139" spans="1:4">
      <c r="A139" s="2">
        <v>44334</v>
      </c>
      <c r="B139" s="3">
        <v>44334</v>
      </c>
      <c r="C139" s="4">
        <v>6.9740000000000002</v>
      </c>
      <c r="D139" s="4">
        <v>8.7789999999999999</v>
      </c>
    </row>
    <row r="140" spans="1:4">
      <c r="A140" s="2">
        <v>44335</v>
      </c>
      <c r="B140" s="3">
        <v>44335</v>
      </c>
      <c r="C140" s="4">
        <v>7.8929999999999998</v>
      </c>
      <c r="D140" s="4">
        <v>8.9109999999999996</v>
      </c>
    </row>
    <row r="141" spans="1:4">
      <c r="A141" s="2">
        <v>44336</v>
      </c>
      <c r="B141" s="3">
        <v>44336</v>
      </c>
      <c r="C141" s="4">
        <v>7.1180000000000003</v>
      </c>
      <c r="D141" s="4">
        <v>8.7409999999999997</v>
      </c>
    </row>
    <row r="142" spans="1:4">
      <c r="A142" s="2">
        <v>44337</v>
      </c>
      <c r="B142" s="3">
        <v>44337</v>
      </c>
      <c r="C142" s="4">
        <v>6.5730000000000004</v>
      </c>
      <c r="D142" s="4">
        <v>8.1449999999999996</v>
      </c>
    </row>
    <row r="143" spans="1:4">
      <c r="A143" s="2">
        <v>44338</v>
      </c>
      <c r="B143" s="3">
        <v>44338</v>
      </c>
      <c r="C143" s="4">
        <v>8.6579999999999995</v>
      </c>
      <c r="D143" s="4">
        <v>7.9729999999999999</v>
      </c>
    </row>
    <row r="144" spans="1:4">
      <c r="A144" s="2">
        <v>44339</v>
      </c>
      <c r="B144" s="3">
        <v>44339</v>
      </c>
      <c r="C144" s="4">
        <v>5.8929999999999998</v>
      </c>
      <c r="D144" s="4">
        <v>7.54</v>
      </c>
    </row>
    <row r="145" spans="1:4">
      <c r="A145" s="2">
        <v>44340</v>
      </c>
      <c r="B145" s="3">
        <v>44340</v>
      </c>
      <c r="C145" s="4">
        <v>6.8739999999999997</v>
      </c>
      <c r="D145" s="4">
        <v>7.14</v>
      </c>
    </row>
    <row r="146" spans="1:4">
      <c r="A146" s="2">
        <v>44341</v>
      </c>
      <c r="B146" s="3">
        <v>44341</v>
      </c>
      <c r="C146" s="4">
        <v>9.3759999999999994</v>
      </c>
      <c r="D146" s="4">
        <v>7.484</v>
      </c>
    </row>
    <row r="147" spans="1:4">
      <c r="A147" s="2">
        <v>44342</v>
      </c>
      <c r="B147" s="3">
        <v>44342</v>
      </c>
      <c r="C147" s="4">
        <v>8.6329999999999991</v>
      </c>
      <c r="D147" s="4">
        <v>7.5890000000000004</v>
      </c>
    </row>
    <row r="148" spans="1:4">
      <c r="A148" s="2">
        <v>44343</v>
      </c>
      <c r="B148" s="3">
        <v>44343</v>
      </c>
      <c r="C148" s="4">
        <v>5.8819999999999997</v>
      </c>
      <c r="D148" s="4">
        <v>7.4130000000000003</v>
      </c>
    </row>
    <row r="149" spans="1:4">
      <c r="A149" s="2">
        <v>44344</v>
      </c>
      <c r="B149" s="3">
        <v>44344</v>
      </c>
      <c r="C149" s="4">
        <v>7.1559999999999997</v>
      </c>
      <c r="D149" s="4">
        <v>7.4960000000000004</v>
      </c>
    </row>
    <row r="150" spans="1:4">
      <c r="A150" s="2">
        <v>44345</v>
      </c>
      <c r="B150" s="3">
        <v>44345</v>
      </c>
      <c r="C150" s="4">
        <v>6.4850000000000003</v>
      </c>
      <c r="D150" s="4">
        <v>7.1859999999999999</v>
      </c>
    </row>
    <row r="151" spans="1:4">
      <c r="A151" s="2">
        <v>44346</v>
      </c>
      <c r="B151" s="3">
        <v>44346</v>
      </c>
      <c r="C151" s="4">
        <v>6.1020000000000003</v>
      </c>
      <c r="D151" s="4">
        <v>7.2149999999999999</v>
      </c>
    </row>
    <row r="152" spans="1:4">
      <c r="A152" s="2">
        <v>44347</v>
      </c>
      <c r="B152" s="3">
        <v>44347</v>
      </c>
      <c r="C152" s="4">
        <v>6.7569999999999997</v>
      </c>
      <c r="D152" s="4">
        <v>7.1989999999999998</v>
      </c>
    </row>
    <row r="153" spans="1:4">
      <c r="A153" s="2">
        <v>44348</v>
      </c>
      <c r="B153" s="3">
        <v>44348</v>
      </c>
      <c r="C153" s="4">
        <v>6.5750000000000002</v>
      </c>
      <c r="D153" s="4">
        <v>6.798</v>
      </c>
    </row>
    <row r="154" spans="1:4">
      <c r="A154" s="2">
        <v>44349</v>
      </c>
      <c r="B154" s="3">
        <v>44349</v>
      </c>
      <c r="C154" s="4">
        <v>8.282</v>
      </c>
      <c r="D154" s="4">
        <v>6.7480000000000002</v>
      </c>
    </row>
    <row r="155" spans="1:4">
      <c r="A155" s="2">
        <v>44350</v>
      </c>
      <c r="B155" s="3">
        <v>44350</v>
      </c>
      <c r="C155" s="4">
        <v>5.4279999999999999</v>
      </c>
      <c r="D155" s="4">
        <v>6.6840000000000002</v>
      </c>
    </row>
    <row r="156" spans="1:4">
      <c r="A156" s="2">
        <v>44351</v>
      </c>
      <c r="B156" s="3">
        <v>44351</v>
      </c>
      <c r="C156" s="4">
        <v>6.6379999999999999</v>
      </c>
      <c r="D156" s="4">
        <v>6.61</v>
      </c>
    </row>
    <row r="157" spans="1:4">
      <c r="A157" s="2">
        <v>44352</v>
      </c>
      <c r="B157" s="3">
        <v>44352</v>
      </c>
      <c r="C157" s="4">
        <v>5.452</v>
      </c>
      <c r="D157" s="4">
        <v>6.4619999999999997</v>
      </c>
    </row>
    <row r="158" spans="1:4">
      <c r="A158" s="2">
        <v>44353</v>
      </c>
      <c r="B158" s="3">
        <v>44353</v>
      </c>
      <c r="C158" s="4">
        <v>4.6029999999999998</v>
      </c>
      <c r="D158" s="4">
        <v>6.2480000000000002</v>
      </c>
    </row>
    <row r="159" spans="1:4">
      <c r="A159" s="2">
        <v>44354</v>
      </c>
      <c r="B159" s="3">
        <v>44354</v>
      </c>
      <c r="C159" s="4">
        <v>4.6849999999999996</v>
      </c>
      <c r="D159" s="4">
        <v>5.952</v>
      </c>
    </row>
    <row r="160" spans="1:4">
      <c r="A160" s="2">
        <v>44355</v>
      </c>
      <c r="B160" s="3">
        <v>44355</v>
      </c>
      <c r="C160" s="4">
        <v>7.548</v>
      </c>
      <c r="D160" s="4">
        <v>6.0910000000000002</v>
      </c>
    </row>
    <row r="161" spans="1:4">
      <c r="A161" s="2">
        <v>44356</v>
      </c>
      <c r="B161" s="3">
        <v>44356</v>
      </c>
      <c r="C161" s="4">
        <v>7.5469999999999997</v>
      </c>
      <c r="D161" s="4">
        <v>5.9859999999999998</v>
      </c>
    </row>
    <row r="162" spans="1:4">
      <c r="A162" s="2">
        <v>44357</v>
      </c>
      <c r="B162" s="3">
        <v>44357</v>
      </c>
      <c r="C162" s="4">
        <v>7.8</v>
      </c>
      <c r="D162" s="4">
        <v>6.3250000000000002</v>
      </c>
    </row>
    <row r="163" spans="1:4">
      <c r="A163" s="2">
        <v>44358</v>
      </c>
      <c r="B163" s="3">
        <v>44358</v>
      </c>
      <c r="C163" s="4">
        <v>7.8369999999999997</v>
      </c>
      <c r="D163" s="4">
        <v>6.4960000000000004</v>
      </c>
    </row>
    <row r="164" spans="1:4">
      <c r="A164" s="2">
        <v>44359</v>
      </c>
      <c r="B164" s="3">
        <v>44359</v>
      </c>
      <c r="C164" s="4">
        <v>8.5120000000000005</v>
      </c>
      <c r="D164" s="4">
        <v>6.9329999999999998</v>
      </c>
    </row>
    <row r="165" spans="1:4">
      <c r="A165" s="2">
        <v>44360</v>
      </c>
      <c r="B165" s="3">
        <v>44360</v>
      </c>
      <c r="C165" s="4">
        <v>6.6159999999999997</v>
      </c>
      <c r="D165" s="4">
        <v>7.2210000000000001</v>
      </c>
    </row>
    <row r="166" spans="1:4">
      <c r="A166" s="2">
        <v>44361</v>
      </c>
      <c r="B166" s="3">
        <v>44361</v>
      </c>
      <c r="C166" s="4">
        <v>8.4410000000000007</v>
      </c>
      <c r="D166" s="4">
        <v>7.7569999999999997</v>
      </c>
    </row>
    <row r="167" spans="1:4">
      <c r="A167" s="2">
        <v>44362</v>
      </c>
      <c r="B167" s="3">
        <v>44362</v>
      </c>
      <c r="C167" s="4">
        <v>8.0660000000000007</v>
      </c>
      <c r="D167" s="4">
        <v>7.8310000000000004</v>
      </c>
    </row>
    <row r="168" spans="1:4">
      <c r="A168" s="2">
        <v>44363</v>
      </c>
      <c r="B168" s="3">
        <v>44363</v>
      </c>
      <c r="C168" s="4">
        <v>8.4779999999999998</v>
      </c>
      <c r="D168" s="4">
        <v>7.9640000000000004</v>
      </c>
    </row>
    <row r="169" spans="1:4">
      <c r="A169" s="2">
        <v>44364</v>
      </c>
      <c r="B169" s="3">
        <v>44364</v>
      </c>
      <c r="C169" s="4">
        <v>9.2110000000000003</v>
      </c>
      <c r="D169" s="4">
        <v>8.1660000000000004</v>
      </c>
    </row>
    <row r="170" spans="1:4">
      <c r="A170" s="2">
        <v>44365</v>
      </c>
      <c r="B170" s="3">
        <v>44365</v>
      </c>
      <c r="C170" s="4">
        <v>8.9640000000000004</v>
      </c>
      <c r="D170" s="4">
        <v>8.327</v>
      </c>
    </row>
    <row r="171" spans="1:4">
      <c r="A171" s="2">
        <v>44366</v>
      </c>
      <c r="B171" s="3">
        <v>44366</v>
      </c>
      <c r="C171" s="4">
        <v>9.39</v>
      </c>
      <c r="D171" s="4">
        <v>8.452</v>
      </c>
    </row>
    <row r="172" spans="1:4">
      <c r="A172" s="2">
        <v>44367</v>
      </c>
      <c r="B172" s="3">
        <v>44367</v>
      </c>
      <c r="C172" s="4">
        <v>6.5720000000000001</v>
      </c>
      <c r="D172" s="4">
        <v>8.4459999999999997</v>
      </c>
    </row>
    <row r="173" spans="1:4">
      <c r="A173" s="2">
        <v>44368</v>
      </c>
      <c r="B173" s="3">
        <v>44368</v>
      </c>
      <c r="C173" s="4">
        <v>6.6180000000000003</v>
      </c>
      <c r="D173" s="4">
        <v>8.1859999999999999</v>
      </c>
    </row>
    <row r="174" spans="1:4">
      <c r="A174" s="2">
        <v>44369</v>
      </c>
      <c r="B174" s="3">
        <v>44369</v>
      </c>
      <c r="C174" s="4">
        <v>5.7690000000000001</v>
      </c>
      <c r="D174" s="4">
        <v>7.8579999999999997</v>
      </c>
    </row>
    <row r="175" spans="1:4">
      <c r="A175" s="2">
        <v>44370</v>
      </c>
      <c r="B175" s="3">
        <v>44370</v>
      </c>
      <c r="C175" s="4">
        <v>9.2620000000000005</v>
      </c>
      <c r="D175" s="4">
        <v>7.97</v>
      </c>
    </row>
    <row r="176" spans="1:4">
      <c r="A176" s="2">
        <v>44371</v>
      </c>
      <c r="B176" s="3">
        <v>44371</v>
      </c>
      <c r="C176" s="4">
        <v>9.202</v>
      </c>
      <c r="D176" s="4">
        <v>7.968</v>
      </c>
    </row>
    <row r="177" spans="1:4">
      <c r="A177" s="2">
        <v>44372</v>
      </c>
      <c r="B177" s="3">
        <v>44372</v>
      </c>
      <c r="C177" s="4">
        <v>8.359</v>
      </c>
      <c r="D177" s="4">
        <v>7.8819999999999997</v>
      </c>
    </row>
    <row r="178" spans="1:4">
      <c r="A178" s="2">
        <v>44373</v>
      </c>
      <c r="B178" s="3">
        <v>44373</v>
      </c>
      <c r="C178" s="4">
        <v>8.5969999999999995</v>
      </c>
      <c r="D178" s="4">
        <v>7.7690000000000001</v>
      </c>
    </row>
    <row r="179" spans="1:4">
      <c r="A179" s="2">
        <v>44374</v>
      </c>
      <c r="B179" s="3">
        <v>44374</v>
      </c>
      <c r="C179" s="4">
        <v>7.9089999999999998</v>
      </c>
      <c r="D179" s="4">
        <v>7.96</v>
      </c>
    </row>
    <row r="180" spans="1:4">
      <c r="A180" s="2">
        <v>44375</v>
      </c>
      <c r="B180" s="3">
        <v>44375</v>
      </c>
      <c r="C180" s="4">
        <v>12.571999999999999</v>
      </c>
      <c r="D180" s="4">
        <v>8.81</v>
      </c>
    </row>
    <row r="181" spans="1:4">
      <c r="A181" s="2">
        <v>44376</v>
      </c>
      <c r="B181" s="3">
        <v>44376</v>
      </c>
      <c r="C181" s="4">
        <v>7.5529999999999999</v>
      </c>
      <c r="D181" s="4">
        <v>9.0649999999999995</v>
      </c>
    </row>
    <row r="182" spans="1:4">
      <c r="A182" s="2">
        <v>44377</v>
      </c>
      <c r="B182" s="3">
        <v>44377</v>
      </c>
      <c r="C182" s="4">
        <v>8.2650000000000006</v>
      </c>
      <c r="D182" s="4">
        <v>8.9220000000000006</v>
      </c>
    </row>
    <row r="183" spans="1:4">
      <c r="A183" s="2">
        <v>44378</v>
      </c>
      <c r="B183" s="3">
        <v>44378</v>
      </c>
      <c r="C183" s="4">
        <v>9.5289999999999999</v>
      </c>
      <c r="D183" s="4">
        <v>8.9689999999999994</v>
      </c>
    </row>
    <row r="184" spans="1:4">
      <c r="A184" s="2">
        <v>44379</v>
      </c>
      <c r="B184" s="3">
        <v>44379</v>
      </c>
      <c r="C184" s="4">
        <v>9.7129999999999992</v>
      </c>
      <c r="D184" s="4">
        <v>9.1630000000000003</v>
      </c>
    </row>
    <row r="185" spans="1:4">
      <c r="A185" s="2">
        <v>44380</v>
      </c>
      <c r="B185" s="3">
        <v>44380</v>
      </c>
      <c r="C185" s="4">
        <v>9.5559999999999992</v>
      </c>
      <c r="D185" s="4">
        <v>9.3000000000000007</v>
      </c>
    </row>
    <row r="186" spans="1:4">
      <c r="A186" s="2">
        <v>44381</v>
      </c>
      <c r="B186" s="3">
        <v>44381</v>
      </c>
      <c r="C186" s="4">
        <v>7.375</v>
      </c>
      <c r="D186" s="4">
        <v>9.2230000000000008</v>
      </c>
    </row>
    <row r="187" spans="1:4">
      <c r="A187" s="2">
        <v>44382</v>
      </c>
      <c r="B187" s="3">
        <v>44382</v>
      </c>
      <c r="C187" s="4">
        <v>8.6449999999999996</v>
      </c>
      <c r="D187" s="4">
        <v>8.6620000000000008</v>
      </c>
    </row>
    <row r="188" spans="1:4">
      <c r="A188" s="2">
        <v>44383</v>
      </c>
      <c r="B188" s="3">
        <v>44383</v>
      </c>
      <c r="C188" s="4">
        <v>9.3070000000000004</v>
      </c>
      <c r="D188" s="4">
        <v>8.9130000000000003</v>
      </c>
    </row>
    <row r="189" spans="1:4">
      <c r="A189" s="2">
        <v>44384</v>
      </c>
      <c r="B189" s="3">
        <v>44384</v>
      </c>
      <c r="C189" s="4">
        <v>8.8800000000000008</v>
      </c>
      <c r="D189" s="4">
        <v>9.0009999999999994</v>
      </c>
    </row>
    <row r="190" spans="1:4">
      <c r="A190" s="2">
        <v>44385</v>
      </c>
      <c r="B190" s="3">
        <v>44385</v>
      </c>
      <c r="C190" s="4">
        <v>10.965</v>
      </c>
      <c r="D190" s="4">
        <v>9.2059999999999995</v>
      </c>
    </row>
    <row r="191" spans="1:4">
      <c r="A191" s="2">
        <v>44386</v>
      </c>
      <c r="B191" s="3">
        <v>44386</v>
      </c>
      <c r="C191" s="4">
        <v>11.127000000000001</v>
      </c>
      <c r="D191" s="4">
        <v>9.4079999999999995</v>
      </c>
    </row>
    <row r="192" spans="1:4">
      <c r="A192" s="2">
        <v>44387</v>
      </c>
      <c r="B192" s="3">
        <v>44387</v>
      </c>
      <c r="C192" s="4">
        <v>10.396000000000001</v>
      </c>
      <c r="D192" s="4">
        <v>9.5280000000000005</v>
      </c>
    </row>
    <row r="193" spans="1:4">
      <c r="A193" s="2">
        <v>44388</v>
      </c>
      <c r="B193" s="3">
        <v>44388</v>
      </c>
      <c r="C193" s="4">
        <v>10.523</v>
      </c>
      <c r="D193" s="4">
        <v>9.9779999999999998</v>
      </c>
    </row>
    <row r="194" spans="1:4">
      <c r="A194" s="2">
        <v>44389</v>
      </c>
      <c r="B194" s="3">
        <v>44389</v>
      </c>
      <c r="C194" s="4">
        <v>9.06</v>
      </c>
      <c r="D194" s="4">
        <v>10.037000000000001</v>
      </c>
    </row>
    <row r="195" spans="1:4">
      <c r="A195" s="2">
        <v>44390</v>
      </c>
      <c r="B195" s="3">
        <v>44390</v>
      </c>
      <c r="C195" s="4">
        <v>9.8160000000000007</v>
      </c>
      <c r="D195" s="4">
        <v>10.11</v>
      </c>
    </row>
    <row r="196" spans="1:4">
      <c r="A196" s="2">
        <v>44391</v>
      </c>
      <c r="B196" s="3">
        <v>44391</v>
      </c>
      <c r="C196" s="4">
        <v>8.7799999999999994</v>
      </c>
      <c r="D196" s="4">
        <v>10.095000000000001</v>
      </c>
    </row>
    <row r="197" spans="1:4">
      <c r="A197" s="2">
        <v>44392</v>
      </c>
      <c r="B197" s="3">
        <v>44392</v>
      </c>
      <c r="C197" s="4">
        <v>8.6880000000000006</v>
      </c>
      <c r="D197" s="4">
        <v>9.77</v>
      </c>
    </row>
    <row r="198" spans="1:4">
      <c r="A198" s="2">
        <v>44393</v>
      </c>
      <c r="B198" s="3">
        <v>44393</v>
      </c>
      <c r="C198" s="4">
        <v>9.3819999999999997</v>
      </c>
      <c r="D198" s="4">
        <v>9.5210000000000008</v>
      </c>
    </row>
    <row r="199" spans="1:4">
      <c r="A199" s="2">
        <v>44394</v>
      </c>
      <c r="B199" s="3">
        <v>44394</v>
      </c>
      <c r="C199" s="4">
        <v>8.1880000000000006</v>
      </c>
      <c r="D199" s="4">
        <v>9.2050000000000001</v>
      </c>
    </row>
    <row r="200" spans="1:4">
      <c r="A200" s="2">
        <v>44395</v>
      </c>
      <c r="B200" s="3">
        <v>44395</v>
      </c>
      <c r="C200" s="4">
        <v>11.016</v>
      </c>
      <c r="D200" s="4">
        <v>9.2759999999999998</v>
      </c>
    </row>
    <row r="201" spans="1:4">
      <c r="A201" s="2">
        <v>44396</v>
      </c>
      <c r="B201" s="3">
        <v>44396</v>
      </c>
      <c r="C201" s="4">
        <v>11.706</v>
      </c>
      <c r="D201" s="4">
        <v>9.6539999999999999</v>
      </c>
    </row>
    <row r="202" spans="1:4">
      <c r="A202" s="2">
        <v>44397</v>
      </c>
      <c r="B202" s="3">
        <v>44397</v>
      </c>
      <c r="C202" s="4">
        <v>11.627000000000001</v>
      </c>
      <c r="D202" s="4">
        <v>9.9120000000000008</v>
      </c>
    </row>
    <row r="203" spans="1:4">
      <c r="A203" s="2">
        <v>44398</v>
      </c>
      <c r="B203" s="3">
        <v>44398</v>
      </c>
      <c r="C203" s="4">
        <v>11.143000000000001</v>
      </c>
      <c r="D203" s="4">
        <v>10.25</v>
      </c>
    </row>
    <row r="204" spans="1:4">
      <c r="A204" s="2">
        <v>44399</v>
      </c>
      <c r="B204" s="3">
        <v>44399</v>
      </c>
      <c r="C204" s="4">
        <v>12.106999999999999</v>
      </c>
      <c r="D204" s="4">
        <v>10.739000000000001</v>
      </c>
    </row>
    <row r="205" spans="1:4">
      <c r="A205" s="2">
        <v>44400</v>
      </c>
      <c r="B205" s="3">
        <v>44400</v>
      </c>
      <c r="C205" s="4">
        <v>9.2029999999999994</v>
      </c>
      <c r="D205" s="4">
        <v>10.712999999999999</v>
      </c>
    </row>
    <row r="206" spans="1:4">
      <c r="A206" s="2">
        <v>44401</v>
      </c>
      <c r="B206" s="3">
        <v>44401</v>
      </c>
      <c r="C206" s="4">
        <v>6.1989999999999998</v>
      </c>
      <c r="D206" s="4">
        <v>10.429</v>
      </c>
    </row>
    <row r="207" spans="1:4">
      <c r="A207" s="2">
        <v>44402</v>
      </c>
      <c r="B207" s="3">
        <v>44402</v>
      </c>
      <c r="C207" s="4">
        <v>7.9989999999999997</v>
      </c>
      <c r="D207" s="4">
        <v>9.9979999999999993</v>
      </c>
    </row>
    <row r="208" spans="1:4">
      <c r="A208" s="2">
        <v>44403</v>
      </c>
      <c r="B208" s="3">
        <v>44403</v>
      </c>
      <c r="C208" s="4">
        <v>8.3059999999999992</v>
      </c>
      <c r="D208" s="4">
        <v>9.5120000000000005</v>
      </c>
    </row>
    <row r="209" spans="1:4">
      <c r="A209" s="2">
        <v>44404</v>
      </c>
      <c r="B209" s="3">
        <v>44404</v>
      </c>
      <c r="C209" s="4">
        <v>9.1790000000000003</v>
      </c>
      <c r="D209" s="4">
        <v>9.1620000000000008</v>
      </c>
    </row>
    <row r="210" spans="1:4">
      <c r="A210" s="2">
        <v>44405</v>
      </c>
      <c r="B210" s="3">
        <v>44405</v>
      </c>
      <c r="C210" s="4">
        <v>10.252000000000001</v>
      </c>
      <c r="D210" s="4">
        <v>9.0350000000000001</v>
      </c>
    </row>
    <row r="211" spans="1:4">
      <c r="A211" s="2">
        <v>44406</v>
      </c>
      <c r="B211" s="3">
        <v>44406</v>
      </c>
      <c r="C211" s="4">
        <v>5.742</v>
      </c>
      <c r="D211" s="4">
        <v>8.1259999999999994</v>
      </c>
    </row>
    <row r="212" spans="1:4">
      <c r="A212" s="2">
        <v>44407</v>
      </c>
      <c r="B212" s="3">
        <v>44407</v>
      </c>
      <c r="C212" s="4">
        <v>9.67</v>
      </c>
      <c r="D212" s="4">
        <v>8.1920000000000002</v>
      </c>
    </row>
    <row r="213" spans="1:4">
      <c r="A213" s="2">
        <v>44408</v>
      </c>
      <c r="B213" s="3">
        <v>44408</v>
      </c>
      <c r="C213" s="4">
        <v>10.412000000000001</v>
      </c>
      <c r="D213" s="4">
        <v>8.7940000000000005</v>
      </c>
    </row>
    <row r="214" spans="1:4">
      <c r="A214" s="2">
        <v>44409</v>
      </c>
      <c r="B214" s="3">
        <v>44409</v>
      </c>
      <c r="C214" s="4">
        <v>8.4819999999999993</v>
      </c>
      <c r="D214" s="4">
        <v>8.8629999999999995</v>
      </c>
    </row>
    <row r="215" spans="1:4">
      <c r="A215" s="2">
        <v>44410</v>
      </c>
      <c r="B215" s="3">
        <v>44410</v>
      </c>
      <c r="C215" s="4">
        <v>7.7990000000000004</v>
      </c>
      <c r="D215" s="4">
        <v>8.7910000000000004</v>
      </c>
    </row>
    <row r="216" spans="1:4">
      <c r="A216" s="2">
        <v>44411</v>
      </c>
      <c r="B216" s="3">
        <v>44411</v>
      </c>
      <c r="C216" s="4">
        <v>9.1440000000000001</v>
      </c>
      <c r="D216" s="4">
        <v>8.7859999999999996</v>
      </c>
    </row>
    <row r="217" spans="1:4">
      <c r="A217" s="2">
        <v>44412</v>
      </c>
      <c r="B217" s="3">
        <v>44412</v>
      </c>
      <c r="C217" s="4">
        <v>10.457000000000001</v>
      </c>
      <c r="D217" s="4">
        <v>8.8149999999999995</v>
      </c>
    </row>
    <row r="218" spans="1:4">
      <c r="A218" s="2">
        <v>44413</v>
      </c>
      <c r="B218" s="3">
        <v>44413</v>
      </c>
      <c r="C218" s="4">
        <v>11.268000000000001</v>
      </c>
      <c r="D218" s="4">
        <v>9.6050000000000004</v>
      </c>
    </row>
    <row r="219" spans="1:4">
      <c r="A219" s="2">
        <v>44414</v>
      </c>
      <c r="B219" s="3">
        <v>44414</v>
      </c>
      <c r="C219" s="4">
        <v>10.798</v>
      </c>
      <c r="D219" s="4">
        <v>9.766</v>
      </c>
    </row>
    <row r="220" spans="1:4">
      <c r="A220" s="2">
        <v>44415</v>
      </c>
      <c r="B220" s="3">
        <v>44415</v>
      </c>
      <c r="C220" s="4">
        <v>8.4550000000000001</v>
      </c>
      <c r="D220" s="4">
        <v>9.4860000000000007</v>
      </c>
    </row>
    <row r="221" spans="1:4">
      <c r="A221" s="2">
        <v>44416</v>
      </c>
      <c r="B221" s="3">
        <v>44416</v>
      </c>
      <c r="C221" s="4">
        <v>8.2829999999999995</v>
      </c>
      <c r="D221" s="4">
        <v>9.4580000000000002</v>
      </c>
    </row>
    <row r="222" spans="1:4">
      <c r="A222" s="2">
        <v>44417</v>
      </c>
      <c r="B222" s="3">
        <v>44417</v>
      </c>
      <c r="C222" s="4">
        <v>11.72</v>
      </c>
      <c r="D222" s="4">
        <v>10.018000000000001</v>
      </c>
    </row>
    <row r="223" spans="1:4">
      <c r="A223" s="2">
        <v>44418</v>
      </c>
      <c r="B223" s="3">
        <v>44418</v>
      </c>
      <c r="C223" s="4">
        <v>9.8520000000000003</v>
      </c>
      <c r="D223" s="4">
        <v>10.119</v>
      </c>
    </row>
    <row r="224" spans="1:4">
      <c r="A224" s="2">
        <v>44419</v>
      </c>
      <c r="B224" s="3">
        <v>44419</v>
      </c>
      <c r="C224" s="4">
        <v>10.247999999999999</v>
      </c>
      <c r="D224" s="4">
        <v>10.089</v>
      </c>
    </row>
    <row r="225" spans="1:4">
      <c r="A225" s="2">
        <v>44420</v>
      </c>
      <c r="B225" s="3">
        <v>44420</v>
      </c>
      <c r="C225" s="4">
        <v>11.045</v>
      </c>
      <c r="D225" s="4">
        <v>10.057</v>
      </c>
    </row>
    <row r="226" spans="1:4">
      <c r="A226" s="2">
        <v>44421</v>
      </c>
      <c r="B226" s="3">
        <v>44421</v>
      </c>
      <c r="C226" s="4">
        <v>10.369</v>
      </c>
      <c r="D226" s="4">
        <v>9.9960000000000004</v>
      </c>
    </row>
    <row r="227" spans="1:4">
      <c r="A227" s="2">
        <v>44422</v>
      </c>
      <c r="B227" s="3">
        <v>44422</v>
      </c>
      <c r="C227" s="4">
        <v>10.458</v>
      </c>
      <c r="D227" s="4">
        <v>10.282</v>
      </c>
    </row>
    <row r="228" spans="1:4">
      <c r="A228" s="2">
        <v>44423</v>
      </c>
      <c r="B228" s="3">
        <v>44423</v>
      </c>
      <c r="C228" s="4">
        <v>11.154999999999999</v>
      </c>
      <c r="D228" s="4">
        <v>10.693</v>
      </c>
    </row>
    <row r="229" spans="1:4">
      <c r="A229" s="2">
        <v>44424</v>
      </c>
      <c r="B229" s="3">
        <v>44424</v>
      </c>
      <c r="C229" s="4">
        <v>10.204000000000001</v>
      </c>
      <c r="D229" s="4">
        <v>10.476000000000001</v>
      </c>
    </row>
    <row r="230" spans="1:4">
      <c r="A230" s="2">
        <v>44425</v>
      </c>
      <c r="B230" s="3">
        <v>44425</v>
      </c>
      <c r="C230" s="4">
        <v>11.365</v>
      </c>
      <c r="D230" s="4">
        <v>10.692</v>
      </c>
    </row>
    <row r="231" spans="1:4">
      <c r="A231" s="2">
        <v>44426</v>
      </c>
      <c r="B231" s="3">
        <v>44426</v>
      </c>
      <c r="C231" s="4">
        <v>10.726000000000001</v>
      </c>
      <c r="D231" s="4">
        <v>10.76</v>
      </c>
    </row>
    <row r="232" spans="1:4">
      <c r="A232" s="2">
        <v>44427</v>
      </c>
      <c r="B232" s="3">
        <v>44427</v>
      </c>
      <c r="C232" s="4">
        <v>13.266</v>
      </c>
      <c r="D232" s="4">
        <v>11.077999999999999</v>
      </c>
    </row>
    <row r="233" spans="1:4">
      <c r="A233" s="2">
        <v>44428</v>
      </c>
      <c r="B233" s="3">
        <v>44428</v>
      </c>
      <c r="C233" s="4">
        <v>12.97</v>
      </c>
      <c r="D233" s="4">
        <v>11.449</v>
      </c>
    </row>
    <row r="234" spans="1:4">
      <c r="A234" s="2">
        <v>44429</v>
      </c>
      <c r="B234" s="3">
        <v>44429</v>
      </c>
      <c r="C234" s="4">
        <v>12.058</v>
      </c>
      <c r="D234" s="4">
        <v>11.678000000000001</v>
      </c>
    </row>
    <row r="235" spans="1:4">
      <c r="A235" s="2">
        <v>44430</v>
      </c>
      <c r="B235" s="3">
        <v>44430</v>
      </c>
      <c r="C235" s="4">
        <v>11.095000000000001</v>
      </c>
      <c r="D235" s="4">
        <v>11.669</v>
      </c>
    </row>
    <row r="236" spans="1:4">
      <c r="A236" s="2">
        <v>44431</v>
      </c>
      <c r="B236" s="3">
        <v>44431</v>
      </c>
      <c r="C236" s="4">
        <v>11.622999999999999</v>
      </c>
      <c r="D236" s="4">
        <v>11.872</v>
      </c>
    </row>
    <row r="237" spans="1:4">
      <c r="A237" s="2">
        <v>44432</v>
      </c>
      <c r="B237" s="3">
        <v>44432</v>
      </c>
      <c r="C237" s="4">
        <v>11.297000000000001</v>
      </c>
      <c r="D237" s="4">
        <v>11.862</v>
      </c>
    </row>
    <row r="238" spans="1:4">
      <c r="A238" s="2">
        <v>44433</v>
      </c>
      <c r="B238" s="3">
        <v>44433</v>
      </c>
      <c r="C238" s="4">
        <v>12.185</v>
      </c>
      <c r="D238" s="4">
        <v>12.071</v>
      </c>
    </row>
    <row r="239" spans="1:4">
      <c r="A239" s="2">
        <v>44434</v>
      </c>
      <c r="B239" s="3">
        <v>44434</v>
      </c>
      <c r="C239" s="4">
        <v>10.818</v>
      </c>
      <c r="D239" s="4">
        <v>11.721</v>
      </c>
    </row>
    <row r="240" spans="1:4">
      <c r="A240" s="2">
        <v>44435</v>
      </c>
      <c r="B240" s="3">
        <v>44435</v>
      </c>
      <c r="C240" s="4">
        <v>10.61</v>
      </c>
      <c r="D240" s="4">
        <v>11.384</v>
      </c>
    </row>
    <row r="241" spans="1:4">
      <c r="A241" s="2">
        <v>44436</v>
      </c>
      <c r="B241" s="3">
        <v>44436</v>
      </c>
      <c r="C241" s="4">
        <v>9.1</v>
      </c>
      <c r="D241" s="4">
        <v>10.961</v>
      </c>
    </row>
    <row r="242" spans="1:4">
      <c r="A242" s="2">
        <v>44437</v>
      </c>
      <c r="B242" s="3">
        <v>44437</v>
      </c>
      <c r="C242" s="4">
        <v>10.428000000000001</v>
      </c>
      <c r="D242" s="4">
        <v>10.866</v>
      </c>
    </row>
    <row r="243" spans="1:4">
      <c r="A243" s="2">
        <v>44438</v>
      </c>
      <c r="B243" s="3">
        <v>44438</v>
      </c>
      <c r="C243" s="4">
        <v>12.284000000000001</v>
      </c>
      <c r="D243" s="4">
        <v>10.96</v>
      </c>
    </row>
    <row r="244" spans="1:4">
      <c r="A244" s="2">
        <v>44439</v>
      </c>
      <c r="B244" s="3">
        <v>44439</v>
      </c>
      <c r="C244" s="4">
        <v>13.506</v>
      </c>
      <c r="D244" s="4">
        <v>11.276</v>
      </c>
    </row>
    <row r="245" spans="1:4">
      <c r="A245" s="2">
        <v>44440</v>
      </c>
      <c r="B245" s="3">
        <v>44440</v>
      </c>
      <c r="C245" s="4">
        <v>13.733000000000001</v>
      </c>
      <c r="D245" s="4">
        <v>11.497</v>
      </c>
    </row>
    <row r="246" spans="1:4">
      <c r="A246" s="2">
        <v>44441</v>
      </c>
      <c r="B246" s="3">
        <v>44441</v>
      </c>
      <c r="C246" s="4">
        <v>15.185</v>
      </c>
      <c r="D246" s="4">
        <v>12.121</v>
      </c>
    </row>
    <row r="247" spans="1:4">
      <c r="A247" s="2">
        <v>44442</v>
      </c>
      <c r="B247" s="3">
        <v>44442</v>
      </c>
      <c r="C247" s="4">
        <v>15.196999999999999</v>
      </c>
      <c r="D247" s="4">
        <v>12.776</v>
      </c>
    </row>
    <row r="248" spans="1:4">
      <c r="A248" s="2">
        <v>44443</v>
      </c>
      <c r="B248" s="3">
        <v>44443</v>
      </c>
      <c r="C248" s="4">
        <v>13.964</v>
      </c>
      <c r="D248" s="4">
        <v>13.471</v>
      </c>
    </row>
    <row r="249" spans="1:4">
      <c r="A249" s="2">
        <v>44444</v>
      </c>
      <c r="B249" s="3">
        <v>44444</v>
      </c>
      <c r="C249" s="4">
        <v>12.291</v>
      </c>
      <c r="D249" s="4">
        <v>13.737</v>
      </c>
    </row>
    <row r="250" spans="1:4">
      <c r="A250" s="2">
        <v>44445</v>
      </c>
      <c r="B250" s="3">
        <v>44445</v>
      </c>
      <c r="C250" s="4">
        <v>11.685</v>
      </c>
      <c r="D250" s="4">
        <v>13.651999999999999</v>
      </c>
    </row>
    <row r="251" spans="1:4">
      <c r="A251" s="2">
        <v>44446</v>
      </c>
      <c r="B251" s="3">
        <v>44446</v>
      </c>
      <c r="C251" s="4">
        <v>35.631999999999998</v>
      </c>
      <c r="D251" s="4">
        <v>16.812000000000001</v>
      </c>
    </row>
    <row r="252" spans="1:4">
      <c r="A252" s="2">
        <v>44447</v>
      </c>
      <c r="B252" s="3">
        <v>44447</v>
      </c>
      <c r="C252" s="4">
        <v>20.077000000000002</v>
      </c>
      <c r="D252" s="4">
        <v>17.719000000000001</v>
      </c>
    </row>
    <row r="253" spans="1:4">
      <c r="A253" s="2">
        <v>44448</v>
      </c>
      <c r="B253" s="3">
        <v>44448</v>
      </c>
      <c r="C253" s="4">
        <v>76.078000000000003</v>
      </c>
      <c r="D253" s="4">
        <v>26.417999999999999</v>
      </c>
    </row>
    <row r="254" spans="1:4">
      <c r="A254" s="2">
        <v>44449</v>
      </c>
      <c r="B254" s="3">
        <v>44449</v>
      </c>
      <c r="C254" s="4">
        <v>16.105</v>
      </c>
      <c r="D254" s="4">
        <v>26.547000000000001</v>
      </c>
    </row>
    <row r="255" spans="1:4">
      <c r="A255" s="2">
        <v>44450</v>
      </c>
      <c r="B255" s="3">
        <v>44450</v>
      </c>
      <c r="C255" s="4">
        <v>11.864000000000001</v>
      </c>
      <c r="D255" s="4">
        <v>26.247</v>
      </c>
    </row>
    <row r="256" spans="1:4">
      <c r="A256" s="2">
        <v>44451</v>
      </c>
      <c r="B256" s="3">
        <v>44451</v>
      </c>
      <c r="C256" s="4">
        <v>11.959</v>
      </c>
      <c r="D256" s="4">
        <v>26.2</v>
      </c>
    </row>
    <row r="257" spans="1:4">
      <c r="A257" s="2">
        <v>44452</v>
      </c>
      <c r="B257" s="3">
        <v>44452</v>
      </c>
      <c r="C257" s="4">
        <v>10.353999999999999</v>
      </c>
      <c r="D257" s="4">
        <v>26.01</v>
      </c>
    </row>
    <row r="258" spans="1:4">
      <c r="A258" s="2">
        <v>44453</v>
      </c>
      <c r="B258" s="3">
        <v>44453</v>
      </c>
      <c r="C258" s="4">
        <v>16.294</v>
      </c>
      <c r="D258" s="4">
        <v>23.247</v>
      </c>
    </row>
    <row r="259" spans="1:4">
      <c r="A259" s="2">
        <v>44454</v>
      </c>
      <c r="B259" s="3">
        <v>44454</v>
      </c>
      <c r="C259" s="4">
        <v>21.184999999999999</v>
      </c>
      <c r="D259" s="4">
        <v>23.405000000000001</v>
      </c>
    </row>
    <row r="260" spans="1:4">
      <c r="A260" s="2">
        <v>44455</v>
      </c>
      <c r="B260" s="3">
        <v>44455</v>
      </c>
      <c r="C260" s="4">
        <v>9.8819999999999997</v>
      </c>
      <c r="D260" s="4">
        <v>13.949</v>
      </c>
    </row>
    <row r="261" spans="1:4">
      <c r="A261" s="2">
        <v>44456</v>
      </c>
      <c r="B261" s="3">
        <v>44456</v>
      </c>
      <c r="C261" s="4">
        <v>13.244</v>
      </c>
      <c r="D261" s="4">
        <v>13.54</v>
      </c>
    </row>
    <row r="262" spans="1:4">
      <c r="A262" s="2">
        <v>44457</v>
      </c>
      <c r="B262" s="3">
        <v>44457</v>
      </c>
      <c r="C262" s="4">
        <v>17.706</v>
      </c>
      <c r="D262" s="4">
        <v>14.375</v>
      </c>
    </row>
    <row r="263" spans="1:4">
      <c r="A263" s="2">
        <v>44458</v>
      </c>
      <c r="B263" s="3">
        <v>44458</v>
      </c>
      <c r="C263" s="4">
        <v>12.318</v>
      </c>
      <c r="D263" s="4">
        <v>14.426</v>
      </c>
    </row>
    <row r="264" spans="1:4">
      <c r="A264" s="2">
        <v>44459</v>
      </c>
      <c r="B264" s="3">
        <v>44459</v>
      </c>
      <c r="C264" s="4">
        <v>11.478</v>
      </c>
      <c r="D264" s="4">
        <v>14.587</v>
      </c>
    </row>
    <row r="265" spans="1:4">
      <c r="A265" s="2">
        <v>44460</v>
      </c>
      <c r="B265" s="3">
        <v>44460</v>
      </c>
      <c r="C265" s="4">
        <v>15.081</v>
      </c>
      <c r="D265" s="4">
        <v>14.413</v>
      </c>
    </row>
    <row r="266" spans="1:4">
      <c r="A266" s="2">
        <v>44461</v>
      </c>
      <c r="B266" s="3">
        <v>44461</v>
      </c>
      <c r="C266" s="4">
        <v>16.41</v>
      </c>
      <c r="D266" s="4">
        <v>13.731</v>
      </c>
    </row>
    <row r="267" spans="1:4">
      <c r="A267" s="2">
        <v>44462</v>
      </c>
      <c r="B267" s="3">
        <v>44462</v>
      </c>
      <c r="C267" s="4">
        <v>12.872</v>
      </c>
      <c r="D267" s="4">
        <v>14.157999999999999</v>
      </c>
    </row>
    <row r="268" spans="1:4">
      <c r="A268" s="2">
        <v>44463</v>
      </c>
      <c r="B268" s="3">
        <v>44463</v>
      </c>
      <c r="C268" s="4">
        <v>15.48</v>
      </c>
      <c r="D268" s="4">
        <v>14.478</v>
      </c>
    </row>
    <row r="269" spans="1:4">
      <c r="A269" s="2">
        <v>44464</v>
      </c>
      <c r="B269" s="3">
        <v>44464</v>
      </c>
      <c r="C269" s="4">
        <v>18.419</v>
      </c>
      <c r="D269" s="4">
        <v>14.58</v>
      </c>
    </row>
    <row r="270" spans="1:4">
      <c r="A270" s="2">
        <v>44465</v>
      </c>
      <c r="B270" s="3">
        <v>44465</v>
      </c>
      <c r="C270" s="4">
        <v>10.042</v>
      </c>
      <c r="D270" s="4">
        <v>14.255000000000001</v>
      </c>
    </row>
    <row r="271" spans="1:4">
      <c r="A271" s="2">
        <v>44466</v>
      </c>
      <c r="B271" s="3">
        <v>44466</v>
      </c>
      <c r="C271" s="4">
        <v>10.478</v>
      </c>
      <c r="D271" s="4">
        <v>14.112</v>
      </c>
    </row>
    <row r="272" spans="1:4">
      <c r="A272" s="2">
        <v>44467</v>
      </c>
      <c r="B272" s="3">
        <v>44467</v>
      </c>
      <c r="C272" s="4">
        <v>15.542</v>
      </c>
      <c r="D272" s="4">
        <v>14.178000000000001</v>
      </c>
    </row>
    <row r="273" spans="1:4">
      <c r="A273" s="2">
        <v>44468</v>
      </c>
      <c r="B273" s="3">
        <v>44468</v>
      </c>
      <c r="C273" s="4">
        <v>13.81</v>
      </c>
      <c r="D273" s="4">
        <v>13.805999999999999</v>
      </c>
    </row>
    <row r="274" spans="1:4">
      <c r="A274" s="2">
        <v>44469</v>
      </c>
      <c r="B274" s="3">
        <v>44469</v>
      </c>
      <c r="C274" s="4">
        <v>16.058</v>
      </c>
      <c r="D274" s="4">
        <v>14.260999999999999</v>
      </c>
    </row>
    <row r="275" spans="1:4">
      <c r="A275" s="2">
        <v>44470</v>
      </c>
      <c r="B275" s="3">
        <v>44470</v>
      </c>
      <c r="C275" s="4">
        <v>17.276</v>
      </c>
      <c r="D275" s="4">
        <v>14.518000000000001</v>
      </c>
    </row>
    <row r="276" spans="1:4">
      <c r="A276" s="2">
        <v>44471</v>
      </c>
      <c r="B276" s="3">
        <v>44471</v>
      </c>
      <c r="C276" s="4">
        <v>19.626999999999999</v>
      </c>
      <c r="D276" s="4">
        <v>14.691000000000001</v>
      </c>
    </row>
    <row r="277" spans="1:4">
      <c r="A277" s="2">
        <v>44472</v>
      </c>
      <c r="B277" s="3">
        <v>44472</v>
      </c>
      <c r="C277" s="4">
        <v>10.196</v>
      </c>
      <c r="D277" s="4">
        <v>14.712999999999999</v>
      </c>
    </row>
    <row r="278" spans="1:4">
      <c r="A278" s="2">
        <v>44473</v>
      </c>
      <c r="B278" s="3">
        <v>44473</v>
      </c>
      <c r="C278" s="4">
        <v>13.208</v>
      </c>
      <c r="D278" s="4">
        <v>15.103</v>
      </c>
    </row>
    <row r="279" spans="1:4">
      <c r="A279" s="2">
        <v>44474</v>
      </c>
      <c r="B279" s="3">
        <v>44474</v>
      </c>
      <c r="C279" s="4">
        <v>15.94</v>
      </c>
      <c r="D279" s="4">
        <v>15.159000000000001</v>
      </c>
    </row>
    <row r="280" spans="1:4">
      <c r="A280" s="2">
        <v>44475</v>
      </c>
      <c r="B280" s="3">
        <v>44475</v>
      </c>
      <c r="C280" s="4">
        <v>18.773</v>
      </c>
      <c r="D280" s="4">
        <v>15.868</v>
      </c>
    </row>
    <row r="281" spans="1:4">
      <c r="A281" s="2">
        <v>44476</v>
      </c>
      <c r="B281" s="3">
        <v>44476</v>
      </c>
      <c r="C281" s="4">
        <v>20.079999999999998</v>
      </c>
      <c r="D281" s="4">
        <v>16.443000000000001</v>
      </c>
    </row>
    <row r="282" spans="1:4">
      <c r="A282" s="2">
        <v>44477</v>
      </c>
      <c r="B282" s="3">
        <v>44477</v>
      </c>
      <c r="C282" s="4">
        <v>18.510000000000002</v>
      </c>
      <c r="D282" s="4">
        <v>16.619</v>
      </c>
    </row>
    <row r="283" spans="1:4">
      <c r="A283" s="2">
        <v>44478</v>
      </c>
      <c r="B283" s="3">
        <v>44478</v>
      </c>
      <c r="C283" s="4">
        <v>14.506</v>
      </c>
      <c r="D283" s="4">
        <v>15.888</v>
      </c>
    </row>
    <row r="284" spans="1:4">
      <c r="A284" s="2">
        <v>44479</v>
      </c>
      <c r="B284" s="3">
        <v>44479</v>
      </c>
      <c r="C284" s="4">
        <v>10.888999999999999</v>
      </c>
      <c r="D284" s="4">
        <v>15.987</v>
      </c>
    </row>
    <row r="285" spans="1:4">
      <c r="A285" s="2">
        <v>44480</v>
      </c>
      <c r="B285" s="3">
        <v>44480</v>
      </c>
      <c r="C285" s="4">
        <v>12.699</v>
      </c>
      <c r="D285" s="4">
        <v>15.914</v>
      </c>
    </row>
    <row r="286" spans="1:4">
      <c r="A286" s="2">
        <v>44481</v>
      </c>
      <c r="B286" s="3">
        <v>44481</v>
      </c>
      <c r="C286" s="4">
        <v>14.993</v>
      </c>
      <c r="D286" s="4">
        <v>15.779</v>
      </c>
    </row>
    <row r="287" spans="1:4">
      <c r="A287" s="2">
        <v>44482</v>
      </c>
      <c r="B287" s="3">
        <v>44482</v>
      </c>
      <c r="C287" s="4">
        <v>18.071000000000002</v>
      </c>
      <c r="D287" s="4">
        <v>15.678000000000001</v>
      </c>
    </row>
    <row r="288" spans="1:4">
      <c r="A288" s="2">
        <v>44483</v>
      </c>
      <c r="B288" s="3">
        <v>44483</v>
      </c>
      <c r="C288" s="4">
        <v>19.164000000000001</v>
      </c>
      <c r="D288" s="4">
        <v>15.547000000000001</v>
      </c>
    </row>
    <row r="289" spans="1:4">
      <c r="A289" s="2">
        <v>44484</v>
      </c>
      <c r="B289" s="3">
        <v>44484</v>
      </c>
      <c r="C289" s="4">
        <v>14.444000000000001</v>
      </c>
      <c r="D289" s="4">
        <v>14.967000000000001</v>
      </c>
    </row>
    <row r="290" spans="1:4">
      <c r="A290" s="2">
        <v>44485</v>
      </c>
      <c r="B290" s="3">
        <v>44485</v>
      </c>
      <c r="C290" s="4">
        <v>15.205</v>
      </c>
      <c r="D290" s="4">
        <v>15.066000000000001</v>
      </c>
    </row>
    <row r="291" spans="1:4">
      <c r="A291" s="2">
        <v>44486</v>
      </c>
      <c r="B291" s="3">
        <v>44486</v>
      </c>
      <c r="C291" s="4">
        <v>17.260999999999999</v>
      </c>
      <c r="D291" s="4">
        <v>15.977</v>
      </c>
    </row>
    <row r="292" spans="1:4">
      <c r="A292" s="2">
        <v>44487</v>
      </c>
      <c r="B292" s="3">
        <v>44487</v>
      </c>
      <c r="C292" s="4">
        <v>17.960999999999999</v>
      </c>
      <c r="D292" s="4">
        <v>16.728000000000002</v>
      </c>
    </row>
    <row r="293" spans="1:4">
      <c r="A293" s="2">
        <v>44488</v>
      </c>
      <c r="B293" s="3">
        <v>44488</v>
      </c>
      <c r="C293" s="4">
        <v>17.193000000000001</v>
      </c>
      <c r="D293" s="4">
        <v>17.042999999999999</v>
      </c>
    </row>
    <row r="294" spans="1:4">
      <c r="A294" s="2">
        <v>44489</v>
      </c>
      <c r="B294" s="3">
        <v>44489</v>
      </c>
      <c r="C294" s="4">
        <v>16.587</v>
      </c>
      <c r="D294" s="4">
        <v>16.831</v>
      </c>
    </row>
    <row r="295" spans="1:4">
      <c r="A295" s="2">
        <v>44490</v>
      </c>
      <c r="B295" s="3">
        <v>44490</v>
      </c>
      <c r="C295" s="4">
        <v>17.314</v>
      </c>
      <c r="D295" s="4">
        <v>16.565999999999999</v>
      </c>
    </row>
    <row r="296" spans="1:4">
      <c r="A296" s="2">
        <v>44491</v>
      </c>
      <c r="B296" s="3">
        <v>44491</v>
      </c>
      <c r="C296" s="4">
        <v>18.814</v>
      </c>
      <c r="D296" s="4">
        <v>17.190999999999999</v>
      </c>
    </row>
    <row r="297" spans="1:4">
      <c r="A297" s="2">
        <v>44492</v>
      </c>
      <c r="B297" s="3">
        <v>44492</v>
      </c>
      <c r="C297" s="4">
        <v>16.791</v>
      </c>
      <c r="D297" s="4">
        <v>17.417000000000002</v>
      </c>
    </row>
    <row r="298" spans="1:4">
      <c r="A298" s="2">
        <v>44493</v>
      </c>
      <c r="B298" s="3">
        <v>44493</v>
      </c>
      <c r="C298" s="4">
        <v>16.097000000000001</v>
      </c>
      <c r="D298" s="4">
        <v>17.251000000000001</v>
      </c>
    </row>
    <row r="299" spans="1:4">
      <c r="A299" s="2">
        <v>44494</v>
      </c>
      <c r="B299" s="3">
        <v>44494</v>
      </c>
      <c r="C299" s="4">
        <v>14.394</v>
      </c>
      <c r="D299" s="4">
        <v>16.741</v>
      </c>
    </row>
    <row r="300" spans="1:4">
      <c r="A300" s="2">
        <v>44495</v>
      </c>
      <c r="B300" s="3">
        <v>44495</v>
      </c>
      <c r="C300" s="4">
        <v>13.895</v>
      </c>
      <c r="D300" s="4">
        <v>16.27</v>
      </c>
    </row>
    <row r="301" spans="1:4">
      <c r="A301" s="2">
        <v>44496</v>
      </c>
      <c r="B301" s="3">
        <v>44496</v>
      </c>
      <c r="C301" s="4">
        <v>20.603999999999999</v>
      </c>
      <c r="D301" s="4">
        <v>16.844000000000001</v>
      </c>
    </row>
    <row r="302" spans="1:4">
      <c r="A302" s="2">
        <v>44497</v>
      </c>
      <c r="B302" s="3">
        <v>44497</v>
      </c>
      <c r="C302" s="4">
        <v>16.440999999999999</v>
      </c>
      <c r="D302" s="4">
        <v>16.719000000000001</v>
      </c>
    </row>
    <row r="303" spans="1:4">
      <c r="A303" s="2">
        <v>44498</v>
      </c>
      <c r="B303" s="3">
        <v>44498</v>
      </c>
      <c r="C303" s="4">
        <v>12.189</v>
      </c>
      <c r="D303" s="4">
        <v>15.773</v>
      </c>
    </row>
    <row r="304" spans="1:4">
      <c r="A304" s="2">
        <v>44499</v>
      </c>
      <c r="B304" s="3">
        <v>44499</v>
      </c>
      <c r="C304" s="4">
        <v>12.717000000000001</v>
      </c>
      <c r="D304" s="4">
        <v>15.191000000000001</v>
      </c>
    </row>
    <row r="305" spans="1:4">
      <c r="A305" s="2">
        <v>44500</v>
      </c>
      <c r="B305" s="3">
        <v>44500</v>
      </c>
      <c r="C305" s="4">
        <v>9.2680000000000007</v>
      </c>
      <c r="D305" s="4">
        <v>14.215</v>
      </c>
    </row>
    <row r="306" spans="1:4">
      <c r="A306" s="2">
        <v>44501</v>
      </c>
      <c r="B306" s="3">
        <v>44501</v>
      </c>
      <c r="C306" s="4">
        <v>11.587</v>
      </c>
      <c r="D306" s="4">
        <v>13.814</v>
      </c>
    </row>
    <row r="307" spans="1:4">
      <c r="A307" s="2">
        <v>44502</v>
      </c>
      <c r="B307" s="3">
        <v>44502</v>
      </c>
      <c r="C307" s="4">
        <v>41.421999999999997</v>
      </c>
      <c r="D307" s="4">
        <v>17.747</v>
      </c>
    </row>
    <row r="308" spans="1:4">
      <c r="A308" s="2">
        <v>44503</v>
      </c>
      <c r="B308" s="3">
        <v>44503</v>
      </c>
      <c r="C308" s="4">
        <v>18.309000000000001</v>
      </c>
      <c r="D308" s="4">
        <v>17.419</v>
      </c>
    </row>
    <row r="309" spans="1:4">
      <c r="A309" s="2">
        <v>44504</v>
      </c>
      <c r="B309" s="3">
        <v>44504</v>
      </c>
      <c r="C309" s="4">
        <v>18.933</v>
      </c>
      <c r="D309" s="4">
        <v>17.774999999999999</v>
      </c>
    </row>
    <row r="310" spans="1:4">
      <c r="A310" s="2">
        <v>44505</v>
      </c>
      <c r="B310" s="3">
        <v>44505</v>
      </c>
      <c r="C310" s="4">
        <v>16.919</v>
      </c>
      <c r="D310" s="4">
        <v>18.451000000000001</v>
      </c>
    </row>
    <row r="311" spans="1:4">
      <c r="A311" s="2">
        <v>44506</v>
      </c>
      <c r="B311" s="3">
        <v>44506</v>
      </c>
      <c r="C311" s="4">
        <v>11.497999999999999</v>
      </c>
      <c r="D311" s="4">
        <v>18.277000000000001</v>
      </c>
    </row>
    <row r="312" spans="1:4">
      <c r="A312" s="2">
        <v>44507</v>
      </c>
      <c r="B312" s="3">
        <v>44507</v>
      </c>
      <c r="C312" s="4">
        <v>13.432</v>
      </c>
      <c r="D312" s="4">
        <v>18.870999999999999</v>
      </c>
    </row>
    <row r="313" spans="1:4">
      <c r="A313" s="2">
        <v>44508</v>
      </c>
      <c r="B313" s="3">
        <v>44508</v>
      </c>
      <c r="C313" s="4">
        <v>19.102</v>
      </c>
      <c r="D313" s="4">
        <v>19.945</v>
      </c>
    </row>
    <row r="314" spans="1:4">
      <c r="A314" s="2">
        <v>44509</v>
      </c>
      <c r="B314" s="3">
        <v>44509</v>
      </c>
      <c r="C314" s="4">
        <v>15.186999999999999</v>
      </c>
      <c r="D314" s="4">
        <v>16.196999999999999</v>
      </c>
    </row>
    <row r="315" spans="1:4">
      <c r="A315" s="2">
        <v>44510</v>
      </c>
      <c r="B315" s="3">
        <v>44510</v>
      </c>
      <c r="C315" s="4">
        <v>16.064</v>
      </c>
      <c r="D315" s="4">
        <v>15.877000000000001</v>
      </c>
    </row>
    <row r="316" spans="1:4">
      <c r="A316" s="2">
        <v>44511</v>
      </c>
      <c r="B316" s="3">
        <v>44511</v>
      </c>
      <c r="C316" s="4">
        <v>15.84</v>
      </c>
      <c r="D316" s="4">
        <v>15.435</v>
      </c>
    </row>
    <row r="317" spans="1:4">
      <c r="A317" s="2">
        <v>44512</v>
      </c>
      <c r="B317" s="3">
        <v>44512</v>
      </c>
      <c r="C317" s="4">
        <v>15.766999999999999</v>
      </c>
      <c r="D317" s="4">
        <v>15.27</v>
      </c>
    </row>
    <row r="318" spans="1:4">
      <c r="A318" s="2">
        <v>44513</v>
      </c>
      <c r="B318" s="3">
        <v>44513</v>
      </c>
      <c r="C318" s="4">
        <v>17.777000000000001</v>
      </c>
      <c r="D318" s="4">
        <v>16.167000000000002</v>
      </c>
    </row>
    <row r="319" spans="1:4">
      <c r="A319" s="2">
        <v>44514</v>
      </c>
      <c r="B319" s="3">
        <v>44514</v>
      </c>
      <c r="C319" s="4">
        <v>14.18</v>
      </c>
      <c r="D319" s="4">
        <v>16.274000000000001</v>
      </c>
    </row>
    <row r="320" spans="1:4">
      <c r="A320" s="2">
        <v>44515</v>
      </c>
      <c r="B320" s="3">
        <v>44515</v>
      </c>
      <c r="C320" s="4">
        <v>12.303000000000001</v>
      </c>
      <c r="D320" s="4">
        <v>15.303000000000001</v>
      </c>
    </row>
    <row r="321" spans="1:4">
      <c r="A321" s="2">
        <v>44516</v>
      </c>
      <c r="B321" s="3">
        <v>44516</v>
      </c>
      <c r="C321" s="4">
        <v>16.727</v>
      </c>
      <c r="D321" s="4">
        <v>15.523</v>
      </c>
    </row>
    <row r="322" spans="1:4">
      <c r="A322" s="2">
        <v>44517</v>
      </c>
      <c r="B322" s="3">
        <v>44517</v>
      </c>
      <c r="C322" s="4">
        <v>14.916</v>
      </c>
      <c r="D322" s="4">
        <v>15.358000000000001</v>
      </c>
    </row>
    <row r="323" spans="1:4">
      <c r="A323" s="2">
        <v>44518</v>
      </c>
      <c r="B323" s="3">
        <v>44518</v>
      </c>
      <c r="C323" s="4">
        <v>12.484999999999999</v>
      </c>
      <c r="D323" s="4">
        <v>14.879</v>
      </c>
    </row>
    <row r="324" spans="1:4">
      <c r="A324" s="2">
        <v>44519</v>
      </c>
      <c r="B324" s="3">
        <v>44519</v>
      </c>
      <c r="C324" s="4">
        <v>17.257999999999999</v>
      </c>
      <c r="D324" s="4">
        <v>15.092000000000001</v>
      </c>
    </row>
    <row r="325" spans="1:4">
      <c r="A325" s="2">
        <v>44520</v>
      </c>
      <c r="B325" s="3">
        <v>44520</v>
      </c>
      <c r="C325" s="4">
        <v>19.224</v>
      </c>
      <c r="D325" s="4">
        <v>15.298999999999999</v>
      </c>
    </row>
    <row r="326" spans="1:4">
      <c r="A326" s="2">
        <v>44521</v>
      </c>
      <c r="B326" s="3">
        <v>44521</v>
      </c>
      <c r="C326" s="4">
        <v>18.847999999999999</v>
      </c>
      <c r="D326" s="4">
        <v>15.965999999999999</v>
      </c>
    </row>
    <row r="327" spans="1:4">
      <c r="A327" s="2">
        <v>44522</v>
      </c>
      <c r="B327" s="3">
        <v>44522</v>
      </c>
      <c r="C327" s="4">
        <v>15.025</v>
      </c>
      <c r="D327" s="4">
        <v>16.355</v>
      </c>
    </row>
    <row r="328" spans="1:4">
      <c r="A328" s="2">
        <v>44523</v>
      </c>
      <c r="B328" s="3">
        <v>44523</v>
      </c>
      <c r="C328" s="4">
        <v>17.585000000000001</v>
      </c>
      <c r="D328" s="4">
        <v>16.477</v>
      </c>
    </row>
    <row r="329" spans="1:4">
      <c r="A329" s="2">
        <v>44524</v>
      </c>
      <c r="B329" s="3">
        <v>44524</v>
      </c>
      <c r="C329" s="4">
        <v>31.795000000000002</v>
      </c>
      <c r="D329" s="4">
        <v>18.888999999999999</v>
      </c>
    </row>
    <row r="330" spans="1:4">
      <c r="A330" s="2">
        <v>44525</v>
      </c>
      <c r="B330" s="3">
        <v>44525</v>
      </c>
      <c r="C330" s="4">
        <v>21.239000000000001</v>
      </c>
      <c r="D330" s="4">
        <v>20.138999999999999</v>
      </c>
    </row>
    <row r="331" spans="1:4">
      <c r="A331" s="2">
        <v>44526</v>
      </c>
      <c r="B331" s="3">
        <v>44526</v>
      </c>
      <c r="C331" s="4">
        <v>21.991</v>
      </c>
      <c r="D331" s="4">
        <v>20.815000000000001</v>
      </c>
    </row>
    <row r="332" spans="1:4">
      <c r="A332" s="2">
        <v>44527</v>
      </c>
      <c r="B332" s="3">
        <v>44527</v>
      </c>
      <c r="C332" s="4">
        <v>23.434999999999999</v>
      </c>
      <c r="D332" s="4">
        <v>21.417000000000002</v>
      </c>
    </row>
    <row r="333" spans="1:4">
      <c r="A333" s="2">
        <v>44528</v>
      </c>
      <c r="B333" s="3">
        <v>44528</v>
      </c>
      <c r="C333" s="4">
        <v>25.321999999999999</v>
      </c>
      <c r="D333" s="4">
        <v>22.341999999999999</v>
      </c>
    </row>
    <row r="334" spans="1:4">
      <c r="A334" s="2">
        <v>44529</v>
      </c>
      <c r="B334" s="3">
        <v>44529</v>
      </c>
      <c r="C334" s="4">
        <v>25.423999999999999</v>
      </c>
      <c r="D334" s="4">
        <v>23.827000000000002</v>
      </c>
    </row>
    <row r="335" spans="1:4">
      <c r="A335" s="2">
        <v>44530</v>
      </c>
      <c r="B335" s="3">
        <v>44530</v>
      </c>
      <c r="C335" s="4">
        <v>20.347999999999999</v>
      </c>
      <c r="D335" s="4">
        <v>24.222000000000001</v>
      </c>
    </row>
    <row r="336" spans="1:4">
      <c r="A336" s="2">
        <v>44531</v>
      </c>
      <c r="B336" s="3">
        <v>44531</v>
      </c>
      <c r="C336" s="4">
        <v>18.765000000000001</v>
      </c>
      <c r="D336" s="4">
        <v>22.361000000000001</v>
      </c>
    </row>
    <row r="337" spans="1:4">
      <c r="A337" s="2">
        <v>44532</v>
      </c>
      <c r="B337" s="3">
        <v>44532</v>
      </c>
      <c r="C337" s="4">
        <v>27.567</v>
      </c>
      <c r="D337" s="4">
        <v>23.265000000000001</v>
      </c>
    </row>
    <row r="338" spans="1:4">
      <c r="A338" s="2">
        <v>44533</v>
      </c>
      <c r="B338" s="3">
        <v>44533</v>
      </c>
      <c r="C338" s="4">
        <v>23.247</v>
      </c>
      <c r="D338" s="4">
        <v>23.443999999999999</v>
      </c>
    </row>
    <row r="339" spans="1:4">
      <c r="A339" s="2">
        <v>44534</v>
      </c>
      <c r="B339" s="3">
        <v>44534</v>
      </c>
      <c r="C339" s="4">
        <v>16.908999999999999</v>
      </c>
      <c r="D339" s="4">
        <v>22.512</v>
      </c>
    </row>
    <row r="340" spans="1:4">
      <c r="A340" s="2">
        <v>44535</v>
      </c>
      <c r="B340" s="3">
        <v>44535</v>
      </c>
      <c r="C340" s="4">
        <v>16.382000000000001</v>
      </c>
      <c r="D340" s="4">
        <v>21.234000000000002</v>
      </c>
    </row>
    <row r="341" spans="1:4">
      <c r="A341" s="2">
        <v>44536</v>
      </c>
      <c r="B341" s="3">
        <v>44536</v>
      </c>
      <c r="C341" s="4">
        <v>24.157</v>
      </c>
      <c r="D341" s="4">
        <v>21.053999999999998</v>
      </c>
    </row>
    <row r="342" spans="1:4">
      <c r="A342" s="2">
        <v>44537</v>
      </c>
      <c r="B342" s="3">
        <v>44537</v>
      </c>
      <c r="C342" s="4">
        <v>21.18</v>
      </c>
      <c r="D342" s="4">
        <v>21.172000000000001</v>
      </c>
    </row>
    <row r="343" spans="1:4">
      <c r="A343" s="2">
        <v>44538</v>
      </c>
      <c r="B343" s="3">
        <v>44538</v>
      </c>
      <c r="C343" s="4">
        <v>20.173999999999999</v>
      </c>
      <c r="D343" s="4">
        <v>21.373999999999999</v>
      </c>
    </row>
    <row r="344" spans="1:4">
      <c r="A344" s="2">
        <v>44539</v>
      </c>
      <c r="B344" s="3">
        <v>44539</v>
      </c>
      <c r="C344" s="4">
        <v>23.481999999999999</v>
      </c>
      <c r="D344" s="4">
        <v>20.79</v>
      </c>
    </row>
    <row r="345" spans="1:4">
      <c r="A345" s="2">
        <v>44540</v>
      </c>
      <c r="B345" s="3">
        <v>44540</v>
      </c>
      <c r="C345" s="4">
        <v>25.425999999999998</v>
      </c>
      <c r="D345" s="4">
        <v>21.102</v>
      </c>
    </row>
    <row r="346" spans="1:4">
      <c r="A346" s="2">
        <v>44541</v>
      </c>
      <c r="B346" s="3">
        <v>44541</v>
      </c>
      <c r="C346" s="4">
        <v>23.085000000000001</v>
      </c>
      <c r="D346" s="4">
        <v>21.984000000000002</v>
      </c>
    </row>
    <row r="347" spans="1:4">
      <c r="A347" s="2">
        <v>44542</v>
      </c>
      <c r="B347" s="3">
        <v>44542</v>
      </c>
      <c r="C347" s="4">
        <v>15.988</v>
      </c>
      <c r="D347" s="4">
        <v>21.928000000000001</v>
      </c>
    </row>
    <row r="348" spans="1:4">
      <c r="A348" s="2">
        <v>44543</v>
      </c>
      <c r="B348" s="3">
        <v>44543</v>
      </c>
      <c r="C348" s="4">
        <v>25.324999999999999</v>
      </c>
      <c r="D348" s="4">
        <v>22.094000000000001</v>
      </c>
    </row>
    <row r="349" spans="1:4">
      <c r="A349" s="2">
        <v>44544</v>
      </c>
      <c r="B349" s="3">
        <v>44544</v>
      </c>
      <c r="C349" s="4">
        <v>16.238</v>
      </c>
      <c r="D349" s="4">
        <v>21.388000000000002</v>
      </c>
    </row>
    <row r="350" spans="1:4">
      <c r="A350" s="2">
        <v>44545</v>
      </c>
      <c r="B350" s="3">
        <v>44545</v>
      </c>
      <c r="C350" s="4">
        <v>23.213999999999999</v>
      </c>
      <c r="D350" s="4">
        <v>21.823</v>
      </c>
    </row>
    <row r="351" spans="1:4">
      <c r="A351" s="2">
        <v>44546</v>
      </c>
      <c r="B351" s="3">
        <v>44546</v>
      </c>
      <c r="C351" s="4">
        <v>21.472999999999999</v>
      </c>
      <c r="D351" s="4">
        <v>21.536000000000001</v>
      </c>
    </row>
    <row r="352" spans="1:4">
      <c r="A352" s="2">
        <v>44547</v>
      </c>
      <c r="B352" s="3">
        <v>44547</v>
      </c>
      <c r="C352" s="4">
        <v>27.535</v>
      </c>
      <c r="D352" s="4">
        <v>21.837</v>
      </c>
    </row>
    <row r="353" spans="1:4">
      <c r="A353" s="2">
        <v>44548</v>
      </c>
      <c r="B353" s="3">
        <v>44548</v>
      </c>
      <c r="C353" s="4">
        <v>32.247</v>
      </c>
      <c r="D353" s="4">
        <v>23.146000000000001</v>
      </c>
    </row>
    <row r="354" spans="1:4">
      <c r="A354" s="2">
        <v>44549</v>
      </c>
      <c r="B354" s="3">
        <v>44549</v>
      </c>
      <c r="C354" s="4">
        <v>30.222000000000001</v>
      </c>
      <c r="D354" s="4">
        <v>25.178999999999998</v>
      </c>
    </row>
    <row r="355" spans="1:4">
      <c r="A355" s="2">
        <v>44550</v>
      </c>
      <c r="B355" s="3">
        <v>44550</v>
      </c>
      <c r="C355" s="4">
        <v>30.561</v>
      </c>
      <c r="D355" s="4">
        <v>25.927</v>
      </c>
    </row>
    <row r="356" spans="1:4">
      <c r="A356" s="2">
        <v>44551</v>
      </c>
      <c r="B356" s="3">
        <v>44551</v>
      </c>
      <c r="C356" s="4">
        <v>35.106000000000002</v>
      </c>
      <c r="D356" s="4">
        <v>28.622</v>
      </c>
    </row>
    <row r="357" spans="1:4">
      <c r="A357" s="2">
        <v>44552</v>
      </c>
      <c r="B357" s="3">
        <v>44552</v>
      </c>
      <c r="C357" s="4">
        <v>44.82</v>
      </c>
      <c r="D357" s="4">
        <v>31.709</v>
      </c>
    </row>
    <row r="358" spans="1:4">
      <c r="A358" s="2">
        <v>44553</v>
      </c>
      <c r="B358" s="3">
        <v>44553</v>
      </c>
      <c r="C358" s="4">
        <v>33.851999999999997</v>
      </c>
      <c r="D358" s="4">
        <v>33.476999999999997</v>
      </c>
    </row>
    <row r="359" spans="1:4">
      <c r="A359" s="2">
        <v>44554</v>
      </c>
      <c r="B359" s="3">
        <v>44554</v>
      </c>
      <c r="C359" s="4">
        <v>16.46</v>
      </c>
      <c r="D359" s="4">
        <v>31.895</v>
      </c>
    </row>
    <row r="360" spans="1:4">
      <c r="A360" s="2">
        <v>44555</v>
      </c>
      <c r="B360" s="3">
        <v>44555</v>
      </c>
      <c r="C360" s="4">
        <v>13.603</v>
      </c>
      <c r="D360" s="4">
        <v>29.231999999999999</v>
      </c>
    </row>
    <row r="361" spans="1:4">
      <c r="A361" s="2">
        <v>44556</v>
      </c>
      <c r="B361" s="3">
        <v>44556</v>
      </c>
      <c r="C361" s="4">
        <v>17.591000000000001</v>
      </c>
      <c r="D361" s="4">
        <v>27.427</v>
      </c>
    </row>
    <row r="362" spans="1:4">
      <c r="A362" s="2">
        <v>44557</v>
      </c>
      <c r="B362" s="3">
        <v>44557</v>
      </c>
      <c r="C362" s="4">
        <v>15.102</v>
      </c>
      <c r="D362" s="4">
        <v>25.219000000000001</v>
      </c>
    </row>
    <row r="363" spans="1:4">
      <c r="A363" s="2">
        <v>44558</v>
      </c>
      <c r="B363" s="3">
        <v>44558</v>
      </c>
      <c r="C363" s="4">
        <v>18.954999999999998</v>
      </c>
      <c r="D363" s="4">
        <v>22.911999999999999</v>
      </c>
    </row>
    <row r="364" spans="1:4">
      <c r="A364" s="2">
        <v>44559</v>
      </c>
      <c r="B364" s="3">
        <v>44559</v>
      </c>
      <c r="C364" s="4">
        <v>11.789</v>
      </c>
      <c r="D364" s="4">
        <v>18.193000000000001</v>
      </c>
    </row>
    <row r="365" spans="1:4">
      <c r="A365" s="2">
        <v>44560</v>
      </c>
      <c r="B365" s="3">
        <v>44560</v>
      </c>
      <c r="C365" s="4">
        <v>8.0939999999999994</v>
      </c>
      <c r="D365" s="4">
        <v>14.513</v>
      </c>
    </row>
    <row r="366" spans="1:4">
      <c r="A366" s="2">
        <v>44561</v>
      </c>
      <c r="B366" s="3">
        <v>44561</v>
      </c>
      <c r="C366" s="4">
        <v>7.7119999999999997</v>
      </c>
      <c r="D366" s="4">
        <v>13.263</v>
      </c>
    </row>
    <row r="367" spans="1:4">
      <c r="A367" s="2">
        <v>44562</v>
      </c>
      <c r="B367" s="3">
        <v>44562</v>
      </c>
      <c r="C367" s="4">
        <v>0.23599999999999999</v>
      </c>
      <c r="D367" s="4">
        <v>11.353999999999999</v>
      </c>
    </row>
    <row r="368" spans="1:4">
      <c r="A368" s="2">
        <v>44563</v>
      </c>
      <c r="B368" s="3">
        <v>44563</v>
      </c>
      <c r="C368" s="4">
        <v>3.4740000000000002</v>
      </c>
      <c r="D368" s="4">
        <v>9.3369999999999997</v>
      </c>
    </row>
    <row r="369" spans="1:4">
      <c r="A369" s="2">
        <v>44564</v>
      </c>
      <c r="B369" s="3">
        <v>44564</v>
      </c>
      <c r="C369" s="4">
        <v>5.7530000000000001</v>
      </c>
      <c r="D369" s="4">
        <v>8.0020000000000007</v>
      </c>
    </row>
    <row r="370" spans="1:4">
      <c r="A370" s="2">
        <v>44565</v>
      </c>
      <c r="B370" s="3">
        <v>44565</v>
      </c>
      <c r="C370" s="4">
        <v>15.11</v>
      </c>
      <c r="D370" s="4">
        <v>7.4530000000000003</v>
      </c>
    </row>
    <row r="371" spans="1:4">
      <c r="A371" s="2">
        <v>44566</v>
      </c>
      <c r="B371" s="3">
        <v>44566</v>
      </c>
      <c r="C371" s="4">
        <v>20.440999999999999</v>
      </c>
      <c r="D371" s="4">
        <v>8.6890000000000001</v>
      </c>
    </row>
    <row r="372" spans="1:4">
      <c r="A372" s="2">
        <v>44567</v>
      </c>
      <c r="B372" s="3">
        <v>44567</v>
      </c>
      <c r="C372" s="4">
        <v>17.148</v>
      </c>
      <c r="D372" s="4">
        <v>9.9819999999999993</v>
      </c>
    </row>
    <row r="373" spans="1:4">
      <c r="A373" s="2">
        <v>44568</v>
      </c>
      <c r="B373" s="3">
        <v>44568</v>
      </c>
      <c r="C373" s="4">
        <v>21.443000000000001</v>
      </c>
      <c r="D373" s="4">
        <v>11.944000000000001</v>
      </c>
    </row>
    <row r="374" spans="1:4">
      <c r="A374" s="2">
        <v>44569</v>
      </c>
      <c r="B374" s="3">
        <v>44569</v>
      </c>
      <c r="C374" s="4">
        <v>18.577000000000002</v>
      </c>
      <c r="D374" s="4">
        <v>14.564</v>
      </c>
    </row>
    <row r="375" spans="1:4">
      <c r="A375" s="2">
        <v>44570</v>
      </c>
      <c r="B375" s="3">
        <v>44570</v>
      </c>
      <c r="C375" s="4">
        <v>19.556000000000001</v>
      </c>
      <c r="D375" s="4">
        <v>16.861000000000001</v>
      </c>
    </row>
    <row r="376" spans="1:4">
      <c r="A376" s="2">
        <v>44571</v>
      </c>
      <c r="B376" s="3">
        <v>44571</v>
      </c>
      <c r="C376" s="4">
        <v>20.687999999999999</v>
      </c>
      <c r="D376" s="4">
        <v>18.995000000000001</v>
      </c>
    </row>
    <row r="377" spans="1:4">
      <c r="A377" s="2">
        <v>44572</v>
      </c>
      <c r="B377" s="3">
        <v>44572</v>
      </c>
      <c r="C377" s="4">
        <v>17.256</v>
      </c>
      <c r="D377" s="4">
        <v>19.300999999999998</v>
      </c>
    </row>
    <row r="378" spans="1:4">
      <c r="A378" s="2">
        <v>44573</v>
      </c>
      <c r="B378" s="3">
        <v>44573</v>
      </c>
      <c r="C378" s="4">
        <v>16.920000000000002</v>
      </c>
      <c r="D378" s="4">
        <v>18.797999999999998</v>
      </c>
    </row>
    <row r="379" spans="1:4">
      <c r="A379" s="2">
        <v>44574</v>
      </c>
      <c r="B379" s="3">
        <v>44574</v>
      </c>
      <c r="C379" s="4">
        <v>14.686999999999999</v>
      </c>
      <c r="D379" s="4">
        <v>18.446999999999999</v>
      </c>
    </row>
    <row r="380" spans="1:4">
      <c r="A380" s="2">
        <v>44575</v>
      </c>
      <c r="B380" s="3">
        <v>44575</v>
      </c>
      <c r="C380" s="4">
        <v>24.114000000000001</v>
      </c>
      <c r="D380" s="4">
        <v>18.827999999999999</v>
      </c>
    </row>
    <row r="381" spans="1:4">
      <c r="A381" s="2">
        <v>44576</v>
      </c>
      <c r="B381" s="3">
        <v>44576</v>
      </c>
      <c r="C381" s="4">
        <v>24.280999999999999</v>
      </c>
      <c r="D381" s="4">
        <v>19.643000000000001</v>
      </c>
    </row>
    <row r="382" spans="1:4">
      <c r="A382" s="2">
        <v>44577</v>
      </c>
      <c r="B382" s="3">
        <v>44577</v>
      </c>
      <c r="C382" s="4">
        <v>18.675999999999998</v>
      </c>
      <c r="D382" s="4">
        <v>19.518000000000001</v>
      </c>
    </row>
    <row r="383" spans="1:4">
      <c r="A383" s="2">
        <v>44578</v>
      </c>
      <c r="B383" s="3">
        <v>44578</v>
      </c>
      <c r="C383" s="4">
        <v>23.204999999999998</v>
      </c>
      <c r="D383" s="4">
        <v>19.876999999999999</v>
      </c>
    </row>
    <row r="384" spans="1:4">
      <c r="A384" s="2">
        <v>44579</v>
      </c>
      <c r="B384" s="3">
        <v>44579</v>
      </c>
      <c r="C384" s="4">
        <v>24.826000000000001</v>
      </c>
      <c r="D384" s="4">
        <v>20.957999999999998</v>
      </c>
    </row>
    <row r="385" spans="1:4">
      <c r="A385" s="2">
        <v>44580</v>
      </c>
      <c r="B385" s="3">
        <v>44580</v>
      </c>
      <c r="C385" s="4">
        <v>18.298999999999999</v>
      </c>
      <c r="D385" s="4">
        <v>21.155000000000001</v>
      </c>
    </row>
    <row r="386" spans="1:4">
      <c r="A386" s="2">
        <v>44581</v>
      </c>
      <c r="B386" s="3">
        <v>44581</v>
      </c>
      <c r="C386" s="4">
        <v>19.074000000000002</v>
      </c>
      <c r="D386" s="4">
        <v>21.782</v>
      </c>
    </row>
    <row r="387" spans="1:4">
      <c r="A387" s="2">
        <v>44582</v>
      </c>
      <c r="B387" s="3">
        <v>44582</v>
      </c>
      <c r="C387" s="4">
        <v>15.715999999999999</v>
      </c>
      <c r="D387" s="4">
        <v>20.582000000000001</v>
      </c>
    </row>
    <row r="388" spans="1:4">
      <c r="A388" s="2">
        <v>44583</v>
      </c>
      <c r="B388" s="3">
        <v>44583</v>
      </c>
      <c r="C388" s="4">
        <v>18.274999999999999</v>
      </c>
      <c r="D388" s="4">
        <v>19.724</v>
      </c>
    </row>
    <row r="389" spans="1:4">
      <c r="A389" s="2">
        <v>44584</v>
      </c>
      <c r="B389" s="3">
        <v>44584</v>
      </c>
      <c r="C389" s="4">
        <v>17.474</v>
      </c>
      <c r="D389" s="4">
        <v>19.553000000000001</v>
      </c>
    </row>
    <row r="390" spans="1:4">
      <c r="A390" s="2">
        <v>44585</v>
      </c>
      <c r="B390" s="3">
        <v>44585</v>
      </c>
      <c r="C390" s="4">
        <v>77.790000000000006</v>
      </c>
      <c r="D390" s="4">
        <v>27.350999999999999</v>
      </c>
    </row>
    <row r="391" spans="1:4">
      <c r="A391" s="2">
        <v>44586</v>
      </c>
      <c r="B391" s="3">
        <v>44586</v>
      </c>
      <c r="C391" s="4">
        <v>28.763999999999999</v>
      </c>
      <c r="D391" s="4">
        <v>27.913</v>
      </c>
    </row>
    <row r="392" spans="1:4">
      <c r="A392" s="2">
        <v>44587</v>
      </c>
      <c r="B392" s="3">
        <v>44587</v>
      </c>
      <c r="C392" s="4">
        <v>18.87</v>
      </c>
      <c r="D392" s="4">
        <v>27.995000000000001</v>
      </c>
    </row>
    <row r="393" spans="1:4">
      <c r="A393" s="2">
        <v>44588</v>
      </c>
      <c r="B393" s="3">
        <v>44588</v>
      </c>
      <c r="C393" s="4">
        <v>20.440999999999999</v>
      </c>
      <c r="D393" s="4">
        <v>28.19</v>
      </c>
    </row>
    <row r="394" spans="1:4">
      <c r="A394" s="2">
        <v>44589</v>
      </c>
      <c r="B394" s="3">
        <v>44589</v>
      </c>
      <c r="C394" s="4">
        <v>19.722999999999999</v>
      </c>
      <c r="D394" s="4">
        <v>28.762</v>
      </c>
    </row>
    <row r="395" spans="1:4">
      <c r="A395" s="2">
        <v>44590</v>
      </c>
      <c r="B395" s="3">
        <v>44590</v>
      </c>
      <c r="C395" s="4">
        <v>18.983000000000001</v>
      </c>
      <c r="D395" s="4">
        <v>28.864000000000001</v>
      </c>
    </row>
    <row r="396" spans="1:4">
      <c r="A396" s="2">
        <v>44591</v>
      </c>
      <c r="B396" s="3">
        <v>44591</v>
      </c>
      <c r="C396" s="4">
        <v>17.672000000000001</v>
      </c>
      <c r="D396" s="4">
        <v>28.891999999999999</v>
      </c>
    </row>
    <row r="397" spans="1:4">
      <c r="A397" s="2">
        <v>44592</v>
      </c>
      <c r="B397" s="3">
        <v>44592</v>
      </c>
      <c r="C397" s="4">
        <v>17.899999999999999</v>
      </c>
      <c r="D397" s="4">
        <v>20.335999999999999</v>
      </c>
    </row>
    <row r="398" spans="1:4">
      <c r="A398" s="2">
        <v>44593</v>
      </c>
      <c r="B398" s="3">
        <v>44593</v>
      </c>
      <c r="C398" s="4">
        <v>13.423</v>
      </c>
      <c r="D398" s="4">
        <v>18.143999999999998</v>
      </c>
    </row>
    <row r="399" spans="1:4">
      <c r="A399" s="2">
        <v>44594</v>
      </c>
      <c r="B399" s="3">
        <v>44594</v>
      </c>
      <c r="C399" s="4">
        <v>16.157</v>
      </c>
      <c r="D399" s="4">
        <v>17.757000000000001</v>
      </c>
    </row>
    <row r="400" spans="1:4">
      <c r="A400" s="2">
        <v>44595</v>
      </c>
      <c r="B400" s="3">
        <v>44595</v>
      </c>
      <c r="C400" s="4">
        <v>13.64</v>
      </c>
      <c r="D400" s="4">
        <v>16.785</v>
      </c>
    </row>
    <row r="401" spans="1:4">
      <c r="A401" s="2">
        <v>44596</v>
      </c>
      <c r="B401" s="3">
        <v>44596</v>
      </c>
      <c r="C401" s="4">
        <v>16.887</v>
      </c>
      <c r="D401" s="4">
        <v>16.38</v>
      </c>
    </row>
    <row r="402" spans="1:4">
      <c r="A402" s="2">
        <v>44597</v>
      </c>
      <c r="B402" s="3">
        <v>44597</v>
      </c>
      <c r="C402" s="4">
        <v>13.103999999999999</v>
      </c>
      <c r="D402" s="4">
        <v>15.54</v>
      </c>
    </row>
    <row r="403" spans="1:4">
      <c r="A403" s="2">
        <v>44598</v>
      </c>
      <c r="B403" s="3">
        <v>44598</v>
      </c>
      <c r="C403" s="4">
        <v>13.913</v>
      </c>
      <c r="D403" s="4">
        <v>15.003</v>
      </c>
    </row>
    <row r="404" spans="1:4">
      <c r="A404" s="2">
        <v>44599</v>
      </c>
      <c r="B404" s="3">
        <v>44599</v>
      </c>
      <c r="C404" s="4">
        <v>17.236999999999998</v>
      </c>
      <c r="D404" s="4">
        <v>14.909000000000001</v>
      </c>
    </row>
    <row r="405" spans="1:4">
      <c r="A405" s="2">
        <v>44600</v>
      </c>
      <c r="B405" s="3">
        <v>44600</v>
      </c>
      <c r="C405" s="4">
        <v>10.765000000000001</v>
      </c>
      <c r="D405" s="4">
        <v>14.529</v>
      </c>
    </row>
    <row r="406" spans="1:4">
      <c r="A406" s="2">
        <v>44601</v>
      </c>
      <c r="B406" s="3">
        <v>44601</v>
      </c>
      <c r="C406" s="4">
        <v>14.747</v>
      </c>
      <c r="D406" s="4">
        <v>14.327999999999999</v>
      </c>
    </row>
    <row r="407" spans="1:4">
      <c r="A407" s="2">
        <v>44602</v>
      </c>
      <c r="B407" s="3">
        <v>44602</v>
      </c>
      <c r="C407" s="4">
        <v>16.744</v>
      </c>
      <c r="D407" s="4">
        <v>14.771000000000001</v>
      </c>
    </row>
    <row r="408" spans="1:4">
      <c r="A408" s="2">
        <v>44603</v>
      </c>
      <c r="B408" s="3">
        <v>44603</v>
      </c>
      <c r="C408" s="4">
        <v>12.647</v>
      </c>
      <c r="D408" s="4">
        <v>14.164999999999999</v>
      </c>
    </row>
    <row r="409" spans="1:4">
      <c r="A409" s="2">
        <v>44604</v>
      </c>
      <c r="B409" s="3">
        <v>44604</v>
      </c>
      <c r="C409" s="4">
        <v>12.603</v>
      </c>
      <c r="D409" s="4">
        <v>14.093999999999999</v>
      </c>
    </row>
    <row r="410" spans="1:4">
      <c r="A410" s="2">
        <v>44605</v>
      </c>
      <c r="B410" s="3">
        <v>44605</v>
      </c>
      <c r="C410" s="4">
        <v>14.41</v>
      </c>
      <c r="D410" s="4">
        <v>14.164999999999999</v>
      </c>
    </row>
    <row r="411" spans="1:4">
      <c r="A411" s="2">
        <v>44606</v>
      </c>
      <c r="B411" s="3">
        <v>44606</v>
      </c>
      <c r="C411" s="4">
        <v>13.824</v>
      </c>
      <c r="D411" s="4">
        <v>13.677</v>
      </c>
    </row>
    <row r="412" spans="1:4">
      <c r="A412" s="2">
        <v>44607</v>
      </c>
      <c r="B412" s="3">
        <v>44607</v>
      </c>
      <c r="C412" s="4">
        <v>16.728000000000002</v>
      </c>
      <c r="D412" s="4">
        <v>14.529</v>
      </c>
    </row>
    <row r="413" spans="1:4">
      <c r="A413" s="2">
        <v>44608</v>
      </c>
      <c r="B413" s="3">
        <v>44608</v>
      </c>
      <c r="C413" s="4">
        <v>16.067</v>
      </c>
      <c r="D413" s="4">
        <v>14.717000000000001</v>
      </c>
    </row>
    <row r="414" spans="1:4">
      <c r="A414" s="2">
        <v>44609</v>
      </c>
      <c r="B414" s="3">
        <v>44609</v>
      </c>
      <c r="C414" s="4">
        <v>14.93</v>
      </c>
      <c r="D414" s="4">
        <v>14.458</v>
      </c>
    </row>
    <row r="415" spans="1:4">
      <c r="A415" s="2">
        <v>44610</v>
      </c>
      <c r="B415" s="3">
        <v>44610</v>
      </c>
      <c r="C415" s="4">
        <v>15.113</v>
      </c>
      <c r="D415" s="4">
        <v>14.811</v>
      </c>
    </row>
    <row r="416" spans="1:4">
      <c r="A416" s="2">
        <v>44611</v>
      </c>
      <c r="B416" s="3">
        <v>44611</v>
      </c>
      <c r="C416" s="4">
        <v>17.968</v>
      </c>
      <c r="D416" s="4">
        <v>15.577</v>
      </c>
    </row>
    <row r="417" spans="1:4">
      <c r="A417" s="2">
        <v>44612</v>
      </c>
      <c r="B417" s="3">
        <v>44612</v>
      </c>
      <c r="C417" s="4">
        <v>18.983000000000001</v>
      </c>
      <c r="D417" s="4">
        <v>16.23</v>
      </c>
    </row>
    <row r="418" spans="1:4">
      <c r="A418" s="2">
        <v>44613</v>
      </c>
      <c r="B418" s="3">
        <v>44613</v>
      </c>
      <c r="C418" s="4">
        <v>22.346</v>
      </c>
      <c r="D418" s="4">
        <v>17.448</v>
      </c>
    </row>
    <row r="419" spans="1:4">
      <c r="A419" s="2">
        <v>44614</v>
      </c>
      <c r="B419" s="3">
        <v>44614</v>
      </c>
      <c r="C419" s="4">
        <v>14.1</v>
      </c>
      <c r="D419" s="4">
        <v>17.071999999999999</v>
      </c>
    </row>
    <row r="420" spans="1:4">
      <c r="A420" s="2">
        <v>44615</v>
      </c>
      <c r="B420" s="3">
        <v>44615</v>
      </c>
      <c r="C420" s="4">
        <v>17.318000000000001</v>
      </c>
      <c r="D420" s="4">
        <v>17.251000000000001</v>
      </c>
    </row>
    <row r="421" spans="1:4">
      <c r="A421" s="2">
        <v>44616</v>
      </c>
      <c r="B421" s="3">
        <v>44616</v>
      </c>
      <c r="C421" s="4">
        <v>22.622</v>
      </c>
      <c r="D421" s="4">
        <v>18.350000000000001</v>
      </c>
    </row>
    <row r="422" spans="1:4">
      <c r="A422" s="2">
        <v>44617</v>
      </c>
      <c r="B422" s="3">
        <v>44617</v>
      </c>
      <c r="C422" s="4">
        <v>17.056000000000001</v>
      </c>
      <c r="D422" s="4">
        <v>18.628</v>
      </c>
    </row>
    <row r="423" spans="1:4">
      <c r="A423" s="2">
        <v>44618</v>
      </c>
      <c r="B423" s="3">
        <v>44618</v>
      </c>
      <c r="C423" s="4">
        <v>16.545999999999999</v>
      </c>
      <c r="D423" s="4">
        <v>18.423999999999999</v>
      </c>
    </row>
    <row r="424" spans="1:4">
      <c r="A424" s="2">
        <v>44619</v>
      </c>
      <c r="B424" s="3">
        <v>44619</v>
      </c>
      <c r="C424" s="4">
        <v>9.9879999999999995</v>
      </c>
      <c r="D424" s="4">
        <v>17.138999999999999</v>
      </c>
    </row>
    <row r="425" spans="1:4">
      <c r="A425" s="2">
        <v>44620</v>
      </c>
      <c r="B425" s="3">
        <v>44620</v>
      </c>
      <c r="C425" s="4">
        <v>18.805</v>
      </c>
      <c r="D425" s="4">
        <v>16.634</v>
      </c>
    </row>
    <row r="426" spans="1:4">
      <c r="A426" s="2">
        <v>44621</v>
      </c>
      <c r="B426" s="3">
        <v>44621</v>
      </c>
      <c r="C426" s="4">
        <v>22.869</v>
      </c>
      <c r="D426" s="4">
        <v>17.885999999999999</v>
      </c>
    </row>
    <row r="427" spans="1:4">
      <c r="A427" s="2">
        <v>44622</v>
      </c>
      <c r="B427" s="3">
        <v>44622</v>
      </c>
      <c r="C427" s="4">
        <v>26.268999999999998</v>
      </c>
      <c r="D427" s="4">
        <v>19.164999999999999</v>
      </c>
    </row>
    <row r="428" spans="1:4">
      <c r="A428" s="2">
        <v>44623</v>
      </c>
      <c r="B428" s="3">
        <v>44623</v>
      </c>
      <c r="C428" s="4">
        <v>31.872</v>
      </c>
      <c r="D428" s="4">
        <v>20.486000000000001</v>
      </c>
    </row>
    <row r="429" spans="1:4">
      <c r="A429" s="2">
        <v>44624</v>
      </c>
      <c r="B429" s="3">
        <v>44624</v>
      </c>
      <c r="C429" s="4">
        <v>34.962000000000003</v>
      </c>
      <c r="D429" s="4">
        <v>23.044</v>
      </c>
    </row>
    <row r="430" spans="1:4">
      <c r="A430" s="2">
        <v>44625</v>
      </c>
      <c r="B430" s="3">
        <v>44625</v>
      </c>
      <c r="C430" s="4">
        <v>31.613</v>
      </c>
      <c r="D430" s="4">
        <v>25.196999999999999</v>
      </c>
    </row>
    <row r="431" spans="1:4">
      <c r="A431" s="2">
        <v>44626</v>
      </c>
      <c r="B431" s="3">
        <v>44626</v>
      </c>
      <c r="C431" s="4">
        <v>30.469000000000001</v>
      </c>
      <c r="D431" s="4">
        <v>28.123000000000001</v>
      </c>
    </row>
    <row r="432" spans="1:4">
      <c r="A432" s="2">
        <v>44627</v>
      </c>
      <c r="B432" s="3">
        <v>44627</v>
      </c>
      <c r="C432" s="4">
        <v>34.856000000000002</v>
      </c>
      <c r="D432" s="4">
        <v>30.416</v>
      </c>
    </row>
    <row r="433" spans="1:4">
      <c r="A433" s="2">
        <v>44628</v>
      </c>
      <c r="B433" s="3">
        <v>44628</v>
      </c>
      <c r="C433" s="4">
        <v>34.746000000000002</v>
      </c>
      <c r="D433" s="4">
        <v>32.112000000000002</v>
      </c>
    </row>
    <row r="434" spans="1:4">
      <c r="A434" s="2">
        <v>44629</v>
      </c>
      <c r="B434" s="3">
        <v>44629</v>
      </c>
      <c r="C434" s="4">
        <v>27.832000000000001</v>
      </c>
      <c r="D434" s="4">
        <v>32.335999999999999</v>
      </c>
    </row>
    <row r="435" spans="1:4">
      <c r="A435" s="2">
        <v>44630</v>
      </c>
      <c r="B435" s="3">
        <v>44630</v>
      </c>
      <c r="C435" s="4">
        <v>24.945</v>
      </c>
      <c r="D435" s="4">
        <v>31.346</v>
      </c>
    </row>
    <row r="436" spans="1:4">
      <c r="A436" s="2">
        <v>44631</v>
      </c>
      <c r="B436" s="3">
        <v>44631</v>
      </c>
      <c r="C436" s="4">
        <v>19.29</v>
      </c>
      <c r="D436" s="4">
        <v>29.106999999999999</v>
      </c>
    </row>
    <row r="437" spans="1:4">
      <c r="A437" s="2">
        <v>44632</v>
      </c>
      <c r="B437" s="3">
        <v>44632</v>
      </c>
      <c r="C437" s="4">
        <v>15.959</v>
      </c>
      <c r="D437" s="4">
        <v>26.870999999999999</v>
      </c>
    </row>
    <row r="438" spans="1:4">
      <c r="A438" s="2">
        <v>44633</v>
      </c>
      <c r="B438" s="3">
        <v>44633</v>
      </c>
      <c r="C438" s="4">
        <v>23.43</v>
      </c>
      <c r="D438" s="4">
        <v>25.864999999999998</v>
      </c>
    </row>
    <row r="439" spans="1:4">
      <c r="A439" s="2">
        <v>44634</v>
      </c>
      <c r="B439" s="3">
        <v>44634</v>
      </c>
      <c r="C439" s="4">
        <v>22.033000000000001</v>
      </c>
      <c r="D439" s="4">
        <v>24.033999999999999</v>
      </c>
    </row>
    <row r="440" spans="1:4">
      <c r="A440" s="2">
        <v>44635</v>
      </c>
      <c r="B440" s="3">
        <v>44635</v>
      </c>
      <c r="C440" s="4">
        <v>20.62</v>
      </c>
      <c r="D440" s="4">
        <v>22.015000000000001</v>
      </c>
    </row>
    <row r="441" spans="1:4">
      <c r="A441" s="2">
        <v>44636</v>
      </c>
      <c r="B441" s="3">
        <v>44636</v>
      </c>
      <c r="C441" s="4">
        <v>23.771999999999998</v>
      </c>
      <c r="D441" s="4">
        <v>21.436</v>
      </c>
    </row>
    <row r="442" spans="1:4">
      <c r="A442" s="2">
        <v>44637</v>
      </c>
      <c r="B442" s="3">
        <v>44637</v>
      </c>
      <c r="C442" s="4">
        <v>20.297999999999998</v>
      </c>
      <c r="D442" s="4">
        <v>20.771999999999998</v>
      </c>
    </row>
    <row r="443" spans="1:4">
      <c r="A443" s="2">
        <v>44638</v>
      </c>
      <c r="B443" s="3">
        <v>44638</v>
      </c>
      <c r="C443" s="4">
        <v>18.655000000000001</v>
      </c>
      <c r="D443" s="4">
        <v>20.681000000000001</v>
      </c>
    </row>
    <row r="444" spans="1:4">
      <c r="A444" s="2">
        <v>44639</v>
      </c>
      <c r="B444" s="3">
        <v>44639</v>
      </c>
      <c r="C444" s="4">
        <v>7.1180000000000003</v>
      </c>
      <c r="D444" s="4">
        <v>19.417999999999999</v>
      </c>
    </row>
    <row r="445" spans="1:4">
      <c r="A445" s="2">
        <v>44640</v>
      </c>
      <c r="B445" s="3">
        <v>44640</v>
      </c>
      <c r="C445" s="4">
        <v>13.727</v>
      </c>
      <c r="D445" s="4">
        <v>18.032</v>
      </c>
    </row>
    <row r="446" spans="1:4">
      <c r="A446" s="2">
        <v>44641</v>
      </c>
      <c r="B446" s="3">
        <v>44641</v>
      </c>
      <c r="C446" s="4">
        <v>22.532</v>
      </c>
      <c r="D446" s="4">
        <v>18.103000000000002</v>
      </c>
    </row>
    <row r="447" spans="1:4">
      <c r="A447" s="2">
        <v>44642</v>
      </c>
      <c r="B447" s="3">
        <v>44642</v>
      </c>
      <c r="C447" s="4">
        <v>21.661999999999999</v>
      </c>
      <c r="D447" s="4">
        <v>18.251999999999999</v>
      </c>
    </row>
    <row r="448" spans="1:4">
      <c r="A448" s="2">
        <v>44643</v>
      </c>
      <c r="B448" s="3">
        <v>44643</v>
      </c>
      <c r="C448" s="4">
        <v>22.606999999999999</v>
      </c>
      <c r="D448" s="4">
        <v>18.085000000000001</v>
      </c>
    </row>
    <row r="449" spans="1:4">
      <c r="A449" s="2">
        <v>44644</v>
      </c>
      <c r="B449" s="3">
        <v>44644</v>
      </c>
      <c r="C449" s="4">
        <v>22.904</v>
      </c>
      <c r="D449" s="4">
        <v>18.457999999999998</v>
      </c>
    </row>
    <row r="450" spans="1:4">
      <c r="A450" s="2">
        <v>44645</v>
      </c>
      <c r="B450" s="3">
        <v>44645</v>
      </c>
      <c r="C450" s="4">
        <v>21.126999999999999</v>
      </c>
      <c r="D450" s="4">
        <v>18.811</v>
      </c>
    </row>
    <row r="451" spans="1:4">
      <c r="A451" s="2">
        <v>44646</v>
      </c>
      <c r="B451" s="3">
        <v>44646</v>
      </c>
      <c r="C451" s="4">
        <v>19.491</v>
      </c>
      <c r="D451" s="4">
        <v>20.579000000000001</v>
      </c>
    </row>
    <row r="452" spans="1:4">
      <c r="A452" s="2">
        <v>44647</v>
      </c>
      <c r="B452" s="3">
        <v>44647</v>
      </c>
      <c r="C452" s="4">
        <v>17.103999999999999</v>
      </c>
      <c r="D452" s="4">
        <v>21.061</v>
      </c>
    </row>
    <row r="453" spans="1:4">
      <c r="A453" s="2">
        <v>44648</v>
      </c>
      <c r="B453" s="3">
        <v>44648</v>
      </c>
      <c r="C453" s="4">
        <v>21.219000000000001</v>
      </c>
      <c r="D453" s="4">
        <v>20.873999999999999</v>
      </c>
    </row>
    <row r="454" spans="1:4">
      <c r="A454" s="2">
        <v>44649</v>
      </c>
      <c r="B454" s="3">
        <v>44649</v>
      </c>
      <c r="C454" s="4">
        <v>25.425999999999998</v>
      </c>
      <c r="D454" s="4">
        <v>21.411000000000001</v>
      </c>
    </row>
    <row r="455" spans="1:4">
      <c r="A455" s="2">
        <v>44650</v>
      </c>
      <c r="B455" s="3">
        <v>44650</v>
      </c>
      <c r="C455" s="4">
        <v>23.779</v>
      </c>
      <c r="D455" s="4">
        <v>21.579000000000001</v>
      </c>
    </row>
    <row r="456" spans="1:4">
      <c r="A456" s="2">
        <v>44651</v>
      </c>
      <c r="B456" s="3">
        <v>44651</v>
      </c>
      <c r="C456" s="4">
        <v>24.559000000000001</v>
      </c>
      <c r="D456" s="4">
        <v>21.815000000000001</v>
      </c>
    </row>
    <row r="457" spans="1:4">
      <c r="A457" s="2">
        <v>44652</v>
      </c>
      <c r="B457" s="3">
        <v>44652</v>
      </c>
      <c r="C457" s="4">
        <v>26.725000000000001</v>
      </c>
      <c r="D457" s="4">
        <v>22.614999999999998</v>
      </c>
    </row>
    <row r="458" spans="1:4">
      <c r="A458" s="2">
        <v>44653</v>
      </c>
      <c r="B458" s="3">
        <v>44653</v>
      </c>
      <c r="C458" s="4">
        <v>24.611000000000001</v>
      </c>
      <c r="D458" s="4">
        <v>23.346</v>
      </c>
    </row>
    <row r="459" spans="1:4">
      <c r="A459" s="2">
        <v>44654</v>
      </c>
      <c r="B459" s="3">
        <v>44654</v>
      </c>
      <c r="C459" s="4">
        <v>20.303000000000001</v>
      </c>
      <c r="D459" s="4">
        <v>23.803000000000001</v>
      </c>
    </row>
    <row r="460" spans="1:4">
      <c r="A460" s="2">
        <v>44655</v>
      </c>
      <c r="B460" s="3">
        <v>44655</v>
      </c>
      <c r="C460" s="4">
        <v>17.923999999999999</v>
      </c>
      <c r="D460" s="4">
        <v>23.332000000000001</v>
      </c>
    </row>
    <row r="461" spans="1:4">
      <c r="A461" s="2">
        <v>44656</v>
      </c>
      <c r="B461" s="3">
        <v>44656</v>
      </c>
      <c r="C461" s="4">
        <v>20.038</v>
      </c>
      <c r="D461" s="4">
        <v>22.562999999999999</v>
      </c>
    </row>
    <row r="462" spans="1:4">
      <c r="A462" s="2">
        <v>44657</v>
      </c>
      <c r="B462" s="3">
        <v>44657</v>
      </c>
      <c r="C462" s="4">
        <v>20.463000000000001</v>
      </c>
      <c r="D462" s="4">
        <v>22.088999999999999</v>
      </c>
    </row>
    <row r="463" spans="1:4">
      <c r="A463" s="2">
        <v>44658</v>
      </c>
      <c r="B463" s="3">
        <v>44658</v>
      </c>
      <c r="C463" s="4">
        <v>21.207999999999998</v>
      </c>
      <c r="D463" s="4">
        <v>21.61</v>
      </c>
    </row>
    <row r="464" spans="1:4">
      <c r="A464" s="2">
        <v>44659</v>
      </c>
      <c r="B464" s="3">
        <v>44659</v>
      </c>
      <c r="C464" s="4">
        <v>21.138999999999999</v>
      </c>
      <c r="D464" s="4">
        <v>20.812000000000001</v>
      </c>
    </row>
    <row r="465" spans="1:4">
      <c r="A465" s="2">
        <v>44660</v>
      </c>
      <c r="B465" s="3">
        <v>44660</v>
      </c>
      <c r="C465" s="4">
        <v>21.803000000000001</v>
      </c>
      <c r="D465" s="4">
        <v>20.411000000000001</v>
      </c>
    </row>
    <row r="466" spans="1:4">
      <c r="A466" s="2">
        <v>44661</v>
      </c>
      <c r="B466" s="3">
        <v>44661</v>
      </c>
      <c r="C466" s="4">
        <v>18.164999999999999</v>
      </c>
      <c r="D466" s="4">
        <v>20.106000000000002</v>
      </c>
    </row>
    <row r="467" spans="1:4">
      <c r="A467" s="2">
        <v>44662</v>
      </c>
      <c r="B467" s="3">
        <v>44662</v>
      </c>
      <c r="C467" s="4">
        <v>15.888999999999999</v>
      </c>
      <c r="D467" s="4">
        <v>19.815000000000001</v>
      </c>
    </row>
    <row r="468" spans="1:4">
      <c r="A468" s="2">
        <v>44663</v>
      </c>
      <c r="B468" s="3">
        <v>44663</v>
      </c>
      <c r="C468" s="4">
        <v>20.888000000000002</v>
      </c>
      <c r="D468" s="4">
        <v>19.937000000000001</v>
      </c>
    </row>
    <row r="469" spans="1:4">
      <c r="A469" s="2">
        <v>44664</v>
      </c>
      <c r="B469" s="3">
        <v>44664</v>
      </c>
      <c r="C469" s="4">
        <v>19.391999999999999</v>
      </c>
      <c r="D469" s="4">
        <v>19.783000000000001</v>
      </c>
    </row>
    <row r="470" spans="1:4">
      <c r="A470" s="2">
        <v>44665</v>
      </c>
      <c r="B470" s="3">
        <v>44665</v>
      </c>
      <c r="C470" s="4">
        <v>16.067</v>
      </c>
      <c r="D470" s="4">
        <v>19.048999999999999</v>
      </c>
    </row>
    <row r="471" spans="1:4">
      <c r="A471" s="2">
        <v>44666</v>
      </c>
      <c r="B471" s="3">
        <v>44666</v>
      </c>
      <c r="C471" s="4">
        <v>13.346</v>
      </c>
      <c r="D471" s="4">
        <v>17.936</v>
      </c>
    </row>
    <row r="472" spans="1:4">
      <c r="A472" s="2">
        <v>44667</v>
      </c>
      <c r="B472" s="3">
        <v>44667</v>
      </c>
      <c r="C472" s="4">
        <v>11.226000000000001</v>
      </c>
      <c r="D472" s="4">
        <v>16.425000000000001</v>
      </c>
    </row>
    <row r="473" spans="1:4">
      <c r="A473" s="2">
        <v>44668</v>
      </c>
      <c r="B473" s="3">
        <v>44668</v>
      </c>
      <c r="C473" s="4">
        <v>9.8439999999999994</v>
      </c>
      <c r="D473" s="4">
        <v>15.236000000000001</v>
      </c>
    </row>
    <row r="474" spans="1:4">
      <c r="A474" s="2">
        <v>44669</v>
      </c>
      <c r="B474" s="3">
        <v>44669</v>
      </c>
      <c r="C474" s="4">
        <v>12.949</v>
      </c>
      <c r="D474" s="4">
        <v>14.816000000000001</v>
      </c>
    </row>
    <row r="475" spans="1:4">
      <c r="A475" s="2">
        <v>44670</v>
      </c>
      <c r="B475" s="3">
        <v>44670</v>
      </c>
      <c r="C475" s="4">
        <v>12.113</v>
      </c>
      <c r="D475" s="4">
        <v>13.561999999999999</v>
      </c>
    </row>
    <row r="476" spans="1:4">
      <c r="A476" s="2">
        <v>44671</v>
      </c>
      <c r="B476" s="3">
        <v>44671</v>
      </c>
      <c r="C476" s="4">
        <v>15.525</v>
      </c>
      <c r="D476" s="4">
        <v>13.01</v>
      </c>
    </row>
    <row r="477" spans="1:4">
      <c r="A477" s="2">
        <v>44672</v>
      </c>
      <c r="B477" s="3">
        <v>44672</v>
      </c>
      <c r="C477" s="4">
        <v>14.307</v>
      </c>
      <c r="D477" s="4">
        <v>12.757999999999999</v>
      </c>
    </row>
    <row r="478" spans="1:4">
      <c r="A478" s="2">
        <v>44673</v>
      </c>
      <c r="B478" s="3">
        <v>44673</v>
      </c>
      <c r="C478" s="4">
        <v>14.994</v>
      </c>
      <c r="D478" s="4">
        <v>12.994</v>
      </c>
    </row>
    <row r="479" spans="1:4">
      <c r="A479" s="2">
        <v>44674</v>
      </c>
      <c r="B479" s="3">
        <v>44674</v>
      </c>
      <c r="C479" s="4">
        <v>16.352</v>
      </c>
      <c r="D479" s="4">
        <v>13.726000000000001</v>
      </c>
    </row>
    <row r="480" spans="1:4">
      <c r="A480" s="2">
        <v>44675</v>
      </c>
      <c r="B480" s="3">
        <v>44675</v>
      </c>
      <c r="C480" s="4">
        <v>13.913</v>
      </c>
      <c r="D480" s="4">
        <v>14.308</v>
      </c>
    </row>
    <row r="481" spans="1:4">
      <c r="A481" s="2">
        <v>44676</v>
      </c>
      <c r="B481" s="3">
        <v>44676</v>
      </c>
      <c r="C481" s="4">
        <v>22.216999999999999</v>
      </c>
      <c r="D481" s="4">
        <v>15.631</v>
      </c>
    </row>
    <row r="482" spans="1:4">
      <c r="A482" s="2">
        <v>44677</v>
      </c>
      <c r="B482" s="3">
        <v>44677</v>
      </c>
      <c r="C482" s="4">
        <v>15.775</v>
      </c>
      <c r="D482" s="4">
        <v>16.155000000000001</v>
      </c>
    </row>
    <row r="483" spans="1:4">
      <c r="A483" s="2">
        <v>44678</v>
      </c>
      <c r="B483" s="3">
        <v>44678</v>
      </c>
      <c r="C483" s="4">
        <v>16.497</v>
      </c>
      <c r="D483" s="4">
        <v>16.292999999999999</v>
      </c>
    </row>
    <row r="484" spans="1:4">
      <c r="A484" s="2">
        <v>44679</v>
      </c>
      <c r="B484" s="3">
        <v>44679</v>
      </c>
      <c r="C484" s="4">
        <v>17.884</v>
      </c>
      <c r="D484" s="4">
        <v>16.803999999999998</v>
      </c>
    </row>
    <row r="485" spans="1:4">
      <c r="A485" s="2">
        <v>44680</v>
      </c>
      <c r="B485" s="3">
        <v>44680</v>
      </c>
      <c r="C485" s="4">
        <v>14.747</v>
      </c>
      <c r="D485" s="4">
        <v>16.768999999999998</v>
      </c>
    </row>
    <row r="486" spans="1:4">
      <c r="A486" s="2">
        <v>44681</v>
      </c>
      <c r="B486" s="3">
        <v>44681</v>
      </c>
      <c r="C486" s="4">
        <v>9.8559999999999999</v>
      </c>
      <c r="D486" s="4">
        <v>15.840999999999999</v>
      </c>
    </row>
    <row r="487" spans="1:4">
      <c r="A487" s="2">
        <v>44682</v>
      </c>
      <c r="B487" s="3">
        <v>44682</v>
      </c>
      <c r="C487" s="4">
        <v>11.468</v>
      </c>
      <c r="D487" s="4">
        <v>15.492000000000001</v>
      </c>
    </row>
    <row r="488" spans="1:4">
      <c r="A488" s="2">
        <v>44683</v>
      </c>
      <c r="B488" s="3">
        <v>44683</v>
      </c>
      <c r="C488" s="4">
        <v>16.846</v>
      </c>
      <c r="D488" s="4">
        <v>14.725</v>
      </c>
    </row>
    <row r="489" spans="1:4">
      <c r="A489" s="2">
        <v>44684</v>
      </c>
      <c r="B489" s="3">
        <v>44684</v>
      </c>
      <c r="C489" s="4">
        <v>19.446999999999999</v>
      </c>
      <c r="D489" s="4">
        <v>15.249000000000001</v>
      </c>
    </row>
    <row r="490" spans="1:4">
      <c r="A490" s="2">
        <v>44685</v>
      </c>
      <c r="B490" s="3">
        <v>44685</v>
      </c>
      <c r="C490" s="4">
        <v>15.831</v>
      </c>
      <c r="D490" s="4">
        <v>15.154</v>
      </c>
    </row>
    <row r="491" spans="1:4">
      <c r="A491" s="2">
        <v>44686</v>
      </c>
      <c r="B491" s="3">
        <v>44686</v>
      </c>
      <c r="C491" s="4">
        <v>12.779</v>
      </c>
      <c r="D491" s="4">
        <v>14.425000000000001</v>
      </c>
    </row>
    <row r="492" spans="1:4">
      <c r="A492" s="2">
        <v>44687</v>
      </c>
      <c r="B492" s="3">
        <v>44687</v>
      </c>
      <c r="C492" s="4">
        <v>12.289</v>
      </c>
      <c r="D492" s="4">
        <v>14.074</v>
      </c>
    </row>
    <row r="493" spans="1:4">
      <c r="A493" s="2">
        <v>44688</v>
      </c>
      <c r="B493" s="3">
        <v>44688</v>
      </c>
      <c r="C493" s="4">
        <v>17.600000000000001</v>
      </c>
      <c r="D493" s="4">
        <v>15.18</v>
      </c>
    </row>
    <row r="494" spans="1:4">
      <c r="A494" s="2">
        <v>44689</v>
      </c>
      <c r="B494" s="3">
        <v>44689</v>
      </c>
      <c r="C494" s="4">
        <v>13.914999999999999</v>
      </c>
      <c r="D494" s="4">
        <v>15.53</v>
      </c>
    </row>
    <row r="495" spans="1:4">
      <c r="A495" s="2">
        <v>44690</v>
      </c>
      <c r="B495" s="3">
        <v>44690</v>
      </c>
      <c r="C495" s="4">
        <v>7.9480000000000004</v>
      </c>
      <c r="D495" s="4">
        <v>14.259</v>
      </c>
    </row>
    <row r="496" spans="1:4">
      <c r="A496" s="2">
        <v>44691</v>
      </c>
      <c r="B496" s="3">
        <v>44691</v>
      </c>
      <c r="C496" s="4">
        <v>6.7770000000000001</v>
      </c>
      <c r="D496" s="4">
        <v>12.448</v>
      </c>
    </row>
    <row r="497" spans="1:4">
      <c r="A497" s="2">
        <v>44692</v>
      </c>
      <c r="B497" s="3">
        <v>44692</v>
      </c>
      <c r="C497" s="4">
        <v>5.3949999999999996</v>
      </c>
      <c r="D497" s="4">
        <v>10.958</v>
      </c>
    </row>
    <row r="498" spans="1:4">
      <c r="A498" s="2">
        <v>44693</v>
      </c>
      <c r="B498" s="3">
        <v>44693</v>
      </c>
      <c r="C498" s="4">
        <v>7.4619999999999997</v>
      </c>
      <c r="D498" s="4">
        <v>10.198</v>
      </c>
    </row>
    <row r="499" spans="1:4">
      <c r="A499" s="2">
        <v>44694</v>
      </c>
      <c r="B499" s="3">
        <v>44694</v>
      </c>
      <c r="C499" s="4">
        <v>8.5939999999999994</v>
      </c>
      <c r="D499" s="4">
        <v>9.67</v>
      </c>
    </row>
    <row r="500" spans="1:4">
      <c r="A500" s="2">
        <v>44695</v>
      </c>
      <c r="B500" s="3">
        <v>44695</v>
      </c>
      <c r="C500" s="4">
        <v>10.782</v>
      </c>
      <c r="D500" s="4">
        <v>8.6959999999999997</v>
      </c>
    </row>
    <row r="501" spans="1:4">
      <c r="A501" s="2">
        <v>44696</v>
      </c>
      <c r="B501" s="3">
        <v>44696</v>
      </c>
      <c r="C501" s="4">
        <v>11.333</v>
      </c>
      <c r="D501" s="4">
        <v>8.327</v>
      </c>
    </row>
    <row r="502" spans="1:4">
      <c r="A502" s="2">
        <v>44697</v>
      </c>
      <c r="B502" s="3">
        <v>44697</v>
      </c>
      <c r="C502" s="4">
        <v>14.058999999999999</v>
      </c>
      <c r="D502" s="4">
        <v>9.1999999999999993</v>
      </c>
    </row>
    <row r="503" spans="1:4">
      <c r="A503" s="2">
        <v>44698</v>
      </c>
      <c r="B503" s="3">
        <v>44698</v>
      </c>
      <c r="C503" s="4">
        <v>13.661</v>
      </c>
      <c r="D503" s="4">
        <v>10.183999999999999</v>
      </c>
    </row>
    <row r="504" spans="1:4">
      <c r="A504" s="2">
        <v>44699</v>
      </c>
      <c r="B504" s="3">
        <v>44699</v>
      </c>
      <c r="C504" s="4">
        <v>7.86</v>
      </c>
      <c r="D504" s="4">
        <v>10.536</v>
      </c>
    </row>
    <row r="505" spans="1:4">
      <c r="A505" s="2">
        <v>44700</v>
      </c>
      <c r="B505" s="3">
        <v>44700</v>
      </c>
      <c r="C505" s="4">
        <v>12.067</v>
      </c>
      <c r="D505" s="4">
        <v>11.194000000000001</v>
      </c>
    </row>
    <row r="506" spans="1:4">
      <c r="A506" s="2">
        <v>44701</v>
      </c>
      <c r="B506" s="3">
        <v>44701</v>
      </c>
      <c r="C506" s="4">
        <v>8.5830000000000002</v>
      </c>
      <c r="D506" s="4">
        <v>11.192</v>
      </c>
    </row>
    <row r="507" spans="1:4">
      <c r="A507" s="2">
        <v>44702</v>
      </c>
      <c r="B507" s="3">
        <v>44702</v>
      </c>
      <c r="C507" s="4">
        <v>12.817</v>
      </c>
      <c r="D507" s="4">
        <v>11.483000000000001</v>
      </c>
    </row>
    <row r="508" spans="1:4">
      <c r="A508" s="2">
        <v>44703</v>
      </c>
      <c r="B508" s="3">
        <v>44703</v>
      </c>
      <c r="C508" s="4">
        <v>12.297000000000001</v>
      </c>
      <c r="D508" s="4">
        <v>11.621</v>
      </c>
    </row>
    <row r="509" spans="1:4">
      <c r="A509" s="2">
        <v>44704</v>
      </c>
      <c r="B509" s="3">
        <v>44704</v>
      </c>
      <c r="C509" s="4">
        <v>14.301</v>
      </c>
      <c r="D509" s="4">
        <v>11.654999999999999</v>
      </c>
    </row>
    <row r="510" spans="1:4">
      <c r="A510" s="2">
        <v>44705</v>
      </c>
      <c r="B510" s="3">
        <v>44705</v>
      </c>
      <c r="C510" s="4">
        <v>12.141999999999999</v>
      </c>
      <c r="D510" s="4">
        <v>11.438000000000001</v>
      </c>
    </row>
    <row r="511" spans="1:4">
      <c r="A511" s="2">
        <v>44706</v>
      </c>
      <c r="B511" s="3">
        <v>44706</v>
      </c>
      <c r="C511" s="4">
        <v>10.367000000000001</v>
      </c>
      <c r="D511" s="4">
        <v>11.797000000000001</v>
      </c>
    </row>
    <row r="512" spans="1:4">
      <c r="A512" s="2">
        <v>44707</v>
      </c>
      <c r="B512" s="3">
        <v>44707</v>
      </c>
      <c r="C512" s="4">
        <v>10.811999999999999</v>
      </c>
      <c r="D512" s="4">
        <v>11.617000000000001</v>
      </c>
    </row>
    <row r="513" spans="1:4">
      <c r="A513" s="2">
        <v>44708</v>
      </c>
      <c r="B513" s="3">
        <v>44708</v>
      </c>
      <c r="C513" s="4">
        <v>12.47</v>
      </c>
      <c r="D513" s="4">
        <v>12.173</v>
      </c>
    </row>
    <row r="514" spans="1:4">
      <c r="A514" s="2">
        <v>44709</v>
      </c>
      <c r="B514" s="3">
        <v>44709</v>
      </c>
      <c r="C514" s="4">
        <v>16.263000000000002</v>
      </c>
      <c r="D514" s="4">
        <v>12.664999999999999</v>
      </c>
    </row>
    <row r="515" spans="1:4">
      <c r="A515" s="2">
        <v>44710</v>
      </c>
      <c r="B515" s="3">
        <v>44710</v>
      </c>
      <c r="C515" s="4">
        <v>16.149999999999999</v>
      </c>
      <c r="D515" s="4">
        <v>13.215</v>
      </c>
    </row>
    <row r="516" spans="1:4">
      <c r="A516" s="2">
        <v>44711</v>
      </c>
      <c r="B516" s="3">
        <v>44711</v>
      </c>
      <c r="C516" s="4">
        <v>16.867999999999999</v>
      </c>
      <c r="D516" s="4">
        <v>13.582000000000001</v>
      </c>
    </row>
    <row r="517" spans="1:4">
      <c r="A517" s="2">
        <v>44712</v>
      </c>
      <c r="B517" s="3">
        <v>44712</v>
      </c>
      <c r="C517" s="4">
        <v>13.227</v>
      </c>
      <c r="D517" s="4">
        <v>13.737</v>
      </c>
    </row>
    <row r="518" spans="1:4">
      <c r="A518" s="2">
        <v>44713</v>
      </c>
      <c r="B518" s="3">
        <v>44713</v>
      </c>
      <c r="C518" s="4">
        <v>15.141999999999999</v>
      </c>
      <c r="D518" s="4">
        <v>14.419</v>
      </c>
    </row>
    <row r="519" spans="1:4">
      <c r="A519" s="2">
        <v>44714</v>
      </c>
      <c r="B519" s="3">
        <v>44714</v>
      </c>
      <c r="C519" s="4">
        <v>16.428999999999998</v>
      </c>
      <c r="D519" s="4">
        <v>15.221</v>
      </c>
    </row>
    <row r="520" spans="1:4">
      <c r="A520" s="2">
        <v>44715</v>
      </c>
      <c r="B520" s="3">
        <v>44715</v>
      </c>
      <c r="C520" s="4">
        <v>12.369</v>
      </c>
      <c r="D520" s="4">
        <v>15.207000000000001</v>
      </c>
    </row>
    <row r="521" spans="1:4">
      <c r="A521" s="2">
        <v>44716</v>
      </c>
      <c r="B521" s="3">
        <v>44716</v>
      </c>
      <c r="C521" s="4">
        <v>11.29</v>
      </c>
      <c r="D521" s="4">
        <v>14.496</v>
      </c>
    </row>
    <row r="522" spans="1:4">
      <c r="A522" s="2">
        <v>44717</v>
      </c>
      <c r="B522" s="3">
        <v>44717</v>
      </c>
      <c r="C522" s="4">
        <v>16.082000000000001</v>
      </c>
      <c r="D522" s="4">
        <v>14.487</v>
      </c>
    </row>
    <row r="523" spans="1:4">
      <c r="A523" s="2">
        <v>44718</v>
      </c>
      <c r="B523" s="3">
        <v>44718</v>
      </c>
      <c r="C523" s="4">
        <v>14.654999999999999</v>
      </c>
      <c r="D523" s="4">
        <v>14.17</v>
      </c>
    </row>
    <row r="524" spans="1:4">
      <c r="A524" s="2">
        <v>44719</v>
      </c>
      <c r="B524" s="3">
        <v>44719</v>
      </c>
      <c r="C524" s="4">
        <v>16.306000000000001</v>
      </c>
      <c r="D524" s="4">
        <v>14.61</v>
      </c>
    </row>
    <row r="525" spans="1:4">
      <c r="A525" s="2">
        <v>44720</v>
      </c>
      <c r="B525" s="3">
        <v>44720</v>
      </c>
      <c r="C525" s="4">
        <v>14.403</v>
      </c>
      <c r="D525" s="4">
        <v>14.505000000000001</v>
      </c>
    </row>
    <row r="526" spans="1:4">
      <c r="A526" s="2">
        <v>44721</v>
      </c>
      <c r="B526" s="3">
        <v>44721</v>
      </c>
      <c r="C526" s="4">
        <v>8.0540000000000003</v>
      </c>
      <c r="D526" s="4">
        <v>13.308</v>
      </c>
    </row>
    <row r="527" spans="1:4">
      <c r="A527" s="2">
        <v>44722</v>
      </c>
      <c r="B527" s="3">
        <v>44722</v>
      </c>
      <c r="C527" s="4">
        <v>2.649</v>
      </c>
      <c r="D527" s="4">
        <v>11.92</v>
      </c>
    </row>
    <row r="528" spans="1:4">
      <c r="A528" s="2">
        <v>44723</v>
      </c>
      <c r="B528" s="3">
        <v>44723</v>
      </c>
      <c r="C528" s="4">
        <v>9.4830000000000005</v>
      </c>
      <c r="D528" s="4">
        <v>11.662000000000001</v>
      </c>
    </row>
    <row r="529" spans="1:4">
      <c r="A529" s="2">
        <v>44724</v>
      </c>
      <c r="B529" s="3">
        <v>44724</v>
      </c>
      <c r="C529" s="4">
        <v>13.686</v>
      </c>
      <c r="D529" s="4">
        <v>11.319000000000001</v>
      </c>
    </row>
    <row r="530" spans="1:4">
      <c r="A530" s="2">
        <v>44725</v>
      </c>
      <c r="B530" s="3">
        <v>44725</v>
      </c>
      <c r="C530" s="4">
        <v>14.837999999999999</v>
      </c>
      <c r="D530" s="4">
        <v>11.346</v>
      </c>
    </row>
    <row r="531" spans="1:4">
      <c r="A531" s="2">
        <v>44726</v>
      </c>
      <c r="B531" s="3">
        <v>44726</v>
      </c>
      <c r="C531" s="4">
        <v>19.507000000000001</v>
      </c>
      <c r="D531" s="4">
        <v>11.803000000000001</v>
      </c>
    </row>
    <row r="532" spans="1:4">
      <c r="A532" s="2">
        <v>44727</v>
      </c>
      <c r="B532" s="3">
        <v>44727</v>
      </c>
      <c r="C532" s="4">
        <v>18.611000000000001</v>
      </c>
      <c r="D532" s="4">
        <v>12.404</v>
      </c>
    </row>
    <row r="533" spans="1:4">
      <c r="A533" s="2">
        <v>44728</v>
      </c>
      <c r="B533" s="3">
        <v>44728</v>
      </c>
      <c r="C533" s="4">
        <v>19.390999999999998</v>
      </c>
      <c r="D533" s="4">
        <v>14.023999999999999</v>
      </c>
    </row>
    <row r="534" spans="1:4">
      <c r="A534" s="2">
        <v>44729</v>
      </c>
      <c r="B534" s="3">
        <v>44729</v>
      </c>
      <c r="C534" s="4">
        <v>15.602</v>
      </c>
      <c r="D534" s="4">
        <v>15.874000000000001</v>
      </c>
    </row>
    <row r="535" spans="1:4">
      <c r="A535" s="2">
        <v>44730</v>
      </c>
      <c r="B535" s="3">
        <v>44730</v>
      </c>
      <c r="C535" s="4">
        <v>18.373999999999999</v>
      </c>
      <c r="D535" s="4">
        <v>17.143999999999998</v>
      </c>
    </row>
    <row r="536" spans="1:4">
      <c r="A536" s="2">
        <v>44731</v>
      </c>
      <c r="B536" s="3">
        <v>44731</v>
      </c>
      <c r="C536" s="4">
        <v>16.753</v>
      </c>
      <c r="D536" s="4">
        <v>17.582000000000001</v>
      </c>
    </row>
    <row r="537" spans="1:4">
      <c r="A537" s="2">
        <v>44732</v>
      </c>
      <c r="B537" s="3">
        <v>44732</v>
      </c>
      <c r="C537" s="4">
        <v>15.96</v>
      </c>
      <c r="D537" s="4">
        <v>17.742000000000001</v>
      </c>
    </row>
    <row r="538" spans="1:4">
      <c r="A538" s="2">
        <v>44733</v>
      </c>
      <c r="B538" s="3">
        <v>44733</v>
      </c>
      <c r="C538" s="4">
        <v>23.312999999999999</v>
      </c>
      <c r="D538" s="4">
        <v>18.286000000000001</v>
      </c>
    </row>
    <row r="539" spans="1:4">
      <c r="A539" s="2">
        <v>44734</v>
      </c>
      <c r="B539" s="3">
        <v>44734</v>
      </c>
      <c r="C539" s="4">
        <v>19.096</v>
      </c>
      <c r="D539" s="4">
        <v>18.356000000000002</v>
      </c>
    </row>
    <row r="540" spans="1:4">
      <c r="A540" s="2">
        <v>44735</v>
      </c>
      <c r="B540" s="3">
        <v>44735</v>
      </c>
      <c r="C540" s="4">
        <v>22.783999999999999</v>
      </c>
      <c r="D540" s="4">
        <v>18.84</v>
      </c>
    </row>
    <row r="541" spans="1:4">
      <c r="A541" s="2">
        <v>44736</v>
      </c>
      <c r="B541" s="3">
        <v>44736</v>
      </c>
      <c r="C541" s="4">
        <v>24.777000000000001</v>
      </c>
      <c r="D541" s="4">
        <v>20.151</v>
      </c>
    </row>
    <row r="542" spans="1:4">
      <c r="A542" s="2">
        <v>44737</v>
      </c>
      <c r="B542" s="3">
        <v>44737</v>
      </c>
      <c r="C542" s="4">
        <v>12.081</v>
      </c>
      <c r="D542" s="4">
        <v>19.251999999999999</v>
      </c>
    </row>
    <row r="543" spans="1:4">
      <c r="A543" s="2">
        <v>44738</v>
      </c>
      <c r="B543" s="3">
        <v>44738</v>
      </c>
      <c r="C543" s="4">
        <v>16.3</v>
      </c>
      <c r="D543" s="4">
        <v>19.187000000000001</v>
      </c>
    </row>
    <row r="544" spans="1:4">
      <c r="A544" s="2">
        <v>44739</v>
      </c>
      <c r="B544" s="3">
        <v>44739</v>
      </c>
      <c r="C544" s="4">
        <v>18.981999999999999</v>
      </c>
      <c r="D544" s="4">
        <v>19.619</v>
      </c>
    </row>
    <row r="545" spans="1:4">
      <c r="A545" s="2">
        <v>44740</v>
      </c>
      <c r="B545" s="3">
        <v>44740</v>
      </c>
      <c r="C545" s="4">
        <v>15.276999999999999</v>
      </c>
      <c r="D545" s="4">
        <v>18.471</v>
      </c>
    </row>
    <row r="546" spans="1:4">
      <c r="A546" s="2">
        <v>44741</v>
      </c>
      <c r="B546" s="3">
        <v>44741</v>
      </c>
      <c r="C546" s="4">
        <v>20.856000000000002</v>
      </c>
      <c r="D546" s="4">
        <v>18.722000000000001</v>
      </c>
    </row>
    <row r="547" spans="1:4">
      <c r="A547" s="2">
        <v>44742</v>
      </c>
      <c r="B547" s="3">
        <v>44742</v>
      </c>
      <c r="C547" s="4">
        <v>25.45</v>
      </c>
      <c r="D547" s="4">
        <v>19.103000000000002</v>
      </c>
    </row>
    <row r="548" spans="1:4">
      <c r="A548" s="2">
        <v>44743</v>
      </c>
      <c r="B548" s="3">
        <v>44743</v>
      </c>
      <c r="C548" s="4">
        <v>25.001999999999999</v>
      </c>
      <c r="D548" s="4">
        <v>19.135000000000002</v>
      </c>
    </row>
    <row r="549" spans="1:4">
      <c r="A549" s="2">
        <v>44744</v>
      </c>
      <c r="B549" s="3">
        <v>44744</v>
      </c>
      <c r="C549" s="4">
        <v>17.504999999999999</v>
      </c>
      <c r="D549" s="4">
        <v>19.91</v>
      </c>
    </row>
    <row r="550" spans="1:4">
      <c r="A550" s="2">
        <v>44745</v>
      </c>
      <c r="B550" s="3">
        <v>44745</v>
      </c>
      <c r="C550" s="4">
        <v>16.433</v>
      </c>
      <c r="D550" s="4">
        <v>19.928999999999998</v>
      </c>
    </row>
    <row r="551" spans="1:4">
      <c r="A551" s="2">
        <v>44746</v>
      </c>
      <c r="B551" s="3">
        <v>44746</v>
      </c>
      <c r="C551" s="4">
        <v>13.403</v>
      </c>
      <c r="D551" s="4">
        <v>19.132000000000001</v>
      </c>
    </row>
    <row r="552" spans="1:4">
      <c r="A552" s="2">
        <v>44747</v>
      </c>
      <c r="B552" s="3">
        <v>44747</v>
      </c>
      <c r="C552" s="4">
        <v>28.867999999999999</v>
      </c>
      <c r="D552" s="4">
        <v>21.074000000000002</v>
      </c>
    </row>
    <row r="553" spans="1:4">
      <c r="A553" s="2">
        <v>44748</v>
      </c>
      <c r="B553" s="3">
        <v>44748</v>
      </c>
      <c r="C553" s="4">
        <v>22.218</v>
      </c>
      <c r="D553" s="4">
        <v>21.268000000000001</v>
      </c>
    </row>
    <row r="554" spans="1:4">
      <c r="A554" s="2">
        <v>44749</v>
      </c>
      <c r="B554" s="3">
        <v>44749</v>
      </c>
      <c r="C554" s="4">
        <v>21.911999999999999</v>
      </c>
      <c r="D554" s="4">
        <v>20.763000000000002</v>
      </c>
    </row>
    <row r="555" spans="1:4">
      <c r="A555" s="2">
        <v>44750</v>
      </c>
      <c r="B555" s="3">
        <v>44750</v>
      </c>
      <c r="C555" s="4">
        <v>23.167999999999999</v>
      </c>
      <c r="D555" s="4">
        <v>20.501000000000001</v>
      </c>
    </row>
    <row r="556" spans="1:4">
      <c r="A556" s="2">
        <v>44751</v>
      </c>
      <c r="B556" s="3">
        <v>44751</v>
      </c>
      <c r="C556" s="4">
        <v>16.344999999999999</v>
      </c>
      <c r="D556" s="4">
        <v>20.335000000000001</v>
      </c>
    </row>
    <row r="557" spans="1:4">
      <c r="A557" s="2">
        <v>44752</v>
      </c>
      <c r="B557" s="3">
        <v>44752</v>
      </c>
      <c r="C557" s="4">
        <v>20.216000000000001</v>
      </c>
      <c r="D557" s="4">
        <v>20.876000000000001</v>
      </c>
    </row>
    <row r="558" spans="1:4">
      <c r="A558" s="2">
        <v>44753</v>
      </c>
      <c r="B558" s="3">
        <v>44753</v>
      </c>
      <c r="C558" s="4">
        <v>31.478000000000002</v>
      </c>
      <c r="D558" s="4">
        <v>23.457999999999998</v>
      </c>
    </row>
    <row r="559" spans="1:4">
      <c r="A559" s="2">
        <v>44754</v>
      </c>
      <c r="B559" s="3">
        <v>44754</v>
      </c>
      <c r="C559" s="4">
        <v>35.353999999999999</v>
      </c>
      <c r="D559" s="4">
        <v>24.384</v>
      </c>
    </row>
    <row r="560" spans="1:4">
      <c r="A560" s="2">
        <v>44755</v>
      </c>
      <c r="B560" s="3">
        <v>44755</v>
      </c>
      <c r="C560" s="4">
        <v>23.138999999999999</v>
      </c>
      <c r="D560" s="4">
        <v>24.515999999999998</v>
      </c>
    </row>
    <row r="561" spans="1:4">
      <c r="A561" s="2">
        <v>44756</v>
      </c>
      <c r="B561" s="3">
        <v>44756</v>
      </c>
      <c r="C561" s="4">
        <v>20.707000000000001</v>
      </c>
      <c r="D561" s="4">
        <v>24.344000000000001</v>
      </c>
    </row>
    <row r="562" spans="1:4">
      <c r="A562" s="2">
        <v>44757</v>
      </c>
      <c r="B562" s="3">
        <v>44757</v>
      </c>
      <c r="C562" s="4">
        <v>17.239000000000001</v>
      </c>
      <c r="D562" s="4">
        <v>23.497</v>
      </c>
    </row>
    <row r="563" spans="1:4">
      <c r="A563" s="2">
        <v>44758</v>
      </c>
      <c r="B563" s="3">
        <v>44758</v>
      </c>
      <c r="C563" s="4">
        <v>14.114000000000001</v>
      </c>
      <c r="D563" s="4">
        <v>23.178000000000001</v>
      </c>
    </row>
    <row r="564" spans="1:4">
      <c r="A564" s="2">
        <v>44759</v>
      </c>
      <c r="B564" s="3">
        <v>44759</v>
      </c>
      <c r="C564" s="4">
        <v>12.757999999999999</v>
      </c>
      <c r="D564" s="4">
        <v>22.113</v>
      </c>
    </row>
    <row r="565" spans="1:4">
      <c r="A565" s="2">
        <v>44760</v>
      </c>
      <c r="B565" s="3">
        <v>44760</v>
      </c>
      <c r="C565" s="4">
        <v>28.332000000000001</v>
      </c>
      <c r="D565" s="4">
        <v>21.663</v>
      </c>
    </row>
    <row r="566" spans="1:4">
      <c r="A566" s="2">
        <v>44761</v>
      </c>
      <c r="B566" s="3">
        <v>44761</v>
      </c>
      <c r="C566" s="4">
        <v>41.558999999999997</v>
      </c>
      <c r="D566" s="4">
        <v>22.55</v>
      </c>
    </row>
    <row r="567" spans="1:4">
      <c r="A567" s="2">
        <v>44762</v>
      </c>
      <c r="B567" s="3">
        <v>44762</v>
      </c>
      <c r="C567" s="4">
        <v>18.928000000000001</v>
      </c>
      <c r="D567" s="4">
        <v>21.948</v>
      </c>
    </row>
    <row r="568" spans="1:4">
      <c r="A568" s="2">
        <v>44763</v>
      </c>
      <c r="B568" s="3">
        <v>44763</v>
      </c>
      <c r="C568" s="4">
        <v>19.588999999999999</v>
      </c>
      <c r="D568" s="4">
        <v>21.788</v>
      </c>
    </row>
    <row r="569" spans="1:4">
      <c r="A569" s="2">
        <v>44764</v>
      </c>
      <c r="B569" s="3">
        <v>44764</v>
      </c>
      <c r="C569" s="4">
        <v>26.126000000000001</v>
      </c>
      <c r="D569" s="4">
        <v>23.058</v>
      </c>
    </row>
    <row r="570" spans="1:4">
      <c r="A570" s="2">
        <v>44765</v>
      </c>
      <c r="B570" s="3">
        <v>44765</v>
      </c>
      <c r="C570" s="4">
        <v>25.44</v>
      </c>
      <c r="D570" s="4">
        <v>24.675999999999998</v>
      </c>
    </row>
    <row r="571" spans="1:4">
      <c r="A571" s="2">
        <v>44766</v>
      </c>
      <c r="B571" s="3">
        <v>44766</v>
      </c>
      <c r="C571" s="4">
        <v>24.960999999999999</v>
      </c>
      <c r="D571" s="4">
        <v>26.419</v>
      </c>
    </row>
    <row r="572" spans="1:4">
      <c r="A572" s="2">
        <v>44767</v>
      </c>
      <c r="B572" s="3">
        <v>44767</v>
      </c>
      <c r="C572" s="4">
        <v>22.611999999999998</v>
      </c>
      <c r="D572" s="4">
        <v>25.602</v>
      </c>
    </row>
    <row r="573" spans="1:4">
      <c r="A573" s="2">
        <v>44768</v>
      </c>
      <c r="B573" s="3">
        <v>44768</v>
      </c>
      <c r="C573" s="4">
        <v>23.596</v>
      </c>
      <c r="D573" s="4">
        <v>23.036000000000001</v>
      </c>
    </row>
    <row r="574" spans="1:4">
      <c r="A574" s="2">
        <v>44769</v>
      </c>
      <c r="B574" s="3">
        <v>44769</v>
      </c>
      <c r="C574" s="4">
        <v>21.157</v>
      </c>
      <c r="D574" s="4">
        <v>23.353999999999999</v>
      </c>
    </row>
    <row r="575" spans="1:4">
      <c r="A575" s="2">
        <v>44770</v>
      </c>
      <c r="B575" s="3">
        <v>44770</v>
      </c>
      <c r="C575" s="4">
        <v>25.774000000000001</v>
      </c>
      <c r="D575" s="4">
        <v>24.238</v>
      </c>
    </row>
    <row r="576" spans="1:4">
      <c r="A576" s="2">
        <v>44771</v>
      </c>
      <c r="B576" s="3">
        <v>44771</v>
      </c>
      <c r="C576" s="4">
        <v>33.444000000000003</v>
      </c>
      <c r="D576" s="4">
        <v>25.283000000000001</v>
      </c>
    </row>
    <row r="577" spans="1:4">
      <c r="A577" s="2">
        <v>44772</v>
      </c>
      <c r="B577" s="3">
        <v>44772</v>
      </c>
      <c r="C577" s="4">
        <v>26.844999999999999</v>
      </c>
      <c r="D577" s="4">
        <v>25.484000000000002</v>
      </c>
    </row>
    <row r="578" spans="1:4">
      <c r="A578" s="2">
        <v>44773</v>
      </c>
      <c r="B578" s="3">
        <v>44773</v>
      </c>
      <c r="C578" s="4">
        <v>24.143000000000001</v>
      </c>
      <c r="D578" s="4">
        <v>25.367000000000001</v>
      </c>
    </row>
    <row r="579" spans="1:4">
      <c r="A579" s="2">
        <v>44774</v>
      </c>
      <c r="B579" s="3">
        <v>44774</v>
      </c>
      <c r="C579" s="4">
        <v>25.13</v>
      </c>
      <c r="D579" s="4">
        <v>25.727</v>
      </c>
    </row>
    <row r="580" spans="1:4">
      <c r="A580" s="2">
        <v>44775</v>
      </c>
      <c r="B580" s="3">
        <v>44775</v>
      </c>
      <c r="C580" s="4">
        <v>21.01</v>
      </c>
      <c r="D580" s="4">
        <v>25.356999999999999</v>
      </c>
    </row>
    <row r="581" spans="1:4">
      <c r="A581" s="2">
        <v>44776</v>
      </c>
      <c r="B581" s="3">
        <v>44776</v>
      </c>
      <c r="C581" s="4">
        <v>32.445</v>
      </c>
      <c r="D581" s="4">
        <v>26.97</v>
      </c>
    </row>
    <row r="582" spans="1:4">
      <c r="A582" s="2">
        <v>44777</v>
      </c>
      <c r="B582" s="3">
        <v>44777</v>
      </c>
      <c r="C582" s="4">
        <v>28.25</v>
      </c>
      <c r="D582" s="4">
        <v>27.324000000000002</v>
      </c>
    </row>
    <row r="583" spans="1:4">
      <c r="A583" s="2">
        <v>44778</v>
      </c>
      <c r="B583" s="3">
        <v>44778</v>
      </c>
      <c r="C583" s="4">
        <v>21.295999999999999</v>
      </c>
      <c r="D583" s="4">
        <v>25.588000000000001</v>
      </c>
    </row>
    <row r="584" spans="1:4">
      <c r="A584" s="2">
        <v>44779</v>
      </c>
      <c r="B584" s="3">
        <v>44779</v>
      </c>
      <c r="C584" s="4">
        <v>20.995999999999999</v>
      </c>
      <c r="D584" s="4">
        <v>24.753</v>
      </c>
    </row>
    <row r="585" spans="1:4">
      <c r="A585" s="2">
        <v>44780</v>
      </c>
      <c r="B585" s="3">
        <v>44780</v>
      </c>
      <c r="C585" s="4">
        <v>18.006</v>
      </c>
      <c r="D585" s="4">
        <v>23.876000000000001</v>
      </c>
    </row>
    <row r="586" spans="1:4">
      <c r="A586" s="2">
        <v>44781</v>
      </c>
      <c r="B586" s="3">
        <v>44781</v>
      </c>
      <c r="C586" s="4">
        <v>25.5</v>
      </c>
      <c r="D586" s="4">
        <v>23.928999999999998</v>
      </c>
    </row>
    <row r="587" spans="1:4">
      <c r="A587" s="2">
        <v>44782</v>
      </c>
      <c r="B587" s="3">
        <v>44782</v>
      </c>
      <c r="C587" s="4">
        <v>26.62</v>
      </c>
      <c r="D587" s="4">
        <v>24.731000000000002</v>
      </c>
    </row>
    <row r="588" spans="1:4">
      <c r="A588" s="2">
        <v>44783</v>
      </c>
      <c r="B588" s="3">
        <v>44783</v>
      </c>
      <c r="C588" s="4">
        <v>31.832999999999998</v>
      </c>
      <c r="D588" s="4">
        <v>24.643000000000001</v>
      </c>
    </row>
    <row r="589" spans="1:4">
      <c r="A589" s="2">
        <v>44784</v>
      </c>
      <c r="B589" s="3">
        <v>44784</v>
      </c>
      <c r="C589" s="4">
        <v>41.566000000000003</v>
      </c>
      <c r="D589" s="4">
        <v>26.545000000000002</v>
      </c>
    </row>
    <row r="590" spans="1:4">
      <c r="A590" s="2">
        <v>44785</v>
      </c>
      <c r="B590" s="3">
        <v>44785</v>
      </c>
      <c r="C590" s="4">
        <v>34.414000000000001</v>
      </c>
      <c r="D590" s="4">
        <v>28.419</v>
      </c>
    </row>
    <row r="591" spans="1:4">
      <c r="A591" s="2">
        <v>44786</v>
      </c>
      <c r="B591" s="3">
        <v>44786</v>
      </c>
      <c r="C591" s="4">
        <v>33.493000000000002</v>
      </c>
      <c r="D591" s="4">
        <v>30.204999999999998</v>
      </c>
    </row>
    <row r="592" spans="1:4">
      <c r="A592" s="2">
        <v>44787</v>
      </c>
      <c r="B592" s="3">
        <v>44787</v>
      </c>
      <c r="C592" s="4">
        <v>36.390999999999998</v>
      </c>
      <c r="D592" s="4">
        <v>32.831000000000003</v>
      </c>
    </row>
    <row r="593" spans="1:4">
      <c r="A593" s="2">
        <v>44788</v>
      </c>
      <c r="B593" s="3">
        <v>44788</v>
      </c>
      <c r="C593" s="4">
        <v>38.087000000000003</v>
      </c>
      <c r="D593" s="4">
        <v>34.628999999999998</v>
      </c>
    </row>
    <row r="594" spans="1:4">
      <c r="A594" s="2">
        <v>44789</v>
      </c>
      <c r="B594" s="3">
        <v>44789</v>
      </c>
      <c r="C594" s="4">
        <v>40.991</v>
      </c>
      <c r="D594" s="4">
        <v>36.682000000000002</v>
      </c>
    </row>
    <row r="595" spans="1:4">
      <c r="A595" s="2">
        <v>44790</v>
      </c>
      <c r="B595" s="3">
        <v>44790</v>
      </c>
      <c r="C595" s="4">
        <v>39.048000000000002</v>
      </c>
      <c r="D595" s="4">
        <v>37.713000000000001</v>
      </c>
    </row>
    <row r="596" spans="1:4">
      <c r="A596" s="2">
        <v>44791</v>
      </c>
      <c r="B596" s="3">
        <v>44791</v>
      </c>
      <c r="C596" s="4">
        <v>35.200000000000003</v>
      </c>
      <c r="D596" s="4">
        <v>36.802999999999997</v>
      </c>
    </row>
    <row r="597" spans="1:4">
      <c r="A597" s="2">
        <v>44792</v>
      </c>
      <c r="B597" s="3">
        <v>44792</v>
      </c>
      <c r="C597" s="4">
        <v>33.154000000000003</v>
      </c>
      <c r="D597" s="4">
        <v>36.624000000000002</v>
      </c>
    </row>
    <row r="598" spans="1:4">
      <c r="A598" s="2">
        <v>44793</v>
      </c>
      <c r="B598" s="3">
        <v>44793</v>
      </c>
      <c r="C598" s="4">
        <v>26.402000000000001</v>
      </c>
      <c r="D598" s="4">
        <v>35.610999999999997</v>
      </c>
    </row>
    <row r="599" spans="1:4">
      <c r="A599" s="2">
        <v>44794</v>
      </c>
      <c r="B599" s="3">
        <v>44794</v>
      </c>
      <c r="C599" s="4">
        <v>38.231000000000002</v>
      </c>
      <c r="D599" s="4">
        <v>35.872999999999998</v>
      </c>
    </row>
    <row r="600" spans="1:4">
      <c r="A600" s="2">
        <v>44795</v>
      </c>
      <c r="B600" s="3">
        <v>44795</v>
      </c>
      <c r="C600" s="4">
        <v>33.113999999999997</v>
      </c>
      <c r="D600" s="4">
        <v>35.162999999999997</v>
      </c>
    </row>
    <row r="601" spans="1:4">
      <c r="A601" s="2">
        <v>44796</v>
      </c>
      <c r="B601" s="3">
        <v>44796</v>
      </c>
      <c r="C601" s="4">
        <v>52.365000000000002</v>
      </c>
      <c r="D601" s="4">
        <v>36.787999999999997</v>
      </c>
    </row>
    <row r="602" spans="1:4">
      <c r="A602" s="2">
        <v>44797</v>
      </c>
      <c r="B602" s="3">
        <v>44797</v>
      </c>
      <c r="C602" s="4">
        <v>50.735999999999997</v>
      </c>
      <c r="D602" s="4">
        <v>38.457999999999998</v>
      </c>
    </row>
    <row r="603" spans="1:4">
      <c r="A603" s="2">
        <v>44798</v>
      </c>
      <c r="B603" s="3">
        <v>44798</v>
      </c>
      <c r="C603" s="4">
        <v>49.222000000000001</v>
      </c>
      <c r="D603" s="4">
        <v>40.460999999999999</v>
      </c>
    </row>
    <row r="604" spans="1:4">
      <c r="A604" s="2">
        <v>44799</v>
      </c>
      <c r="B604" s="3">
        <v>44799</v>
      </c>
      <c r="C604" s="4">
        <v>56.378</v>
      </c>
      <c r="D604" s="4">
        <v>43.777999999999999</v>
      </c>
    </row>
    <row r="605" spans="1:4">
      <c r="A605" s="2">
        <v>44800</v>
      </c>
      <c r="B605" s="3">
        <v>44800</v>
      </c>
      <c r="C605" s="4">
        <v>44.713000000000001</v>
      </c>
      <c r="D605" s="4">
        <v>46.393999999999998</v>
      </c>
    </row>
    <row r="606" spans="1:4">
      <c r="A606" s="2">
        <v>44801</v>
      </c>
      <c r="B606" s="3">
        <v>44801</v>
      </c>
      <c r="C606" s="4">
        <v>35.499000000000002</v>
      </c>
      <c r="D606" s="4">
        <v>46.003999999999998</v>
      </c>
    </row>
    <row r="607" spans="1:4">
      <c r="A607" s="2">
        <v>44802</v>
      </c>
      <c r="B607" s="3">
        <v>44802</v>
      </c>
      <c r="C607" s="4">
        <v>39.713999999999999</v>
      </c>
      <c r="D607" s="4">
        <v>46.947000000000003</v>
      </c>
    </row>
    <row r="608" spans="1:4">
      <c r="A608" s="2">
        <v>44803</v>
      </c>
      <c r="B608" s="3">
        <v>44803</v>
      </c>
      <c r="C608" s="4">
        <v>30.667999999999999</v>
      </c>
      <c r="D608" s="4">
        <v>43.847000000000001</v>
      </c>
    </row>
    <row r="609" spans="1:4">
      <c r="A609" s="2">
        <v>44804</v>
      </c>
      <c r="B609" s="3">
        <v>44804</v>
      </c>
      <c r="C609" s="4">
        <v>25.149000000000001</v>
      </c>
      <c r="D609" s="4">
        <v>40.192</v>
      </c>
    </row>
    <row r="610" spans="1:4">
      <c r="A610" s="2">
        <v>44805</v>
      </c>
      <c r="B610" s="3">
        <v>44805</v>
      </c>
      <c r="C610" s="4">
        <v>36.640999999999998</v>
      </c>
      <c r="D610" s="4">
        <v>38.395000000000003</v>
      </c>
    </row>
    <row r="611" spans="1:4">
      <c r="A611" s="2">
        <v>44806</v>
      </c>
      <c r="B611" s="3">
        <v>44806</v>
      </c>
      <c r="C611" s="4">
        <v>36.448</v>
      </c>
      <c r="D611" s="4">
        <v>35.548000000000002</v>
      </c>
    </row>
    <row r="612" spans="1:4">
      <c r="A612" s="2">
        <v>44807</v>
      </c>
      <c r="B612" s="3">
        <v>44807</v>
      </c>
      <c r="C612" s="4">
        <v>25.856000000000002</v>
      </c>
      <c r="D612" s="4">
        <v>32.853999999999999</v>
      </c>
    </row>
    <row r="613" spans="1:4">
      <c r="A613" s="2">
        <v>44808</v>
      </c>
      <c r="B613" s="3">
        <v>44808</v>
      </c>
      <c r="C613" s="4">
        <v>27.7</v>
      </c>
      <c r="D613" s="4">
        <v>31.739000000000001</v>
      </c>
    </row>
    <row r="614" spans="1:4">
      <c r="A614" s="2">
        <v>44809</v>
      </c>
      <c r="B614" s="3">
        <v>44809</v>
      </c>
      <c r="C614" s="4">
        <v>28.305</v>
      </c>
      <c r="D614" s="4">
        <v>30.11</v>
      </c>
    </row>
    <row r="615" spans="1:4">
      <c r="A615" s="2">
        <v>44810</v>
      </c>
      <c r="B615" s="3">
        <v>44810</v>
      </c>
      <c r="C615" s="4">
        <v>22.632000000000001</v>
      </c>
      <c r="D615" s="4">
        <v>28.962</v>
      </c>
    </row>
    <row r="616" spans="1:4">
      <c r="A616" s="2">
        <v>44811</v>
      </c>
      <c r="B616" s="3">
        <v>44811</v>
      </c>
      <c r="C616" s="4">
        <v>19.331</v>
      </c>
      <c r="D616" s="4">
        <v>28.13</v>
      </c>
    </row>
    <row r="617" spans="1:4">
      <c r="A617" s="2">
        <v>44812</v>
      </c>
      <c r="B617" s="3">
        <v>44812</v>
      </c>
      <c r="C617" s="4">
        <v>26.067</v>
      </c>
      <c r="D617" s="4">
        <v>26.62</v>
      </c>
    </row>
    <row r="618" spans="1:4">
      <c r="A618" s="2">
        <v>44813</v>
      </c>
      <c r="B618" s="3">
        <v>44813</v>
      </c>
      <c r="C618" s="4">
        <v>24.096</v>
      </c>
      <c r="D618" s="4">
        <v>24.855</v>
      </c>
    </row>
    <row r="619" spans="1:4">
      <c r="A619" s="2">
        <v>44814</v>
      </c>
      <c r="B619" s="3">
        <v>44814</v>
      </c>
      <c r="C619" s="4">
        <v>30.751000000000001</v>
      </c>
      <c r="D619" s="4">
        <v>25.555</v>
      </c>
    </row>
    <row r="620" spans="1:4">
      <c r="A620" s="2">
        <v>44815</v>
      </c>
      <c r="B620" s="3">
        <v>44815</v>
      </c>
      <c r="C620" s="4">
        <v>25.538</v>
      </c>
      <c r="D620" s="4">
        <v>25.245999999999999</v>
      </c>
    </row>
    <row r="621" spans="1:4">
      <c r="A621" s="2">
        <v>44816</v>
      </c>
      <c r="B621" s="3">
        <v>44816</v>
      </c>
      <c r="C621" s="4">
        <v>32.125999999999998</v>
      </c>
      <c r="D621" s="4">
        <v>25.792000000000002</v>
      </c>
    </row>
    <row r="622" spans="1:4">
      <c r="A622" s="2">
        <v>44817</v>
      </c>
      <c r="B622" s="3">
        <v>44817</v>
      </c>
      <c r="C622" s="4">
        <v>25.218</v>
      </c>
      <c r="D622" s="4">
        <v>26.161000000000001</v>
      </c>
    </row>
    <row r="623" spans="1:4">
      <c r="A623" s="2">
        <v>44818</v>
      </c>
      <c r="B623" s="3">
        <v>44818</v>
      </c>
      <c r="C623" s="4">
        <v>36.167000000000002</v>
      </c>
      <c r="D623" s="4">
        <v>28.565999999999999</v>
      </c>
    </row>
    <row r="624" spans="1:4">
      <c r="A624" s="2">
        <v>44819</v>
      </c>
      <c r="B624" s="3">
        <v>44819</v>
      </c>
      <c r="C624" s="4">
        <v>27.416</v>
      </c>
      <c r="D624" s="4">
        <v>28.759</v>
      </c>
    </row>
    <row r="625" spans="1:4">
      <c r="A625" s="2">
        <v>44820</v>
      </c>
      <c r="B625" s="3">
        <v>44820</v>
      </c>
      <c r="C625" s="4">
        <v>21.265000000000001</v>
      </c>
      <c r="D625" s="4">
        <v>28.353999999999999</v>
      </c>
    </row>
    <row r="626" spans="1:4">
      <c r="A626" s="2">
        <v>44821</v>
      </c>
      <c r="B626" s="3">
        <v>44821</v>
      </c>
      <c r="C626" s="4">
        <v>14.41</v>
      </c>
      <c r="D626" s="4">
        <v>26.02</v>
      </c>
    </row>
    <row r="627" spans="1:4">
      <c r="A627" s="2">
        <v>44822</v>
      </c>
      <c r="B627" s="3">
        <v>44822</v>
      </c>
      <c r="C627" s="4">
        <v>12.6</v>
      </c>
      <c r="D627" s="4">
        <v>24.172000000000001</v>
      </c>
    </row>
    <row r="628" spans="1:4">
      <c r="A628" s="2">
        <v>44823</v>
      </c>
      <c r="B628" s="3">
        <v>44823</v>
      </c>
      <c r="C628" s="4">
        <v>22.837</v>
      </c>
      <c r="D628" s="4">
        <v>22.844999999999999</v>
      </c>
    </row>
    <row r="629" spans="1:4">
      <c r="A629" s="2">
        <v>44824</v>
      </c>
      <c r="B629" s="3">
        <v>44824</v>
      </c>
      <c r="C629" s="4">
        <v>20.969000000000001</v>
      </c>
      <c r="D629" s="4">
        <v>22.238</v>
      </c>
    </row>
    <row r="630" spans="1:4">
      <c r="A630" s="2">
        <v>44825</v>
      </c>
      <c r="B630" s="3">
        <v>44825</v>
      </c>
      <c r="C630" s="4">
        <v>24.436</v>
      </c>
      <c r="D630" s="4">
        <v>20.562000000000001</v>
      </c>
    </row>
    <row r="631" spans="1:4">
      <c r="A631" s="2">
        <v>44826</v>
      </c>
      <c r="B631" s="3">
        <v>44826</v>
      </c>
      <c r="C631" s="4">
        <v>34.28</v>
      </c>
      <c r="D631" s="4">
        <v>21.542000000000002</v>
      </c>
    </row>
    <row r="632" spans="1:4">
      <c r="A632" s="2">
        <v>44827</v>
      </c>
      <c r="B632" s="3">
        <v>44827</v>
      </c>
      <c r="C632" s="4">
        <v>30.736999999999998</v>
      </c>
      <c r="D632" s="4">
        <v>22.896000000000001</v>
      </c>
    </row>
    <row r="633" spans="1:4">
      <c r="A633" s="2">
        <v>44828</v>
      </c>
      <c r="B633" s="3">
        <v>44828</v>
      </c>
      <c r="C633" s="4">
        <v>18.079000000000001</v>
      </c>
      <c r="D633" s="4">
        <v>23.42</v>
      </c>
    </row>
    <row r="634" spans="1:4">
      <c r="A634" s="2">
        <v>44829</v>
      </c>
      <c r="B634" s="3">
        <v>44829</v>
      </c>
      <c r="C634" s="4">
        <v>17.867000000000001</v>
      </c>
      <c r="D634" s="4">
        <v>24.172000000000001</v>
      </c>
    </row>
    <row r="635" spans="1:4">
      <c r="A635" s="2">
        <v>44830</v>
      </c>
      <c r="B635" s="3">
        <v>44830</v>
      </c>
      <c r="C635" s="4">
        <v>15.09</v>
      </c>
      <c r="D635" s="4">
        <v>23.065999999999999</v>
      </c>
    </row>
    <row r="636" spans="1:4">
      <c r="A636" s="2">
        <v>44831</v>
      </c>
      <c r="B636" s="3">
        <v>44831</v>
      </c>
      <c r="C636" s="4">
        <v>25.332999999999998</v>
      </c>
      <c r="D636" s="4">
        <v>23.689</v>
      </c>
    </row>
    <row r="637" spans="1:4">
      <c r="A637" s="2">
        <v>44832</v>
      </c>
      <c r="B637" s="3">
        <v>44832</v>
      </c>
      <c r="C637" s="4">
        <v>29.536000000000001</v>
      </c>
      <c r="D637" s="4">
        <v>24.417000000000002</v>
      </c>
    </row>
    <row r="638" spans="1:4">
      <c r="A638" s="2">
        <v>44833</v>
      </c>
      <c r="B638" s="3">
        <v>44833</v>
      </c>
      <c r="C638" s="4">
        <v>23.213000000000001</v>
      </c>
      <c r="D638" s="4">
        <v>22.835999999999999</v>
      </c>
    </row>
    <row r="639" spans="1:4">
      <c r="A639" s="2">
        <v>44834</v>
      </c>
      <c r="B639" s="3">
        <v>44834</v>
      </c>
      <c r="C639" s="4">
        <v>21.768000000000001</v>
      </c>
      <c r="D639" s="4">
        <v>21.555</v>
      </c>
    </row>
    <row r="640" spans="1:4">
      <c r="A640" s="2">
        <v>44835</v>
      </c>
      <c r="B640" s="3">
        <v>44835</v>
      </c>
      <c r="C640" s="4">
        <v>12.867000000000001</v>
      </c>
      <c r="D640" s="4">
        <v>20.811</v>
      </c>
    </row>
    <row r="641" spans="1:4">
      <c r="A641" s="2">
        <v>44836</v>
      </c>
      <c r="B641" s="3">
        <v>44836</v>
      </c>
      <c r="C641" s="4">
        <v>11.581</v>
      </c>
      <c r="D641" s="4">
        <v>19.913</v>
      </c>
    </row>
    <row r="642" spans="1:4">
      <c r="A642" s="2">
        <v>44837</v>
      </c>
      <c r="B642" s="3">
        <v>44837</v>
      </c>
      <c r="C642" s="4">
        <v>24.591999999999999</v>
      </c>
      <c r="D642" s="4">
        <v>21.27</v>
      </c>
    </row>
    <row r="643" spans="1:4">
      <c r="A643" s="2">
        <v>44838</v>
      </c>
      <c r="B643" s="3">
        <v>44838</v>
      </c>
      <c r="C643" s="4">
        <v>16.670000000000002</v>
      </c>
      <c r="D643" s="4">
        <v>20.032</v>
      </c>
    </row>
    <row r="644" spans="1:4">
      <c r="A644" s="2">
        <v>44839</v>
      </c>
      <c r="B644" s="3">
        <v>44839</v>
      </c>
      <c r="C644" s="4">
        <v>15.343999999999999</v>
      </c>
      <c r="D644" s="4">
        <v>18.004999999999999</v>
      </c>
    </row>
    <row r="645" spans="1:4">
      <c r="A645" s="2">
        <v>44840</v>
      </c>
      <c r="B645" s="3">
        <v>44840</v>
      </c>
      <c r="C645" s="4">
        <v>12.397</v>
      </c>
      <c r="D645" s="4">
        <v>16.46</v>
      </c>
    </row>
    <row r="646" spans="1:4">
      <c r="A646" s="2">
        <v>44841</v>
      </c>
      <c r="B646" s="3">
        <v>44841</v>
      </c>
      <c r="C646" s="4">
        <v>18.414999999999999</v>
      </c>
      <c r="D646" s="4">
        <v>15.981</v>
      </c>
    </row>
    <row r="647" spans="1:4">
      <c r="A647" s="2">
        <v>44842</v>
      </c>
      <c r="B647" s="3">
        <v>44842</v>
      </c>
      <c r="C647" s="4">
        <v>13.773999999999999</v>
      </c>
      <c r="D647" s="4">
        <v>16.11</v>
      </c>
    </row>
    <row r="648" spans="1:4">
      <c r="A648" s="2">
        <v>44843</v>
      </c>
      <c r="B648" s="3">
        <v>44843</v>
      </c>
      <c r="C648" s="4">
        <v>13.579000000000001</v>
      </c>
      <c r="D648" s="4">
        <v>16.396000000000001</v>
      </c>
    </row>
    <row r="649" spans="1:4">
      <c r="A649" s="2">
        <v>44844</v>
      </c>
      <c r="B649" s="3">
        <v>44844</v>
      </c>
      <c r="C649" s="4">
        <v>12.851000000000001</v>
      </c>
      <c r="D649" s="4">
        <v>14.718</v>
      </c>
    </row>
    <row r="650" spans="1:4">
      <c r="A650" s="2">
        <v>44845</v>
      </c>
      <c r="B650" s="3">
        <v>44845</v>
      </c>
      <c r="C650" s="4">
        <v>19.46</v>
      </c>
      <c r="D650" s="4">
        <v>15.117000000000001</v>
      </c>
    </row>
    <row r="651" spans="1:4">
      <c r="A651" s="2">
        <v>44846</v>
      </c>
      <c r="B651" s="3">
        <v>44846</v>
      </c>
      <c r="C651" s="4">
        <v>19.468</v>
      </c>
      <c r="D651" s="4">
        <v>15.706</v>
      </c>
    </row>
    <row r="652" spans="1:4">
      <c r="A652" s="2">
        <v>44847</v>
      </c>
      <c r="B652" s="3">
        <v>44847</v>
      </c>
      <c r="C652" s="4">
        <v>16.274000000000001</v>
      </c>
      <c r="D652" s="4">
        <v>16.260000000000002</v>
      </c>
    </row>
    <row r="653" spans="1:4">
      <c r="A653" s="2">
        <v>44848</v>
      </c>
      <c r="B653" s="3">
        <v>44848</v>
      </c>
      <c r="C653" s="4">
        <v>17.091999999999999</v>
      </c>
      <c r="D653" s="4">
        <v>16.071000000000002</v>
      </c>
    </row>
    <row r="654" spans="1:4">
      <c r="A654" s="2">
        <v>44849</v>
      </c>
      <c r="B654" s="3">
        <v>44849</v>
      </c>
      <c r="C654" s="4">
        <v>11.473000000000001</v>
      </c>
      <c r="D654" s="4">
        <v>15.743</v>
      </c>
    </row>
    <row r="655" spans="1:4">
      <c r="A655" s="2">
        <v>44850</v>
      </c>
      <c r="B655" s="3">
        <v>44850</v>
      </c>
      <c r="C655" s="4">
        <v>13.319000000000001</v>
      </c>
      <c r="D655" s="4">
        <v>15.706</v>
      </c>
    </row>
    <row r="656" spans="1:4">
      <c r="A656" s="2">
        <v>44851</v>
      </c>
      <c r="B656" s="3">
        <v>44851</v>
      </c>
      <c r="C656" s="4">
        <v>7.1120000000000001</v>
      </c>
      <c r="D656" s="4">
        <v>14.885999999999999</v>
      </c>
    </row>
    <row r="657" spans="1:4">
      <c r="A657" s="2">
        <v>44852</v>
      </c>
      <c r="B657" s="3">
        <v>44852</v>
      </c>
      <c r="C657" s="4">
        <v>6.2610000000000001</v>
      </c>
      <c r="D657" s="4">
        <v>13</v>
      </c>
    </row>
    <row r="658" spans="1:4">
      <c r="A658" s="2">
        <v>44853</v>
      </c>
      <c r="B658" s="3">
        <v>44853</v>
      </c>
      <c r="C658" s="4">
        <v>3.8959999999999999</v>
      </c>
      <c r="D658" s="4">
        <v>10.775</v>
      </c>
    </row>
    <row r="659" spans="1:4">
      <c r="A659" s="2">
        <v>44854</v>
      </c>
      <c r="B659" s="3">
        <v>44854</v>
      </c>
      <c r="C659" s="4">
        <v>14.045999999999999</v>
      </c>
      <c r="D659" s="4">
        <v>10.457000000000001</v>
      </c>
    </row>
    <row r="660" spans="1:4">
      <c r="A660" s="2">
        <v>44855</v>
      </c>
      <c r="B660" s="3">
        <v>44855</v>
      </c>
      <c r="C660" s="4">
        <v>16.547000000000001</v>
      </c>
      <c r="D660" s="4">
        <v>10.379</v>
      </c>
    </row>
    <row r="661" spans="1:4">
      <c r="A661" s="2">
        <v>44856</v>
      </c>
      <c r="B661" s="3">
        <v>44856</v>
      </c>
      <c r="C661" s="4">
        <v>6.2649999999999997</v>
      </c>
      <c r="D661" s="4">
        <v>9.6349999999999998</v>
      </c>
    </row>
    <row r="662" spans="1:4">
      <c r="A662" s="2">
        <v>44857</v>
      </c>
      <c r="B662" s="3">
        <v>44857</v>
      </c>
      <c r="C662" s="4">
        <v>9.19</v>
      </c>
      <c r="D662" s="4">
        <v>9.0449999999999999</v>
      </c>
    </row>
    <row r="663" spans="1:4">
      <c r="A663" s="2">
        <v>44858</v>
      </c>
      <c r="B663" s="3">
        <v>44858</v>
      </c>
      <c r="C663" s="4">
        <v>4.5720000000000001</v>
      </c>
      <c r="D663" s="4">
        <v>8.6820000000000004</v>
      </c>
    </row>
    <row r="664" spans="1:4">
      <c r="A664" s="2">
        <v>44859</v>
      </c>
      <c r="B664" s="3">
        <v>44859</v>
      </c>
      <c r="C664" s="4">
        <v>7.1059999999999999</v>
      </c>
      <c r="D664" s="4">
        <v>8.8030000000000008</v>
      </c>
    </row>
    <row r="665" spans="1:4">
      <c r="A665" s="2">
        <v>44860</v>
      </c>
      <c r="B665" s="3">
        <v>44860</v>
      </c>
      <c r="C665" s="4">
        <v>4.2779999999999996</v>
      </c>
      <c r="D665" s="4">
        <v>8.8580000000000005</v>
      </c>
    </row>
    <row r="666" spans="1:4">
      <c r="A666" s="2">
        <v>44861</v>
      </c>
      <c r="B666" s="3">
        <v>44861</v>
      </c>
      <c r="C666" s="4">
        <v>8.9930000000000003</v>
      </c>
      <c r="D666" s="4">
        <v>8.1359999999999992</v>
      </c>
    </row>
    <row r="667" spans="1:4">
      <c r="A667" s="2">
        <v>44862</v>
      </c>
      <c r="B667" s="3">
        <v>44862</v>
      </c>
      <c r="C667" s="4">
        <v>8.3930000000000007</v>
      </c>
      <c r="D667" s="4">
        <v>6.9710000000000001</v>
      </c>
    </row>
    <row r="668" spans="1:4">
      <c r="A668" s="2">
        <v>44863</v>
      </c>
      <c r="B668" s="3">
        <v>44863</v>
      </c>
      <c r="C668" s="4">
        <v>9.5519999999999996</v>
      </c>
      <c r="D668" s="4">
        <v>7.4409999999999998</v>
      </c>
    </row>
    <row r="669" spans="1:4">
      <c r="A669" s="2">
        <v>44864</v>
      </c>
      <c r="B669" s="3">
        <v>44864</v>
      </c>
      <c r="C669" s="4">
        <v>9.8390000000000004</v>
      </c>
      <c r="D669" s="4">
        <v>7.5330000000000004</v>
      </c>
    </row>
    <row r="670" spans="1:4">
      <c r="A670" s="2">
        <v>44865</v>
      </c>
      <c r="B670" s="3">
        <v>44865</v>
      </c>
      <c r="C670" s="4">
        <v>10.363</v>
      </c>
      <c r="D670" s="4">
        <v>8.3610000000000007</v>
      </c>
    </row>
    <row r="671" spans="1:4">
      <c r="A671" s="2">
        <v>44866</v>
      </c>
      <c r="B671" s="3">
        <v>44866</v>
      </c>
      <c r="C671" s="4">
        <v>8.1479999999999997</v>
      </c>
      <c r="D671" s="4">
        <v>8.5090000000000003</v>
      </c>
    </row>
    <row r="672" spans="1:4">
      <c r="A672" s="2">
        <v>44867</v>
      </c>
      <c r="B672" s="3">
        <v>44867</v>
      </c>
      <c r="C672" s="4">
        <v>6.3869999999999996</v>
      </c>
      <c r="D672" s="4">
        <v>8.8109999999999999</v>
      </c>
    </row>
    <row r="673" spans="1:4">
      <c r="A673" s="2">
        <v>44868</v>
      </c>
      <c r="B673" s="3">
        <v>44868</v>
      </c>
      <c r="C673" s="4">
        <v>11.675000000000001</v>
      </c>
      <c r="D673" s="4">
        <v>9.1940000000000008</v>
      </c>
    </row>
    <row r="674" spans="1:4">
      <c r="A674" s="2">
        <v>44869</v>
      </c>
      <c r="B674" s="3">
        <v>44869</v>
      </c>
      <c r="C674" s="4">
        <v>10.782</v>
      </c>
      <c r="D674" s="4">
        <v>9.5350000000000001</v>
      </c>
    </row>
    <row r="675" spans="1:4">
      <c r="A675" s="2">
        <v>44870</v>
      </c>
      <c r="B675" s="3">
        <v>44870</v>
      </c>
      <c r="C675" s="4">
        <v>12.412000000000001</v>
      </c>
      <c r="D675" s="4">
        <v>9.9440000000000008</v>
      </c>
    </row>
    <row r="676" spans="1:4">
      <c r="A676" s="2">
        <v>44871</v>
      </c>
      <c r="B676" s="3">
        <v>44871</v>
      </c>
      <c r="C676" s="4">
        <v>15.163</v>
      </c>
      <c r="D676" s="4">
        <v>10.704000000000001</v>
      </c>
    </row>
    <row r="677" spans="1:4">
      <c r="A677" s="2">
        <v>44872</v>
      </c>
      <c r="B677" s="3">
        <v>44872</v>
      </c>
      <c r="C677" s="4">
        <v>8.4990000000000006</v>
      </c>
      <c r="D677" s="4">
        <v>10.438000000000001</v>
      </c>
    </row>
    <row r="678" spans="1:4">
      <c r="A678" s="2">
        <v>44873</v>
      </c>
      <c r="B678" s="3">
        <v>44873</v>
      </c>
      <c r="C678" s="4">
        <v>9.6110000000000007</v>
      </c>
      <c r="D678" s="4">
        <v>10.647</v>
      </c>
    </row>
    <row r="679" spans="1:4">
      <c r="A679" s="2">
        <v>44874</v>
      </c>
      <c r="B679" s="3">
        <v>44874</v>
      </c>
      <c r="C679" s="4">
        <v>6.1289999999999996</v>
      </c>
      <c r="D679" s="4">
        <v>10.61</v>
      </c>
    </row>
    <row r="680" spans="1:4">
      <c r="A680" s="2">
        <v>44875</v>
      </c>
      <c r="B680" s="3">
        <v>44875</v>
      </c>
      <c r="C680" s="4">
        <v>5.8090000000000002</v>
      </c>
      <c r="D680" s="4">
        <v>9.7720000000000002</v>
      </c>
    </row>
    <row r="681" spans="1:4">
      <c r="A681" s="2">
        <v>44876</v>
      </c>
      <c r="B681" s="3">
        <v>44876</v>
      </c>
      <c r="C681" s="4">
        <v>6.6609999999999996</v>
      </c>
      <c r="D681" s="4">
        <v>9.1839999999999993</v>
      </c>
    </row>
    <row r="682" spans="1:4">
      <c r="A682" s="2">
        <v>44877</v>
      </c>
      <c r="B682" s="3">
        <v>44877</v>
      </c>
      <c r="C682" s="4">
        <v>14.994999999999999</v>
      </c>
      <c r="D682" s="4">
        <v>9.5530000000000008</v>
      </c>
    </row>
    <row r="683" spans="1:4">
      <c r="A683" s="2">
        <v>44878</v>
      </c>
      <c r="B683" s="3">
        <v>44878</v>
      </c>
      <c r="C683" s="4">
        <v>15.4</v>
      </c>
      <c r="D683" s="4">
        <v>9.5860000000000003</v>
      </c>
    </row>
    <row r="684" spans="1:4">
      <c r="A684" s="2">
        <v>44879</v>
      </c>
      <c r="B684" s="3">
        <v>44879</v>
      </c>
      <c r="C684" s="4">
        <v>11.362</v>
      </c>
      <c r="D684" s="4">
        <v>9.9949999999999992</v>
      </c>
    </row>
    <row r="685" spans="1:4">
      <c r="A685" s="2">
        <v>44880</v>
      </c>
      <c r="B685" s="3">
        <v>44880</v>
      </c>
      <c r="C685" s="4">
        <v>12.242000000000001</v>
      </c>
      <c r="D685" s="4">
        <v>10.371</v>
      </c>
    </row>
    <row r="686" spans="1:4">
      <c r="A686" s="2">
        <v>44881</v>
      </c>
      <c r="B686" s="3">
        <v>44881</v>
      </c>
      <c r="C686" s="4">
        <v>14.878</v>
      </c>
      <c r="D686" s="4">
        <v>11.621</v>
      </c>
    </row>
    <row r="687" spans="1:4">
      <c r="A687" s="2">
        <v>44882</v>
      </c>
      <c r="B687" s="3">
        <v>44882</v>
      </c>
      <c r="C687" s="4">
        <v>9.891</v>
      </c>
      <c r="D687" s="4">
        <v>12.204000000000001</v>
      </c>
    </row>
    <row r="688" spans="1:4">
      <c r="A688" s="2">
        <v>44883</v>
      </c>
      <c r="B688" s="3">
        <v>44883</v>
      </c>
      <c r="C688" s="4">
        <v>11.558999999999999</v>
      </c>
      <c r="D688" s="4">
        <v>12.904</v>
      </c>
    </row>
    <row r="689" spans="1:4">
      <c r="A689" s="2">
        <v>44884</v>
      </c>
      <c r="B689" s="3">
        <v>44884</v>
      </c>
      <c r="C689" s="4">
        <v>7.3639999999999999</v>
      </c>
      <c r="D689" s="4">
        <v>11.814</v>
      </c>
    </row>
    <row r="690" spans="1:4">
      <c r="A690" s="2">
        <v>44885</v>
      </c>
      <c r="B690" s="3">
        <v>44885</v>
      </c>
      <c r="C690" s="4">
        <v>11.269</v>
      </c>
      <c r="D690" s="4">
        <v>11.224</v>
      </c>
    </row>
    <row r="691" spans="1:4">
      <c r="A691" s="2">
        <v>44886</v>
      </c>
      <c r="B691" s="3">
        <v>44886</v>
      </c>
      <c r="C691" s="4">
        <v>15.696</v>
      </c>
      <c r="D691" s="4">
        <v>11.843</v>
      </c>
    </row>
    <row r="692" spans="1:4">
      <c r="A692" s="2">
        <v>44887</v>
      </c>
      <c r="B692" s="3">
        <v>44887</v>
      </c>
      <c r="C692" s="4">
        <v>12.936</v>
      </c>
      <c r="D692" s="4">
        <v>11.942</v>
      </c>
    </row>
    <row r="693" spans="1:4">
      <c r="A693" s="2">
        <v>44888</v>
      </c>
      <c r="B693" s="3">
        <v>44888</v>
      </c>
      <c r="C693" s="4">
        <v>14.208</v>
      </c>
      <c r="D693" s="4">
        <v>11.846</v>
      </c>
    </row>
    <row r="694" spans="1:4">
      <c r="A694" s="2">
        <v>44889</v>
      </c>
      <c r="B694" s="3">
        <v>44889</v>
      </c>
      <c r="C694" s="4">
        <v>17.303000000000001</v>
      </c>
      <c r="D694" s="4">
        <v>12.904999999999999</v>
      </c>
    </row>
    <row r="695" spans="1:4">
      <c r="A695" s="2">
        <v>44890</v>
      </c>
      <c r="B695" s="3">
        <v>44890</v>
      </c>
      <c r="C695" s="4">
        <v>13.539</v>
      </c>
      <c r="D695" s="4">
        <v>13.188000000000001</v>
      </c>
    </row>
    <row r="696" spans="1:4">
      <c r="A696" s="2">
        <v>44891</v>
      </c>
      <c r="B696" s="3">
        <v>44891</v>
      </c>
      <c r="C696" s="4">
        <v>12.532</v>
      </c>
      <c r="D696" s="4">
        <v>13.926</v>
      </c>
    </row>
    <row r="697" spans="1:4">
      <c r="A697" s="2">
        <v>44892</v>
      </c>
      <c r="B697" s="3">
        <v>44892</v>
      </c>
      <c r="C697" s="4">
        <v>17.146999999999998</v>
      </c>
      <c r="D697" s="4">
        <v>14.766</v>
      </c>
    </row>
    <row r="698" spans="1:4">
      <c r="A698" s="2">
        <v>44893</v>
      </c>
      <c r="B698" s="3">
        <v>44893</v>
      </c>
      <c r="C698" s="4">
        <v>19.77</v>
      </c>
      <c r="D698" s="4">
        <v>15.348000000000001</v>
      </c>
    </row>
    <row r="699" spans="1:4">
      <c r="A699" s="2">
        <v>44894</v>
      </c>
      <c r="B699" s="3">
        <v>44894</v>
      </c>
      <c r="C699" s="4">
        <v>34.247</v>
      </c>
      <c r="D699" s="4">
        <v>18.391999999999999</v>
      </c>
    </row>
    <row r="700" spans="1:4">
      <c r="A700" s="2">
        <v>44895</v>
      </c>
      <c r="B700" s="3">
        <v>44895</v>
      </c>
      <c r="C700" s="4">
        <v>31.744</v>
      </c>
      <c r="D700" s="4">
        <v>20.896999999999998</v>
      </c>
    </row>
    <row r="701" spans="1:4">
      <c r="A701" s="2">
        <v>44896</v>
      </c>
      <c r="B701" s="3">
        <v>44896</v>
      </c>
      <c r="C701" s="4">
        <v>37.78</v>
      </c>
      <c r="D701" s="4">
        <v>23.823</v>
      </c>
    </row>
    <row r="702" spans="1:4">
      <c r="A702" s="2">
        <v>44897</v>
      </c>
      <c r="B702" s="3">
        <v>44897</v>
      </c>
      <c r="C702" s="4">
        <v>29.402999999999999</v>
      </c>
      <c r="D702" s="4">
        <v>26.088999999999999</v>
      </c>
    </row>
    <row r="703" spans="1:4">
      <c r="A703" s="2">
        <v>44898</v>
      </c>
      <c r="B703" s="3">
        <v>44898</v>
      </c>
      <c r="C703" s="4">
        <v>25.603000000000002</v>
      </c>
      <c r="D703" s="4">
        <v>27.956</v>
      </c>
    </row>
    <row r="704" spans="1:4">
      <c r="A704" s="2">
        <v>44899</v>
      </c>
      <c r="B704" s="3">
        <v>44899</v>
      </c>
      <c r="C704" s="4">
        <v>29.559000000000001</v>
      </c>
      <c r="D704" s="4">
        <v>29.728999999999999</v>
      </c>
    </row>
    <row r="705" spans="1:4">
      <c r="A705" s="2">
        <v>44900</v>
      </c>
      <c r="B705" s="3">
        <v>44900</v>
      </c>
      <c r="C705" s="4">
        <v>28.49</v>
      </c>
      <c r="D705" s="4">
        <v>30.975000000000001</v>
      </c>
    </row>
    <row r="706" spans="1:4">
      <c r="A706" s="2">
        <v>44901</v>
      </c>
      <c r="B706" s="3">
        <v>44901</v>
      </c>
      <c r="C706" s="4">
        <v>35.710999999999999</v>
      </c>
      <c r="D706" s="4">
        <v>31.184000000000001</v>
      </c>
    </row>
    <row r="707" spans="1:4">
      <c r="A707" s="2">
        <v>44902</v>
      </c>
      <c r="B707" s="3">
        <v>44902</v>
      </c>
      <c r="C707" s="4">
        <v>31.666</v>
      </c>
      <c r="D707" s="4">
        <v>31.172999999999998</v>
      </c>
    </row>
    <row r="708" spans="1:4">
      <c r="A708" s="2">
        <v>44903</v>
      </c>
      <c r="B708" s="3">
        <v>44903</v>
      </c>
      <c r="C708" s="4">
        <v>34.735999999999997</v>
      </c>
      <c r="D708" s="4">
        <v>30.738</v>
      </c>
    </row>
    <row r="709" spans="1:4">
      <c r="A709" s="2">
        <v>44904</v>
      </c>
      <c r="B709" s="3">
        <v>44904</v>
      </c>
      <c r="C709" s="4">
        <v>38.14</v>
      </c>
      <c r="D709" s="4">
        <v>31.986999999999998</v>
      </c>
    </row>
    <row r="710" spans="1:4">
      <c r="A710" s="2">
        <v>44905</v>
      </c>
      <c r="B710" s="3">
        <v>44905</v>
      </c>
      <c r="C710" s="4">
        <v>39.548000000000002</v>
      </c>
      <c r="D710" s="4">
        <v>33.978999999999999</v>
      </c>
    </row>
    <row r="711" spans="1:4">
      <c r="A711" s="2">
        <v>44906</v>
      </c>
      <c r="B711" s="3">
        <v>44906</v>
      </c>
      <c r="C711" s="4">
        <v>41.267000000000003</v>
      </c>
      <c r="D711" s="4">
        <v>35.651000000000003</v>
      </c>
    </row>
    <row r="712" spans="1:4">
      <c r="A712" s="2">
        <v>44907</v>
      </c>
      <c r="B712" s="3">
        <v>44907</v>
      </c>
      <c r="C712" s="4">
        <v>51.234999999999999</v>
      </c>
      <c r="D712" s="4">
        <v>38.901000000000003</v>
      </c>
    </row>
    <row r="713" spans="1:4">
      <c r="A713" s="2">
        <v>44908</v>
      </c>
      <c r="B713" s="3">
        <v>44908</v>
      </c>
      <c r="C713" s="4">
        <v>49.341999999999999</v>
      </c>
      <c r="D713" s="4">
        <v>40.847999999999999</v>
      </c>
    </row>
    <row r="714" spans="1:4">
      <c r="A714" s="2">
        <v>44909</v>
      </c>
      <c r="B714" s="3">
        <v>44909</v>
      </c>
      <c r="C714" s="4">
        <v>39.841000000000001</v>
      </c>
      <c r="D714" s="4">
        <v>42.015999999999998</v>
      </c>
    </row>
    <row r="715" spans="1:4">
      <c r="A715" s="2">
        <v>44910</v>
      </c>
      <c r="B715" s="3">
        <v>44910</v>
      </c>
      <c r="C715" s="4">
        <v>45.362000000000002</v>
      </c>
      <c r="D715" s="4">
        <v>43.533999999999999</v>
      </c>
    </row>
    <row r="716" spans="1:4">
      <c r="A716" s="2">
        <v>44911</v>
      </c>
      <c r="B716" s="3">
        <v>44911</v>
      </c>
      <c r="C716" s="4">
        <v>35.012</v>
      </c>
      <c r="D716" s="4">
        <v>43.087000000000003</v>
      </c>
    </row>
    <row r="717" spans="1:4">
      <c r="A717" s="2">
        <v>44912</v>
      </c>
      <c r="B717" s="3">
        <v>44912</v>
      </c>
      <c r="C717" s="4">
        <v>28.524000000000001</v>
      </c>
      <c r="D717" s="4">
        <v>41.512</v>
      </c>
    </row>
    <row r="718" spans="1:4">
      <c r="A718" s="2">
        <v>44913</v>
      </c>
      <c r="B718" s="3">
        <v>44913</v>
      </c>
      <c r="C718" s="4">
        <v>27.870999999999999</v>
      </c>
      <c r="D718" s="4">
        <v>39.597999999999999</v>
      </c>
    </row>
    <row r="719" spans="1:4">
      <c r="A719" s="2">
        <v>44914</v>
      </c>
      <c r="B719" s="3">
        <v>44914</v>
      </c>
      <c r="C719" s="4">
        <v>19.829000000000001</v>
      </c>
      <c r="D719" s="4">
        <v>35.112000000000002</v>
      </c>
    </row>
    <row r="720" spans="1:4">
      <c r="A720" s="2">
        <v>44915</v>
      </c>
      <c r="B720" s="3">
        <v>44915</v>
      </c>
      <c r="C720" s="4">
        <v>15.255000000000001</v>
      </c>
      <c r="D720" s="4">
        <v>30.242000000000001</v>
      </c>
    </row>
    <row r="721" spans="1:4">
      <c r="A721" s="2">
        <v>44916</v>
      </c>
      <c r="B721" s="3">
        <v>44916</v>
      </c>
      <c r="C721" s="4">
        <v>19.879000000000001</v>
      </c>
      <c r="D721" s="4">
        <v>27.39</v>
      </c>
    </row>
    <row r="722" spans="1:4">
      <c r="A722" s="2">
        <v>44917</v>
      </c>
      <c r="B722" s="3">
        <v>44917</v>
      </c>
      <c r="C722" s="4">
        <v>19.792999999999999</v>
      </c>
      <c r="D722" s="4">
        <v>23.738</v>
      </c>
    </row>
    <row r="723" spans="1:4">
      <c r="A723" s="2">
        <v>44918</v>
      </c>
      <c r="B723" s="3">
        <v>44918</v>
      </c>
      <c r="C723" s="4">
        <v>16.648</v>
      </c>
      <c r="D723" s="4">
        <v>21.114000000000001</v>
      </c>
    </row>
    <row r="724" spans="1:4">
      <c r="A724" s="2">
        <v>44919</v>
      </c>
      <c r="B724" s="3">
        <v>44919</v>
      </c>
      <c r="C724" s="4">
        <v>10.712</v>
      </c>
      <c r="D724" s="4">
        <v>18.57</v>
      </c>
    </row>
    <row r="725" spans="1:4">
      <c r="A725" s="2">
        <v>44920</v>
      </c>
      <c r="B725" s="3">
        <v>44920</v>
      </c>
      <c r="C725" s="4">
        <v>10.766</v>
      </c>
      <c r="D725" s="4">
        <v>16.126000000000001</v>
      </c>
    </row>
    <row r="726" spans="1:4">
      <c r="A726" s="2">
        <v>44921</v>
      </c>
      <c r="B726" s="3">
        <v>44921</v>
      </c>
      <c r="C726" s="4">
        <v>4.9859999999999998</v>
      </c>
      <c r="D726" s="4">
        <v>14.006</v>
      </c>
    </row>
    <row r="727" spans="1:4">
      <c r="A727" s="2">
        <v>44922</v>
      </c>
      <c r="B727" s="3">
        <v>44922</v>
      </c>
      <c r="C727" s="4">
        <v>9.9190000000000005</v>
      </c>
      <c r="D727" s="4">
        <v>13.243</v>
      </c>
    </row>
    <row r="728" spans="1:4">
      <c r="A728" s="2">
        <v>44923</v>
      </c>
      <c r="B728" s="3">
        <v>44923</v>
      </c>
      <c r="C728" s="4">
        <v>7.1020000000000003</v>
      </c>
      <c r="D728" s="4">
        <v>11.417999999999999</v>
      </c>
    </row>
    <row r="729" spans="1:4">
      <c r="A729" s="2">
        <v>44924</v>
      </c>
      <c r="B729" s="3">
        <v>44924</v>
      </c>
      <c r="C729" s="4">
        <v>12.433</v>
      </c>
      <c r="D729" s="4">
        <v>10.367000000000001</v>
      </c>
    </row>
    <row r="730" spans="1:4">
      <c r="A730" s="2">
        <v>44925</v>
      </c>
      <c r="B730" s="3">
        <v>44925</v>
      </c>
      <c r="C730" s="4">
        <v>3.601</v>
      </c>
      <c r="D730" s="4">
        <v>8.5030000000000001</v>
      </c>
    </row>
    <row r="731" spans="1:4">
      <c r="A731" s="2">
        <v>44926</v>
      </c>
      <c r="B731" s="3">
        <v>44926</v>
      </c>
      <c r="C731" s="4">
        <v>14.747999999999999</v>
      </c>
      <c r="D731" s="4">
        <v>9.0790000000000006</v>
      </c>
    </row>
    <row r="732" spans="1:4">
      <c r="A732" s="2">
        <v>44927</v>
      </c>
      <c r="B732" s="3">
        <v>44927</v>
      </c>
      <c r="C732" s="4">
        <v>12.897</v>
      </c>
      <c r="D732" s="4">
        <v>9.3840000000000003</v>
      </c>
    </row>
    <row r="733" spans="1:4">
      <c r="A733" s="2">
        <v>44928</v>
      </c>
      <c r="B733" s="3">
        <v>44928</v>
      </c>
      <c r="C733" s="4">
        <v>9.3770000000000007</v>
      </c>
      <c r="D733" s="4">
        <v>10.010999999999999</v>
      </c>
    </row>
    <row r="734" spans="1:4">
      <c r="A734" s="2">
        <v>44929</v>
      </c>
      <c r="B734" s="3">
        <v>44929</v>
      </c>
      <c r="C734" s="4">
        <v>16.350999999999999</v>
      </c>
      <c r="D734" s="4">
        <v>10.93</v>
      </c>
    </row>
    <row r="735" spans="1:4">
      <c r="A735" s="2">
        <v>44930</v>
      </c>
      <c r="B735" s="3">
        <v>44930</v>
      </c>
      <c r="C735" s="4">
        <v>4.8090000000000002</v>
      </c>
      <c r="D735" s="4">
        <v>10.602</v>
      </c>
    </row>
    <row r="736" spans="1:4">
      <c r="A736" s="2">
        <v>44931</v>
      </c>
      <c r="B736" s="3">
        <v>44931</v>
      </c>
      <c r="C736" s="4">
        <v>11.922000000000001</v>
      </c>
      <c r="D736" s="4">
        <v>10.529</v>
      </c>
    </row>
    <row r="737" spans="1:4">
      <c r="A737" s="2">
        <v>44932</v>
      </c>
      <c r="B737" s="3">
        <v>44932</v>
      </c>
      <c r="C737" s="4">
        <v>10.243</v>
      </c>
      <c r="D737" s="4">
        <v>11.478</v>
      </c>
    </row>
    <row r="738" spans="1:4">
      <c r="A738" s="2">
        <v>44933</v>
      </c>
      <c r="B738" s="3">
        <v>44933</v>
      </c>
      <c r="C738" s="4">
        <v>8.7249999999999996</v>
      </c>
      <c r="D738" s="4">
        <v>10.618</v>
      </c>
    </row>
    <row r="739" spans="1:4">
      <c r="A739" s="2">
        <v>44934</v>
      </c>
      <c r="B739" s="3">
        <v>44934</v>
      </c>
      <c r="C739" s="4">
        <v>11.39</v>
      </c>
      <c r="D739" s="4">
        <v>10.401999999999999</v>
      </c>
    </row>
    <row r="740" spans="1:4">
      <c r="A740" s="2">
        <v>44935</v>
      </c>
      <c r="B740" s="3">
        <v>44935</v>
      </c>
      <c r="C740" s="4">
        <v>15.189</v>
      </c>
      <c r="D740" s="4">
        <v>11.233000000000001</v>
      </c>
    </row>
    <row r="741" spans="1:4">
      <c r="A741" s="2">
        <v>44936</v>
      </c>
      <c r="B741" s="3">
        <v>44936</v>
      </c>
      <c r="C741" s="4">
        <v>14.176</v>
      </c>
      <c r="D741" s="4">
        <v>10.922000000000001</v>
      </c>
    </row>
    <row r="742" spans="1:4">
      <c r="A742" s="2">
        <v>44937</v>
      </c>
      <c r="B742" s="3">
        <v>44937</v>
      </c>
      <c r="C742" s="4">
        <v>11.294</v>
      </c>
      <c r="D742" s="4">
        <v>11.849</v>
      </c>
    </row>
    <row r="743" spans="1:4">
      <c r="A743" s="2">
        <v>44938</v>
      </c>
      <c r="B743" s="3">
        <v>44938</v>
      </c>
      <c r="C743" s="4">
        <v>11.161</v>
      </c>
      <c r="D743" s="4">
        <v>11.74</v>
      </c>
    </row>
    <row r="744" spans="1:4">
      <c r="A744" s="2">
        <v>44939</v>
      </c>
      <c r="B744" s="3">
        <v>44939</v>
      </c>
      <c r="C744" s="4">
        <v>15.206</v>
      </c>
      <c r="D744" s="4">
        <v>12.449</v>
      </c>
    </row>
    <row r="745" spans="1:4">
      <c r="A745" s="2">
        <v>44940</v>
      </c>
      <c r="B745" s="3">
        <v>44940</v>
      </c>
      <c r="C745" s="4">
        <v>11.13</v>
      </c>
      <c r="D745" s="4">
        <v>12.792</v>
      </c>
    </row>
    <row r="746" spans="1:4">
      <c r="A746" s="2">
        <v>44941</v>
      </c>
      <c r="B746" s="3">
        <v>44941</v>
      </c>
      <c r="C746" s="4">
        <v>13.154</v>
      </c>
      <c r="D746" s="4">
        <v>13.044</v>
      </c>
    </row>
    <row r="747" spans="1:4">
      <c r="A747" s="2">
        <v>44942</v>
      </c>
      <c r="B747" s="3">
        <v>44942</v>
      </c>
      <c r="C747" s="4">
        <v>12.433</v>
      </c>
      <c r="D747" s="4">
        <v>12.65</v>
      </c>
    </row>
    <row r="748" spans="1:4">
      <c r="A748" s="2">
        <v>44943</v>
      </c>
      <c r="B748" s="3">
        <v>44943</v>
      </c>
      <c r="C748" s="4">
        <v>15.741</v>
      </c>
      <c r="D748" s="4">
        <v>12.874000000000001</v>
      </c>
    </row>
    <row r="749" spans="1:4">
      <c r="A749" s="2">
        <v>44944</v>
      </c>
      <c r="B749" s="3">
        <v>44944</v>
      </c>
      <c r="C749" s="4">
        <v>16.88</v>
      </c>
      <c r="D749" s="4">
        <v>13.672000000000001</v>
      </c>
    </row>
    <row r="750" spans="1:4">
      <c r="A750" s="2">
        <v>44945</v>
      </c>
      <c r="B750" s="3">
        <v>44945</v>
      </c>
      <c r="C750" s="4">
        <v>17.170000000000002</v>
      </c>
      <c r="D750" s="4">
        <v>14.53</v>
      </c>
    </row>
    <row r="751" spans="1:4">
      <c r="A751" s="2">
        <v>44946</v>
      </c>
      <c r="B751" s="3">
        <v>44946</v>
      </c>
      <c r="C751" s="4">
        <v>15.606999999999999</v>
      </c>
      <c r="D751" s="4">
        <v>14.587999999999999</v>
      </c>
    </row>
    <row r="752" spans="1:4">
      <c r="A752" s="2">
        <v>44947</v>
      </c>
      <c r="B752" s="3">
        <v>44947</v>
      </c>
      <c r="C752" s="4">
        <v>15.645</v>
      </c>
      <c r="D752" s="4">
        <v>15.233000000000001</v>
      </c>
    </row>
    <row r="753" spans="1:4">
      <c r="A753" s="2">
        <v>44948</v>
      </c>
      <c r="B753" s="3">
        <v>44948</v>
      </c>
      <c r="C753" s="4">
        <v>13.612</v>
      </c>
      <c r="D753" s="4">
        <v>15.298</v>
      </c>
    </row>
    <row r="754" spans="1:4">
      <c r="A754" s="2">
        <v>44949</v>
      </c>
      <c r="B754" s="3">
        <v>44949</v>
      </c>
      <c r="C754" s="4">
        <v>14.513</v>
      </c>
      <c r="D754" s="4">
        <v>15.595000000000001</v>
      </c>
    </row>
    <row r="755" spans="1:4">
      <c r="A755" s="2">
        <v>44950</v>
      </c>
      <c r="B755" s="3">
        <v>44950</v>
      </c>
      <c r="C755" s="4">
        <v>14.288</v>
      </c>
      <c r="D755" s="4">
        <v>15.388</v>
      </c>
    </row>
    <row r="756" spans="1:4">
      <c r="A756" s="2">
        <v>44951</v>
      </c>
      <c r="B756" s="3">
        <v>44951</v>
      </c>
      <c r="C756" s="4">
        <v>17.876000000000001</v>
      </c>
      <c r="D756" s="4">
        <v>15.53</v>
      </c>
    </row>
    <row r="757" spans="1:4">
      <c r="A757" s="2">
        <v>44952</v>
      </c>
      <c r="B757" s="3">
        <v>44952</v>
      </c>
      <c r="C757" s="4">
        <v>16.623000000000001</v>
      </c>
      <c r="D757" s="4">
        <v>15.452</v>
      </c>
    </row>
    <row r="758" spans="1:4">
      <c r="A758" s="2">
        <v>44953</v>
      </c>
      <c r="B758" s="3">
        <v>44953</v>
      </c>
      <c r="C758" s="4">
        <v>15.702</v>
      </c>
      <c r="D758" s="4">
        <v>15.465999999999999</v>
      </c>
    </row>
    <row r="759" spans="1:4">
      <c r="A759" s="2">
        <v>44954</v>
      </c>
      <c r="B759" s="3">
        <v>44954</v>
      </c>
      <c r="C759" s="4">
        <v>15.092000000000001</v>
      </c>
      <c r="D759" s="4">
        <v>15.387</v>
      </c>
    </row>
    <row r="760" spans="1:4">
      <c r="A760" s="2">
        <v>44955</v>
      </c>
      <c r="B760" s="3">
        <v>44955</v>
      </c>
      <c r="C760" s="4">
        <v>8.8789999999999996</v>
      </c>
      <c r="D760" s="4">
        <v>14.711</v>
      </c>
    </row>
    <row r="761" spans="1:4">
      <c r="A761" s="2">
        <v>44956</v>
      </c>
      <c r="B761" s="3">
        <v>44956</v>
      </c>
      <c r="C761" s="4">
        <v>14.766999999999999</v>
      </c>
      <c r="D761" s="4">
        <v>14.747</v>
      </c>
    </row>
    <row r="762" spans="1:4">
      <c r="A762" s="2">
        <v>44957</v>
      </c>
      <c r="B762" s="3">
        <v>44957</v>
      </c>
      <c r="C762" s="4">
        <v>15.069000000000001</v>
      </c>
      <c r="D762" s="4">
        <v>14.858000000000001</v>
      </c>
    </row>
    <row r="763" spans="1:4">
      <c r="A763" s="2">
        <v>44958</v>
      </c>
      <c r="B763" s="3">
        <v>44958</v>
      </c>
      <c r="C763" s="4">
        <v>13.819000000000001</v>
      </c>
      <c r="D763" s="4">
        <v>14.279</v>
      </c>
    </row>
    <row r="764" spans="1:4">
      <c r="A764" s="2">
        <v>44959</v>
      </c>
      <c r="B764" s="3">
        <v>44959</v>
      </c>
      <c r="C764" s="4">
        <v>13.724</v>
      </c>
      <c r="D764" s="4">
        <v>13.865</v>
      </c>
    </row>
    <row r="765" spans="1:4">
      <c r="A765" s="2">
        <v>44960</v>
      </c>
      <c r="B765" s="3">
        <v>44960</v>
      </c>
      <c r="C765" s="4">
        <v>14.22</v>
      </c>
      <c r="D765" s="4">
        <v>13.653</v>
      </c>
    </row>
    <row r="766" spans="1:4">
      <c r="A766" s="2">
        <v>44961</v>
      </c>
      <c r="B766" s="3">
        <v>44961</v>
      </c>
      <c r="C766" s="4">
        <v>12.023</v>
      </c>
      <c r="D766" s="4">
        <v>13.215</v>
      </c>
    </row>
    <row r="767" spans="1:4">
      <c r="A767" s="2">
        <v>44962</v>
      </c>
      <c r="B767" s="3">
        <v>44962</v>
      </c>
      <c r="C767" s="4">
        <v>12.762</v>
      </c>
      <c r="D767" s="4">
        <v>13.769</v>
      </c>
    </row>
    <row r="768" spans="1:4">
      <c r="A768" s="2">
        <v>44963</v>
      </c>
      <c r="B768" s="3">
        <v>44963</v>
      </c>
      <c r="C768" s="4">
        <v>16.747</v>
      </c>
      <c r="D768" s="4">
        <v>14.052</v>
      </c>
    </row>
    <row r="769" spans="1:4">
      <c r="A769" s="2">
        <v>44964</v>
      </c>
      <c r="B769" s="3">
        <v>44964</v>
      </c>
      <c r="C769" s="4">
        <v>16.616</v>
      </c>
      <c r="D769" s="4">
        <v>14.273</v>
      </c>
    </row>
    <row r="770" spans="1:4">
      <c r="A770" s="2">
        <v>44965</v>
      </c>
      <c r="B770" s="3">
        <v>44965</v>
      </c>
      <c r="C770" s="4">
        <v>14.891999999999999</v>
      </c>
      <c r="D770" s="4">
        <v>14.426</v>
      </c>
    </row>
    <row r="771" spans="1:4">
      <c r="A771" s="2">
        <v>44966</v>
      </c>
      <c r="B771" s="3">
        <v>44966</v>
      </c>
      <c r="C771" s="4">
        <v>14.581</v>
      </c>
      <c r="D771" s="4">
        <v>14.548999999999999</v>
      </c>
    </row>
    <row r="772" spans="1:4">
      <c r="A772" s="2">
        <v>44967</v>
      </c>
      <c r="B772" s="3">
        <v>44967</v>
      </c>
      <c r="C772" s="4">
        <v>13.781000000000001</v>
      </c>
      <c r="D772" s="4">
        <v>14.486000000000001</v>
      </c>
    </row>
    <row r="773" spans="1:4">
      <c r="A773" s="2">
        <v>44968</v>
      </c>
      <c r="B773" s="3">
        <v>44968</v>
      </c>
      <c r="C773" s="4">
        <v>16.417999999999999</v>
      </c>
      <c r="D773" s="4">
        <v>15.114000000000001</v>
      </c>
    </row>
    <row r="774" spans="1:4">
      <c r="A774" s="2">
        <v>44969</v>
      </c>
      <c r="B774" s="3">
        <v>44969</v>
      </c>
      <c r="C774" s="4">
        <v>15.2</v>
      </c>
      <c r="D774" s="4">
        <v>15.462</v>
      </c>
    </row>
    <row r="775" spans="1:4">
      <c r="A775" s="2">
        <v>44970</v>
      </c>
      <c r="B775" s="3">
        <v>44970</v>
      </c>
      <c r="C775" s="4">
        <v>14.694000000000001</v>
      </c>
      <c r="D775" s="4">
        <v>15.169</v>
      </c>
    </row>
    <row r="776" spans="1:4">
      <c r="A776" s="2">
        <v>44971</v>
      </c>
      <c r="B776" s="3">
        <v>44971</v>
      </c>
      <c r="C776" s="4">
        <v>18.143000000000001</v>
      </c>
      <c r="D776" s="4">
        <v>15.387</v>
      </c>
    </row>
    <row r="777" spans="1:4">
      <c r="A777" s="2">
        <v>44972</v>
      </c>
      <c r="B777" s="3">
        <v>44972</v>
      </c>
      <c r="C777" s="4">
        <v>14.324</v>
      </c>
      <c r="D777" s="4">
        <v>15.305999999999999</v>
      </c>
    </row>
    <row r="778" spans="1:4">
      <c r="A778" s="2">
        <v>44973</v>
      </c>
      <c r="B778" s="3">
        <v>44973</v>
      </c>
      <c r="C778" s="4">
        <v>11.154999999999999</v>
      </c>
      <c r="D778" s="4">
        <v>14.816000000000001</v>
      </c>
    </row>
    <row r="779" spans="1:4">
      <c r="A779" s="2">
        <v>44974</v>
      </c>
      <c r="B779" s="3">
        <v>44974</v>
      </c>
      <c r="C779" s="4">
        <v>10.071999999999999</v>
      </c>
      <c r="D779" s="4">
        <v>14.286</v>
      </c>
    </row>
    <row r="780" spans="1:4">
      <c r="A780" s="2">
        <v>44975</v>
      </c>
      <c r="B780" s="3">
        <v>44975</v>
      </c>
      <c r="C780" s="4">
        <v>10.868</v>
      </c>
      <c r="D780" s="4">
        <v>13.494</v>
      </c>
    </row>
    <row r="781" spans="1:4">
      <c r="A781" s="2">
        <v>44976</v>
      </c>
      <c r="B781" s="3">
        <v>44976</v>
      </c>
      <c r="C781" s="4">
        <v>10.321</v>
      </c>
      <c r="D781" s="4">
        <v>12.797000000000001</v>
      </c>
    </row>
    <row r="782" spans="1:4">
      <c r="A782" s="2">
        <v>44977</v>
      </c>
      <c r="B782" s="3">
        <v>44977</v>
      </c>
      <c r="C782" s="4">
        <v>9.83</v>
      </c>
      <c r="D782" s="4">
        <v>12.102</v>
      </c>
    </row>
    <row r="783" spans="1:4">
      <c r="A783" s="2">
        <v>44978</v>
      </c>
      <c r="B783" s="3">
        <v>44978</v>
      </c>
      <c r="C783" s="4">
        <v>14.545</v>
      </c>
      <c r="D783" s="4">
        <v>11.587999999999999</v>
      </c>
    </row>
    <row r="784" spans="1:4">
      <c r="A784" s="2">
        <v>44979</v>
      </c>
      <c r="B784" s="3">
        <v>44979</v>
      </c>
      <c r="C784" s="4">
        <v>13.286</v>
      </c>
      <c r="D784" s="4">
        <v>11.44</v>
      </c>
    </row>
    <row r="785" spans="1:4">
      <c r="A785" s="2">
        <v>44980</v>
      </c>
      <c r="B785" s="3">
        <v>44980</v>
      </c>
      <c r="C785" s="4">
        <v>12.79</v>
      </c>
      <c r="D785" s="4">
        <v>11.673</v>
      </c>
    </row>
    <row r="786" spans="1:4">
      <c r="A786" s="2">
        <v>44981</v>
      </c>
      <c r="B786" s="3">
        <v>44981</v>
      </c>
      <c r="C786" s="4">
        <v>12.885</v>
      </c>
      <c r="D786" s="4">
        <v>12.074999999999999</v>
      </c>
    </row>
    <row r="787" spans="1:4">
      <c r="A787" s="2">
        <v>44982</v>
      </c>
      <c r="B787" s="3">
        <v>44982</v>
      </c>
      <c r="C787" s="4">
        <v>13.766999999999999</v>
      </c>
      <c r="D787" s="4">
        <v>12.489000000000001</v>
      </c>
    </row>
    <row r="788" spans="1:4">
      <c r="A788" s="2">
        <v>44983</v>
      </c>
      <c r="B788" s="3">
        <v>44983</v>
      </c>
      <c r="C788" s="4">
        <v>11.827999999999999</v>
      </c>
      <c r="D788" s="4">
        <v>12.704000000000001</v>
      </c>
    </row>
    <row r="789" spans="1:4">
      <c r="A789" s="2">
        <v>44984</v>
      </c>
      <c r="B789" s="3">
        <v>44984</v>
      </c>
      <c r="C789" s="4">
        <v>15.58</v>
      </c>
      <c r="D789" s="4">
        <v>13.526</v>
      </c>
    </row>
    <row r="790" spans="1:4">
      <c r="A790" s="2">
        <v>44985</v>
      </c>
      <c r="B790" s="3">
        <v>44985</v>
      </c>
      <c r="C790" s="4">
        <v>12.629</v>
      </c>
      <c r="D790" s="4">
        <v>13.252000000000001</v>
      </c>
    </row>
    <row r="791" spans="1:4">
      <c r="A791" s="2">
        <v>44986</v>
      </c>
      <c r="B791" s="3">
        <v>44986</v>
      </c>
      <c r="C791" s="4">
        <v>12.185</v>
      </c>
      <c r="D791" s="4">
        <v>13.095000000000001</v>
      </c>
    </row>
    <row r="792" spans="1:4">
      <c r="A792" s="2">
        <v>44987</v>
      </c>
      <c r="B792" s="3">
        <v>44987</v>
      </c>
      <c r="C792" s="4">
        <v>13.103999999999999</v>
      </c>
      <c r="D792" s="4">
        <v>13.14</v>
      </c>
    </row>
    <row r="793" spans="1:4">
      <c r="A793" s="2">
        <v>44988</v>
      </c>
      <c r="B793" s="3">
        <v>44988</v>
      </c>
      <c r="C793" s="4">
        <v>17.452000000000002</v>
      </c>
      <c r="D793" s="4">
        <v>13.792</v>
      </c>
    </row>
    <row r="794" spans="1:4">
      <c r="A794" s="2">
        <v>44989</v>
      </c>
      <c r="B794" s="3">
        <v>44989</v>
      </c>
      <c r="C794" s="4">
        <v>16.007000000000001</v>
      </c>
      <c r="D794" s="4">
        <v>14.112</v>
      </c>
    </row>
    <row r="795" spans="1:4">
      <c r="A795" s="2">
        <v>44990</v>
      </c>
      <c r="B795" s="3">
        <v>44990</v>
      </c>
      <c r="C795" s="4">
        <v>14.946</v>
      </c>
      <c r="D795" s="4">
        <v>14.558</v>
      </c>
    </row>
    <row r="796" spans="1:4">
      <c r="A796" s="2">
        <v>44991</v>
      </c>
      <c r="B796" s="3">
        <v>44991</v>
      </c>
      <c r="C796" s="4">
        <v>14.15</v>
      </c>
      <c r="D796" s="4">
        <v>14.353</v>
      </c>
    </row>
    <row r="797" spans="1:4">
      <c r="A797" s="2">
        <v>44992</v>
      </c>
      <c r="B797" s="3">
        <v>44992</v>
      </c>
      <c r="C797" s="4">
        <v>23.818000000000001</v>
      </c>
      <c r="D797" s="4">
        <v>15.952</v>
      </c>
    </row>
    <row r="798" spans="1:4">
      <c r="A798" s="2">
        <v>44993</v>
      </c>
      <c r="B798" s="3">
        <v>44993</v>
      </c>
      <c r="C798" s="4">
        <v>15.484999999999999</v>
      </c>
      <c r="D798" s="4">
        <v>16.422999999999998</v>
      </c>
    </row>
    <row r="799" spans="1:4">
      <c r="A799" s="2">
        <v>44994</v>
      </c>
      <c r="B799" s="3">
        <v>44994</v>
      </c>
      <c r="C799" s="4">
        <v>15.776999999999999</v>
      </c>
      <c r="D799" s="4">
        <v>16.805</v>
      </c>
    </row>
    <row r="800" spans="1:4">
      <c r="A800" s="2">
        <v>44995</v>
      </c>
      <c r="B800" s="3">
        <v>44995</v>
      </c>
      <c r="C800" s="4">
        <v>13.686999999999999</v>
      </c>
      <c r="D800" s="4">
        <v>16.266999999999999</v>
      </c>
    </row>
    <row r="801" spans="1:4">
      <c r="A801" s="2">
        <v>44996</v>
      </c>
      <c r="B801" s="3">
        <v>44996</v>
      </c>
      <c r="C801" s="4">
        <v>13.007</v>
      </c>
      <c r="D801" s="4">
        <v>15.837999999999999</v>
      </c>
    </row>
    <row r="802" spans="1:4">
      <c r="A802" s="2">
        <v>44997</v>
      </c>
      <c r="B802" s="3">
        <v>44997</v>
      </c>
      <c r="C802" s="4">
        <v>11.391</v>
      </c>
      <c r="D802" s="4">
        <v>15.331</v>
      </c>
    </row>
    <row r="803" spans="1:4">
      <c r="A803" s="2">
        <v>44998</v>
      </c>
      <c r="B803" s="3">
        <v>44998</v>
      </c>
      <c r="C803" s="4">
        <v>10.414</v>
      </c>
      <c r="D803" s="4">
        <v>14.797000000000001</v>
      </c>
    </row>
    <row r="804" spans="1:4">
      <c r="A804" s="2">
        <v>44999</v>
      </c>
      <c r="B804" s="3">
        <v>44999</v>
      </c>
      <c r="C804" s="4">
        <v>17.933</v>
      </c>
      <c r="D804" s="4">
        <v>13.956</v>
      </c>
    </row>
    <row r="805" spans="1:4">
      <c r="A805" s="2">
        <v>45000</v>
      </c>
      <c r="B805" s="3">
        <v>45000</v>
      </c>
      <c r="C805" s="4">
        <v>13.362</v>
      </c>
      <c r="D805" s="4">
        <v>13.653</v>
      </c>
    </row>
    <row r="806" spans="1:4">
      <c r="A806" s="2">
        <v>45001</v>
      </c>
      <c r="B806" s="3">
        <v>45001</v>
      </c>
      <c r="C806" s="4">
        <v>12.201000000000001</v>
      </c>
      <c r="D806" s="4">
        <v>13.141999999999999</v>
      </c>
    </row>
    <row r="807" spans="1:4">
      <c r="A807" s="2">
        <v>45002</v>
      </c>
      <c r="B807" s="3">
        <v>45002</v>
      </c>
      <c r="C807" s="4">
        <v>14.324999999999999</v>
      </c>
      <c r="D807" s="4">
        <v>13.233000000000001</v>
      </c>
    </row>
    <row r="808" spans="1:4">
      <c r="A808" s="2">
        <v>45003</v>
      </c>
      <c r="B808" s="3">
        <v>45003</v>
      </c>
      <c r="C808" s="4">
        <v>10.515000000000001</v>
      </c>
      <c r="D808" s="4">
        <v>12.877000000000001</v>
      </c>
    </row>
    <row r="809" spans="1:4">
      <c r="A809" s="2">
        <v>45004</v>
      </c>
      <c r="B809" s="3">
        <v>45004</v>
      </c>
      <c r="C809" s="4">
        <v>11.814</v>
      </c>
      <c r="D809" s="4">
        <v>12.938000000000001</v>
      </c>
    </row>
    <row r="810" spans="1:4">
      <c r="A810" s="2">
        <v>45005</v>
      </c>
      <c r="B810" s="3">
        <v>45005</v>
      </c>
      <c r="C810" s="4">
        <v>16.329999999999998</v>
      </c>
      <c r="D810" s="4">
        <v>13.782999999999999</v>
      </c>
    </row>
    <row r="811" spans="1:4">
      <c r="A811" s="2">
        <v>45006</v>
      </c>
      <c r="B811" s="3">
        <v>45006</v>
      </c>
      <c r="C811" s="4">
        <v>9.8040000000000003</v>
      </c>
      <c r="D811" s="4">
        <v>12.622</v>
      </c>
    </row>
    <row r="812" spans="1:4">
      <c r="A812" s="2">
        <v>45007</v>
      </c>
      <c r="B812" s="3">
        <v>45007</v>
      </c>
      <c r="C812" s="4">
        <v>8.7170000000000005</v>
      </c>
      <c r="D812" s="4">
        <v>11.958</v>
      </c>
    </row>
    <row r="813" spans="1:4">
      <c r="A813" s="2">
        <v>45008</v>
      </c>
      <c r="B813" s="3">
        <v>45008</v>
      </c>
      <c r="C813" s="4">
        <v>8.843</v>
      </c>
      <c r="D813" s="4">
        <v>11.478</v>
      </c>
    </row>
    <row r="814" spans="1:4">
      <c r="A814" s="2">
        <v>45009</v>
      </c>
      <c r="B814" s="3">
        <v>45009</v>
      </c>
      <c r="C814" s="4">
        <v>2.0430000000000001</v>
      </c>
      <c r="D814" s="4">
        <v>9.7240000000000002</v>
      </c>
    </row>
    <row r="815" spans="1:4">
      <c r="A815" s="2">
        <v>45010</v>
      </c>
      <c r="B815" s="3">
        <v>45010</v>
      </c>
      <c r="C815" s="4">
        <v>6.52</v>
      </c>
      <c r="D815" s="4">
        <v>9.1530000000000005</v>
      </c>
    </row>
    <row r="816" spans="1:4">
      <c r="A816" s="2">
        <v>45011</v>
      </c>
      <c r="B816" s="3">
        <v>45011</v>
      </c>
      <c r="C816" s="4">
        <v>13.236000000000001</v>
      </c>
      <c r="D816" s="4">
        <v>9.3559999999999999</v>
      </c>
    </row>
    <row r="817" spans="1:4">
      <c r="A817" s="2">
        <v>45012</v>
      </c>
      <c r="B817" s="3">
        <v>45012</v>
      </c>
      <c r="C817" s="4">
        <v>9.0540000000000003</v>
      </c>
      <c r="D817" s="4">
        <v>8.3170000000000002</v>
      </c>
    </row>
    <row r="818" spans="1:4">
      <c r="A818" s="2">
        <v>45013</v>
      </c>
      <c r="B818" s="3">
        <v>45013</v>
      </c>
      <c r="C818" s="4">
        <v>13.093999999999999</v>
      </c>
      <c r="D818" s="4">
        <v>8.7870000000000008</v>
      </c>
    </row>
    <row r="819" spans="1:4">
      <c r="A819" s="2">
        <v>45014</v>
      </c>
      <c r="B819" s="3">
        <v>45014</v>
      </c>
      <c r="C819" s="4">
        <v>12.518000000000001</v>
      </c>
      <c r="D819" s="4">
        <v>9.33</v>
      </c>
    </row>
    <row r="820" spans="1:4">
      <c r="A820" s="2">
        <v>45015</v>
      </c>
      <c r="B820" s="3">
        <v>45015</v>
      </c>
      <c r="C820" s="4">
        <v>10.929</v>
      </c>
      <c r="D820" s="4">
        <v>9.6280000000000001</v>
      </c>
    </row>
    <row r="821" spans="1:4">
      <c r="A821" s="2">
        <v>45016</v>
      </c>
      <c r="B821" s="3">
        <v>45016</v>
      </c>
      <c r="C821" s="4">
        <v>11.180999999999999</v>
      </c>
      <c r="D821" s="4">
        <v>10.933</v>
      </c>
    </row>
    <row r="822" spans="1:4">
      <c r="A822" s="2">
        <v>45017</v>
      </c>
      <c r="B822" s="3">
        <v>45017</v>
      </c>
      <c r="C822" s="4">
        <v>11.371</v>
      </c>
      <c r="D822" s="4">
        <v>11.625999999999999</v>
      </c>
    </row>
    <row r="823" spans="1:4">
      <c r="A823" s="2">
        <v>45018</v>
      </c>
      <c r="B823" s="3">
        <v>45018</v>
      </c>
      <c r="C823" s="4">
        <v>13.997</v>
      </c>
      <c r="D823" s="4">
        <v>11.734999999999999</v>
      </c>
    </row>
    <row r="824" spans="1:4">
      <c r="A824" s="2">
        <v>45019</v>
      </c>
      <c r="B824" s="3">
        <v>45019</v>
      </c>
      <c r="C824" s="4">
        <v>10.7</v>
      </c>
      <c r="D824" s="4">
        <v>11.97</v>
      </c>
    </row>
    <row r="825" spans="1:4">
      <c r="A825" s="2">
        <v>45020</v>
      </c>
      <c r="B825" s="3">
        <v>45020</v>
      </c>
      <c r="C825" s="4">
        <v>10.089</v>
      </c>
      <c r="D825" s="4">
        <v>11.541</v>
      </c>
    </row>
    <row r="826" spans="1:4">
      <c r="A826" s="2">
        <v>45021</v>
      </c>
      <c r="B826" s="3">
        <v>45021</v>
      </c>
      <c r="C826" s="4">
        <v>10.117000000000001</v>
      </c>
      <c r="D826" s="4">
        <v>11.198</v>
      </c>
    </row>
    <row r="827" spans="1:4">
      <c r="A827" s="2">
        <v>45022</v>
      </c>
      <c r="B827" s="3">
        <v>45022</v>
      </c>
      <c r="C827" s="4">
        <v>9.2309999999999999</v>
      </c>
      <c r="D827" s="4">
        <v>10.955</v>
      </c>
    </row>
    <row r="828" spans="1:4">
      <c r="A828" s="2">
        <v>45023</v>
      </c>
      <c r="B828" s="3">
        <v>45023</v>
      </c>
      <c r="C828" s="4">
        <v>8.6769999999999996</v>
      </c>
      <c r="D828" s="4">
        <v>10.597</v>
      </c>
    </row>
    <row r="829" spans="1:4">
      <c r="A829" s="2">
        <v>45024</v>
      </c>
      <c r="B829" s="3">
        <v>45024</v>
      </c>
      <c r="C829" s="4">
        <v>11.058</v>
      </c>
      <c r="D829" s="4">
        <v>10.553000000000001</v>
      </c>
    </row>
    <row r="830" spans="1:4">
      <c r="A830" s="2">
        <v>45025</v>
      </c>
      <c r="B830" s="3">
        <v>45025</v>
      </c>
      <c r="C830" s="4">
        <v>6.0810000000000004</v>
      </c>
      <c r="D830" s="4">
        <v>9.4220000000000006</v>
      </c>
    </row>
    <row r="831" spans="1:4">
      <c r="A831" s="2">
        <v>45026</v>
      </c>
      <c r="B831" s="3">
        <v>45026</v>
      </c>
      <c r="C831" s="4">
        <v>-0.93400000000000005</v>
      </c>
      <c r="D831" s="4">
        <v>7.76</v>
      </c>
    </row>
    <row r="832" spans="1:4">
      <c r="A832" s="2">
        <v>45027</v>
      </c>
      <c r="B832" s="3">
        <v>45027</v>
      </c>
      <c r="C832" s="4">
        <v>7.6319999999999997</v>
      </c>
      <c r="D832" s="4">
        <v>7.4089999999999998</v>
      </c>
    </row>
    <row r="833" spans="1:4">
      <c r="A833" s="2">
        <v>45028</v>
      </c>
      <c r="B833" s="3">
        <v>45028</v>
      </c>
      <c r="C833" s="4">
        <v>10.314</v>
      </c>
      <c r="D833" s="4">
        <v>7.4370000000000003</v>
      </c>
    </row>
    <row r="834" spans="1:4">
      <c r="A834" s="2">
        <v>45029</v>
      </c>
      <c r="B834" s="3">
        <v>45029</v>
      </c>
      <c r="C834" s="4">
        <v>10.19</v>
      </c>
      <c r="D834" s="4">
        <v>7.5739999999999998</v>
      </c>
    </row>
    <row r="835" spans="1:4">
      <c r="A835" s="2">
        <v>45030</v>
      </c>
      <c r="B835" s="3">
        <v>45030</v>
      </c>
      <c r="C835" s="4">
        <v>10.113</v>
      </c>
      <c r="D835" s="4">
        <v>7.7789999999999999</v>
      </c>
    </row>
    <row r="836" spans="1:4">
      <c r="A836" s="2">
        <v>45031</v>
      </c>
      <c r="B836" s="3">
        <v>45031</v>
      </c>
      <c r="C836" s="4">
        <v>9.7899999999999991</v>
      </c>
      <c r="D836" s="4">
        <v>7.5979999999999999</v>
      </c>
    </row>
    <row r="837" spans="1:4">
      <c r="A837" s="2">
        <v>45032</v>
      </c>
      <c r="B837" s="3">
        <v>45032</v>
      </c>
      <c r="C837" s="4">
        <v>11.475</v>
      </c>
      <c r="D837" s="4">
        <v>8.3689999999999998</v>
      </c>
    </row>
    <row r="838" spans="1:4">
      <c r="A838" s="2">
        <v>45033</v>
      </c>
      <c r="B838" s="3">
        <v>45033</v>
      </c>
      <c r="C838" s="4">
        <v>14.234</v>
      </c>
      <c r="D838" s="4">
        <v>10.536</v>
      </c>
    </row>
    <row r="839" spans="1:4">
      <c r="A839" s="2">
        <v>45034</v>
      </c>
      <c r="B839" s="3">
        <v>45034</v>
      </c>
      <c r="C839" s="4">
        <v>10.584</v>
      </c>
      <c r="D839" s="4">
        <v>10.957000000000001</v>
      </c>
    </row>
    <row r="840" spans="1:4">
      <c r="A840" s="2">
        <v>45035</v>
      </c>
      <c r="B840" s="3">
        <v>45035</v>
      </c>
      <c r="C840" s="4">
        <v>8.9740000000000002</v>
      </c>
      <c r="D840" s="4">
        <v>10.766</v>
      </c>
    </row>
    <row r="841" spans="1:4">
      <c r="A841" s="2">
        <v>45036</v>
      </c>
      <c r="B841" s="3">
        <v>45036</v>
      </c>
      <c r="C841" s="4">
        <v>9.9700000000000006</v>
      </c>
      <c r="D841" s="4">
        <v>10.734</v>
      </c>
    </row>
    <row r="842" spans="1:4">
      <c r="A842" s="2">
        <v>45037</v>
      </c>
      <c r="B842" s="3">
        <v>45037</v>
      </c>
      <c r="C842" s="4">
        <v>10.766999999999999</v>
      </c>
      <c r="D842" s="4">
        <v>10.827999999999999</v>
      </c>
    </row>
    <row r="843" spans="1:4">
      <c r="A843" s="2">
        <v>45038</v>
      </c>
      <c r="B843" s="3">
        <v>45038</v>
      </c>
      <c r="C843" s="4">
        <v>9.5310000000000006</v>
      </c>
      <c r="D843" s="4">
        <v>10.791</v>
      </c>
    </row>
    <row r="844" spans="1:4">
      <c r="A844" s="2">
        <v>45039</v>
      </c>
      <c r="B844" s="3">
        <v>45039</v>
      </c>
      <c r="C844" s="4">
        <v>10.861000000000001</v>
      </c>
      <c r="D844" s="4">
        <v>10.702999999999999</v>
      </c>
    </row>
    <row r="845" spans="1:4">
      <c r="A845" s="2">
        <v>45040</v>
      </c>
      <c r="B845" s="3">
        <v>45040</v>
      </c>
      <c r="C845" s="4">
        <v>9.44</v>
      </c>
      <c r="D845" s="4">
        <v>10.018000000000001</v>
      </c>
    </row>
    <row r="846" spans="1:4">
      <c r="A846" s="2">
        <v>45041</v>
      </c>
      <c r="B846" s="3">
        <v>45041</v>
      </c>
      <c r="C846" s="4">
        <v>8.6630000000000003</v>
      </c>
      <c r="D846" s="4">
        <v>9.7439999999999998</v>
      </c>
    </row>
    <row r="847" spans="1:4">
      <c r="A847" s="2">
        <v>45042</v>
      </c>
      <c r="B847" s="3">
        <v>45042</v>
      </c>
      <c r="C847" s="4">
        <v>8.8940000000000001</v>
      </c>
      <c r="D847" s="4">
        <v>9.7319999999999993</v>
      </c>
    </row>
    <row r="848" spans="1:4">
      <c r="A848" s="2">
        <v>45043</v>
      </c>
      <c r="B848" s="3">
        <v>45043</v>
      </c>
      <c r="C848" s="4">
        <v>10.064</v>
      </c>
      <c r="D848" s="4">
        <v>9.7460000000000004</v>
      </c>
    </row>
    <row r="849" spans="1:4">
      <c r="A849" s="2">
        <v>45044</v>
      </c>
      <c r="B849" s="3">
        <v>45044</v>
      </c>
      <c r="C849" s="4">
        <v>12.574</v>
      </c>
      <c r="D849" s="4">
        <v>10.004</v>
      </c>
    </row>
    <row r="850" spans="1:4">
      <c r="A850" s="2">
        <v>45045</v>
      </c>
      <c r="B850" s="3">
        <v>45045</v>
      </c>
      <c r="C850" s="4">
        <v>10.192</v>
      </c>
      <c r="D850" s="4">
        <v>10.098000000000001</v>
      </c>
    </row>
    <row r="851" spans="1:4">
      <c r="A851" s="2">
        <v>45046</v>
      </c>
      <c r="B851" s="3">
        <v>45046</v>
      </c>
      <c r="C851" s="4">
        <v>9.1289999999999996</v>
      </c>
      <c r="D851" s="4">
        <v>9.8510000000000009</v>
      </c>
    </row>
    <row r="852" spans="1:4">
      <c r="A852" s="2">
        <v>45047</v>
      </c>
      <c r="B852" s="3">
        <v>45047</v>
      </c>
      <c r="C852" s="4">
        <v>9.0579999999999998</v>
      </c>
      <c r="D852" s="4">
        <v>9.7959999999999994</v>
      </c>
    </row>
    <row r="853" spans="1:4">
      <c r="A853" s="2">
        <v>45048</v>
      </c>
      <c r="B853" s="3">
        <v>45048</v>
      </c>
      <c r="C853" s="4">
        <v>9.6419999999999995</v>
      </c>
      <c r="D853" s="4">
        <v>9.9359999999999999</v>
      </c>
    </row>
    <row r="854" spans="1:4">
      <c r="A854" s="2">
        <v>45049</v>
      </c>
      <c r="B854" s="3">
        <v>45049</v>
      </c>
      <c r="C854" s="4">
        <v>7.5259999999999998</v>
      </c>
      <c r="D854" s="4">
        <v>9.7409999999999997</v>
      </c>
    </row>
    <row r="855" spans="1:4">
      <c r="A855" s="2">
        <v>45050</v>
      </c>
      <c r="B855" s="3">
        <v>45050</v>
      </c>
      <c r="C855" s="4">
        <v>6.3250000000000002</v>
      </c>
      <c r="D855" s="4">
        <v>9.2059999999999995</v>
      </c>
    </row>
    <row r="856" spans="1:4">
      <c r="A856" s="2">
        <v>45051</v>
      </c>
      <c r="B856" s="3">
        <v>45051</v>
      </c>
      <c r="C856" s="4">
        <v>8.9280000000000008</v>
      </c>
      <c r="D856" s="4">
        <v>8.6859999999999999</v>
      </c>
    </row>
    <row r="857" spans="1:4">
      <c r="A857" s="2">
        <v>45052</v>
      </c>
      <c r="B857" s="3">
        <v>45052</v>
      </c>
      <c r="C857" s="4">
        <v>9.4559999999999995</v>
      </c>
      <c r="D857" s="4">
        <v>8.58</v>
      </c>
    </row>
    <row r="858" spans="1:4">
      <c r="A858" s="2">
        <v>45053</v>
      </c>
      <c r="B858" s="3">
        <v>45053</v>
      </c>
      <c r="C858" s="4">
        <v>7.7930000000000001</v>
      </c>
      <c r="D858" s="4">
        <v>8.39</v>
      </c>
    </row>
    <row r="859" spans="1:4">
      <c r="A859" s="2">
        <v>45054</v>
      </c>
      <c r="B859" s="3">
        <v>45054</v>
      </c>
      <c r="C859" s="4">
        <v>9.7119999999999997</v>
      </c>
      <c r="D859" s="4">
        <v>8.4830000000000005</v>
      </c>
    </row>
    <row r="860" spans="1:4">
      <c r="A860" s="2">
        <v>45055</v>
      </c>
      <c r="B860" s="3">
        <v>45055</v>
      </c>
      <c r="C860" s="4">
        <v>9.09</v>
      </c>
      <c r="D860" s="4">
        <v>8.4039999999999999</v>
      </c>
    </row>
    <row r="861" spans="1:4">
      <c r="A861" s="2">
        <v>45056</v>
      </c>
      <c r="B861" s="3">
        <v>45056</v>
      </c>
      <c r="C861" s="4">
        <v>8.3740000000000006</v>
      </c>
      <c r="D861" s="4">
        <v>8.5259999999999998</v>
      </c>
    </row>
    <row r="862" spans="1:4">
      <c r="A862" s="2">
        <v>45057</v>
      </c>
      <c r="B862" s="3">
        <v>45057</v>
      </c>
      <c r="C862" s="4">
        <v>9.3770000000000007</v>
      </c>
      <c r="D862" s="4">
        <v>8.9610000000000003</v>
      </c>
    </row>
    <row r="863" spans="1:4">
      <c r="A863" s="2">
        <v>45058</v>
      </c>
      <c r="B863" s="3">
        <v>45058</v>
      </c>
      <c r="C863" s="4">
        <v>8.6969999999999992</v>
      </c>
      <c r="D863" s="4">
        <v>8.9280000000000008</v>
      </c>
    </row>
    <row r="864" spans="1:4">
      <c r="A864" s="2">
        <v>45059</v>
      </c>
      <c r="B864" s="3">
        <v>45059</v>
      </c>
      <c r="C864" s="4">
        <v>10.768000000000001</v>
      </c>
      <c r="D864" s="4">
        <v>9.1159999999999997</v>
      </c>
    </row>
    <row r="865" spans="1:4">
      <c r="A865" s="2">
        <v>45060</v>
      </c>
      <c r="B865" s="3">
        <v>45060</v>
      </c>
      <c r="C865" s="4">
        <v>9.1180000000000003</v>
      </c>
      <c r="D865" s="4">
        <v>9.3049999999999997</v>
      </c>
    </row>
    <row r="866" spans="1:4">
      <c r="A866" s="2">
        <v>45061</v>
      </c>
      <c r="B866" s="3">
        <v>45061</v>
      </c>
      <c r="C866" s="4">
        <v>7.9370000000000003</v>
      </c>
      <c r="D866" s="4">
        <v>9.0519999999999996</v>
      </c>
    </row>
    <row r="867" spans="1:4">
      <c r="A867" s="2">
        <v>45062</v>
      </c>
      <c r="B867" s="3">
        <v>45062</v>
      </c>
      <c r="C867" s="4">
        <v>6.4880000000000004</v>
      </c>
      <c r="D867" s="4">
        <v>8.68</v>
      </c>
    </row>
    <row r="868" spans="1:4">
      <c r="A868" s="2">
        <v>45063</v>
      </c>
      <c r="B868" s="3">
        <v>45063</v>
      </c>
      <c r="C868" s="4">
        <v>6.5049999999999999</v>
      </c>
      <c r="D868" s="4">
        <v>8.4130000000000003</v>
      </c>
    </row>
    <row r="869" spans="1:4">
      <c r="A869" s="2">
        <v>45064</v>
      </c>
      <c r="B869" s="3">
        <v>45064</v>
      </c>
      <c r="C869" s="4">
        <v>6.7960000000000003</v>
      </c>
      <c r="D869" s="4">
        <v>8.0440000000000005</v>
      </c>
    </row>
    <row r="870" spans="1:4">
      <c r="A870" s="2">
        <v>45065</v>
      </c>
      <c r="B870" s="3">
        <v>45065</v>
      </c>
      <c r="C870" s="4">
        <v>8.4700000000000006</v>
      </c>
      <c r="D870" s="4">
        <v>8.0120000000000005</v>
      </c>
    </row>
    <row r="871" spans="1:4">
      <c r="A871" s="2">
        <v>45066</v>
      </c>
      <c r="B871" s="3">
        <v>45066</v>
      </c>
      <c r="C871" s="4">
        <v>5.492</v>
      </c>
      <c r="D871" s="4">
        <v>7.258</v>
      </c>
    </row>
    <row r="872" spans="1:4">
      <c r="A872" s="2">
        <v>45067</v>
      </c>
      <c r="B872" s="3">
        <v>45067</v>
      </c>
      <c r="C872" s="4">
        <v>7.3689999999999998</v>
      </c>
      <c r="D872" s="4">
        <v>7.008</v>
      </c>
    </row>
    <row r="873" spans="1:4">
      <c r="A873" s="2">
        <v>45068</v>
      </c>
      <c r="B873" s="3">
        <v>45068</v>
      </c>
      <c r="C873" s="4">
        <v>8.0009999999999994</v>
      </c>
      <c r="D873" s="4">
        <v>7.0170000000000003</v>
      </c>
    </row>
    <row r="874" spans="1:4">
      <c r="A874" s="2">
        <v>45069</v>
      </c>
      <c r="B874" s="3">
        <v>45069</v>
      </c>
      <c r="C874" s="4">
        <v>6.5010000000000003</v>
      </c>
      <c r="D874" s="4">
        <v>7.0190000000000001</v>
      </c>
    </row>
    <row r="875" spans="1:4">
      <c r="A875" s="2">
        <v>45070</v>
      </c>
      <c r="B875" s="3">
        <v>45070</v>
      </c>
      <c r="C875" s="4">
        <v>5.673</v>
      </c>
      <c r="D875" s="4">
        <v>6.9</v>
      </c>
    </row>
    <row r="876" spans="1:4">
      <c r="A876" s="2">
        <v>45071</v>
      </c>
      <c r="B876" s="3">
        <v>45071</v>
      </c>
      <c r="C876" s="4">
        <v>7.2140000000000004</v>
      </c>
      <c r="D876" s="4">
        <v>6.96</v>
      </c>
    </row>
    <row r="877" spans="1:4">
      <c r="A877" s="2">
        <v>45072</v>
      </c>
      <c r="B877" s="3">
        <v>45072</v>
      </c>
      <c r="C877" s="4">
        <v>6.08</v>
      </c>
      <c r="D877" s="4">
        <v>6.6189999999999998</v>
      </c>
    </row>
    <row r="878" spans="1:4">
      <c r="A878" s="2">
        <v>45073</v>
      </c>
      <c r="B878" s="3">
        <v>45073</v>
      </c>
      <c r="C878" s="4">
        <v>3.871</v>
      </c>
      <c r="D878" s="4">
        <v>6.3869999999999996</v>
      </c>
    </row>
    <row r="879" spans="1:4">
      <c r="A879" s="2">
        <v>45074</v>
      </c>
      <c r="B879" s="3">
        <v>45074</v>
      </c>
      <c r="C879" s="4">
        <v>3.669</v>
      </c>
      <c r="D879" s="4">
        <v>5.859</v>
      </c>
    </row>
    <row r="880" spans="1:4">
      <c r="A880" s="2">
        <v>45075</v>
      </c>
      <c r="B880" s="3">
        <v>45075</v>
      </c>
      <c r="C880" s="4">
        <v>2.65</v>
      </c>
      <c r="D880" s="4">
        <v>5.0940000000000003</v>
      </c>
    </row>
    <row r="881" spans="1:4">
      <c r="A881" s="2">
        <v>45076</v>
      </c>
      <c r="B881" s="3">
        <v>45076</v>
      </c>
      <c r="C881" s="4">
        <v>8.7140000000000004</v>
      </c>
      <c r="D881" s="4">
        <v>5.41</v>
      </c>
    </row>
    <row r="882" spans="1:4">
      <c r="A882" s="2">
        <v>45077</v>
      </c>
      <c r="B882" s="3">
        <v>45077</v>
      </c>
      <c r="C882" s="4">
        <v>7.4969999999999999</v>
      </c>
      <c r="D882" s="4">
        <v>5.6710000000000003</v>
      </c>
    </row>
    <row r="883" spans="1:4">
      <c r="A883" s="2">
        <v>45078</v>
      </c>
      <c r="B883" s="3">
        <v>45078</v>
      </c>
      <c r="C883" s="4">
        <v>7.1849999999999996</v>
      </c>
      <c r="D883" s="4">
        <v>5.6669999999999998</v>
      </c>
    </row>
    <row r="884" spans="1:4">
      <c r="A884" s="2">
        <v>45079</v>
      </c>
      <c r="B884" s="3">
        <v>45079</v>
      </c>
      <c r="C884" s="4">
        <v>5.1319999999999997</v>
      </c>
      <c r="D884" s="4">
        <v>5.5309999999999997</v>
      </c>
    </row>
    <row r="885" spans="1:4">
      <c r="A885" s="2">
        <v>45080</v>
      </c>
      <c r="B885" s="3">
        <v>45080</v>
      </c>
      <c r="C885" s="4">
        <v>6.6550000000000002</v>
      </c>
      <c r="D885" s="4">
        <v>5.9290000000000003</v>
      </c>
    </row>
    <row r="886" spans="1:4">
      <c r="A886" s="2">
        <v>45081</v>
      </c>
      <c r="B886" s="3">
        <v>45081</v>
      </c>
      <c r="C886" s="4">
        <v>7.4619999999999997</v>
      </c>
      <c r="D886" s="4">
        <v>6.4710000000000001</v>
      </c>
    </row>
    <row r="887" spans="1:4">
      <c r="A887" s="2">
        <v>45082</v>
      </c>
      <c r="B887" s="3">
        <v>45082</v>
      </c>
      <c r="C887" s="4">
        <v>7.8220000000000001</v>
      </c>
      <c r="D887" s="4">
        <v>7.21</v>
      </c>
    </row>
    <row r="888" spans="1:4">
      <c r="A888" s="2">
        <v>45083</v>
      </c>
      <c r="B888" s="3">
        <v>45083</v>
      </c>
      <c r="C888" s="4">
        <v>10.362</v>
      </c>
      <c r="D888" s="4">
        <v>7.4450000000000003</v>
      </c>
    </row>
    <row r="889" spans="1:4">
      <c r="A889" s="2">
        <v>45084</v>
      </c>
      <c r="B889" s="3">
        <v>45084</v>
      </c>
      <c r="C889" s="4">
        <v>6.7050000000000001</v>
      </c>
      <c r="D889" s="4">
        <v>7.3319999999999999</v>
      </c>
    </row>
    <row r="890" spans="1:4">
      <c r="A890" s="2">
        <v>45085</v>
      </c>
      <c r="B890" s="3">
        <v>45085</v>
      </c>
      <c r="C890" s="4">
        <v>6.6740000000000004</v>
      </c>
      <c r="D890" s="4">
        <v>7.2590000000000003</v>
      </c>
    </row>
    <row r="891" spans="1:4">
      <c r="A891" s="2">
        <v>45086</v>
      </c>
      <c r="B891" s="3">
        <v>45086</v>
      </c>
      <c r="C891" s="4">
        <v>8.1349999999999998</v>
      </c>
      <c r="D891" s="4">
        <v>7.6879999999999997</v>
      </c>
    </row>
    <row r="892" spans="1:4">
      <c r="A892" s="2">
        <v>45087</v>
      </c>
      <c r="B892" s="3">
        <v>45087</v>
      </c>
      <c r="C892" s="4">
        <v>9.2690000000000001</v>
      </c>
      <c r="D892" s="4">
        <v>8.0609999999999999</v>
      </c>
    </row>
    <row r="893" spans="1:4">
      <c r="A893" s="2">
        <v>45088</v>
      </c>
      <c r="B893" s="3">
        <v>45088</v>
      </c>
      <c r="C893" s="4">
        <v>13.156000000000001</v>
      </c>
      <c r="D893" s="4">
        <v>8.875</v>
      </c>
    </row>
    <row r="894" spans="1:4">
      <c r="A894" s="2">
        <v>45089</v>
      </c>
      <c r="B894" s="3">
        <v>45089</v>
      </c>
      <c r="C894" s="4">
        <v>13.62</v>
      </c>
      <c r="D894" s="4">
        <v>9.7029999999999994</v>
      </c>
    </row>
    <row r="895" spans="1:4">
      <c r="A895" s="2">
        <v>45090</v>
      </c>
      <c r="B895" s="3">
        <v>45090</v>
      </c>
      <c r="C895" s="4">
        <v>9.4510000000000005</v>
      </c>
      <c r="D895" s="4">
        <v>9.5730000000000004</v>
      </c>
    </row>
    <row r="896" spans="1:4">
      <c r="A896" s="2">
        <v>45091</v>
      </c>
      <c r="B896" s="3">
        <v>45091</v>
      </c>
      <c r="C896" s="4">
        <v>9.7759999999999998</v>
      </c>
      <c r="D896" s="4">
        <v>10.010999999999999</v>
      </c>
    </row>
    <row r="897" spans="1:4">
      <c r="A897" s="2">
        <v>45092</v>
      </c>
      <c r="B897" s="3">
        <v>45092</v>
      </c>
      <c r="C897" s="4">
        <v>10.7</v>
      </c>
      <c r="D897" s="4">
        <v>10.587</v>
      </c>
    </row>
    <row r="898" spans="1:4">
      <c r="A898" s="2">
        <v>45093</v>
      </c>
      <c r="B898" s="3">
        <v>45093</v>
      </c>
      <c r="C898" s="4">
        <v>9.5250000000000004</v>
      </c>
      <c r="D898" s="4">
        <v>10.785</v>
      </c>
    </row>
    <row r="899" spans="1:4">
      <c r="A899" s="2">
        <v>45094</v>
      </c>
      <c r="B899" s="3">
        <v>45094</v>
      </c>
      <c r="C899" s="4">
        <v>9.4350000000000005</v>
      </c>
      <c r="D899" s="4">
        <v>10.808999999999999</v>
      </c>
    </row>
    <row r="900" spans="1:4">
      <c r="A900" s="2">
        <v>45095</v>
      </c>
      <c r="B900" s="3">
        <v>45095</v>
      </c>
      <c r="C900" s="4">
        <v>9.5299999999999994</v>
      </c>
      <c r="D900" s="4">
        <v>10.291</v>
      </c>
    </row>
    <row r="901" spans="1:4">
      <c r="A901" s="2">
        <v>45096</v>
      </c>
      <c r="B901" s="3">
        <v>45096</v>
      </c>
      <c r="C901" s="4">
        <v>8.4480000000000004</v>
      </c>
      <c r="D901" s="4">
        <v>9.5519999999999996</v>
      </c>
    </row>
    <row r="902" spans="1:4">
      <c r="A902" s="2">
        <v>45097</v>
      </c>
      <c r="B902" s="3">
        <v>45097</v>
      </c>
      <c r="C902" s="4">
        <v>10.153</v>
      </c>
      <c r="D902" s="4">
        <v>9.6519999999999992</v>
      </c>
    </row>
    <row r="903" spans="1:4">
      <c r="A903" s="2">
        <v>45098</v>
      </c>
      <c r="B903" s="3">
        <v>45098</v>
      </c>
      <c r="C903" s="4">
        <v>9.3249999999999993</v>
      </c>
      <c r="D903" s="4">
        <v>9.5879999999999992</v>
      </c>
    </row>
    <row r="904" spans="1:4">
      <c r="A904" s="2">
        <v>45099</v>
      </c>
      <c r="B904" s="3">
        <v>45099</v>
      </c>
      <c r="C904" s="4">
        <v>9.8930000000000007</v>
      </c>
      <c r="D904" s="4">
        <v>9.4730000000000008</v>
      </c>
    </row>
    <row r="905" spans="1:4">
      <c r="A905" s="2">
        <v>45100</v>
      </c>
      <c r="B905" s="3">
        <v>45100</v>
      </c>
      <c r="C905" s="4">
        <v>9.0990000000000002</v>
      </c>
      <c r="D905" s="4">
        <v>9.4120000000000008</v>
      </c>
    </row>
    <row r="906" spans="1:4">
      <c r="A906" s="2">
        <v>45101</v>
      </c>
      <c r="B906" s="3">
        <v>45101</v>
      </c>
      <c r="C906" s="4">
        <v>10.313000000000001</v>
      </c>
      <c r="D906" s="4">
        <v>9.5370000000000008</v>
      </c>
    </row>
    <row r="907" spans="1:4">
      <c r="A907" s="2">
        <v>45102</v>
      </c>
      <c r="B907" s="3">
        <v>45102</v>
      </c>
      <c r="C907" s="4">
        <v>10.707000000000001</v>
      </c>
      <c r="D907" s="4">
        <v>9.7050000000000001</v>
      </c>
    </row>
    <row r="908" spans="1:4">
      <c r="A908" s="2">
        <v>45103</v>
      </c>
      <c r="B908" s="3">
        <v>45103</v>
      </c>
      <c r="C908" s="4">
        <v>8.5</v>
      </c>
      <c r="D908" s="4">
        <v>9.7129999999999992</v>
      </c>
    </row>
    <row r="909" spans="1:4">
      <c r="A909" s="2">
        <v>45104</v>
      </c>
      <c r="B909" s="3">
        <v>45104</v>
      </c>
      <c r="C909" s="4">
        <v>8.4749999999999996</v>
      </c>
      <c r="D909" s="4">
        <v>9.4730000000000008</v>
      </c>
    </row>
    <row r="910" spans="1:4">
      <c r="A910" s="2">
        <v>45105</v>
      </c>
      <c r="B910" s="3">
        <v>45105</v>
      </c>
      <c r="C910" s="4">
        <v>10.961</v>
      </c>
      <c r="D910" s="4">
        <v>9.7070000000000007</v>
      </c>
    </row>
    <row r="911" spans="1:4">
      <c r="A911" s="2">
        <v>45106</v>
      </c>
      <c r="B911" s="3">
        <v>45106</v>
      </c>
      <c r="C911" s="4">
        <v>8.359</v>
      </c>
      <c r="D911" s="4">
        <v>9.4879999999999995</v>
      </c>
    </row>
    <row r="912" spans="1:4">
      <c r="A912" s="2">
        <v>45107</v>
      </c>
      <c r="B912" s="3">
        <v>45107</v>
      </c>
      <c r="C912" s="4">
        <v>6.7119999999999997</v>
      </c>
      <c r="D912" s="4">
        <v>9.1470000000000002</v>
      </c>
    </row>
    <row r="913" spans="1:4">
      <c r="A913" s="2">
        <v>45108</v>
      </c>
      <c r="B913" s="3">
        <v>45108</v>
      </c>
      <c r="C913" s="4">
        <v>8.7999999999999995E-2</v>
      </c>
      <c r="D913" s="4">
        <v>7.6859999999999999</v>
      </c>
    </row>
    <row r="914" spans="1:4">
      <c r="A914" s="2">
        <v>45109</v>
      </c>
      <c r="B914" s="3">
        <v>45109</v>
      </c>
      <c r="C914" s="4">
        <v>-0.49</v>
      </c>
      <c r="D914" s="4">
        <v>6.0860000000000003</v>
      </c>
    </row>
    <row r="915" spans="1:4">
      <c r="A915" s="2">
        <v>45110</v>
      </c>
      <c r="B915" s="3">
        <v>45110</v>
      </c>
      <c r="C915" s="4">
        <v>2.351</v>
      </c>
      <c r="D915" s="4">
        <v>5.2080000000000002</v>
      </c>
    </row>
    <row r="916" spans="1:4">
      <c r="A916" s="2">
        <v>45111</v>
      </c>
      <c r="B916" s="3">
        <v>45111</v>
      </c>
      <c r="C916" s="4">
        <v>8.69</v>
      </c>
      <c r="D916" s="4">
        <v>5.2389999999999999</v>
      </c>
    </row>
    <row r="917" spans="1:4">
      <c r="A917" s="2">
        <v>45112</v>
      </c>
      <c r="B917" s="3">
        <v>45112</v>
      </c>
      <c r="C917" s="4">
        <v>7.0609999999999999</v>
      </c>
      <c r="D917" s="4">
        <v>4.6820000000000004</v>
      </c>
    </row>
    <row r="918" spans="1:4">
      <c r="A918" s="2">
        <v>45113</v>
      </c>
      <c r="B918" s="3">
        <v>45113</v>
      </c>
      <c r="C918" s="4">
        <v>8.8219999999999992</v>
      </c>
      <c r="D918" s="4">
        <v>4.7480000000000002</v>
      </c>
    </row>
    <row r="919" spans="1:4">
      <c r="A919" s="2">
        <v>45114</v>
      </c>
      <c r="B919" s="3">
        <v>45114</v>
      </c>
      <c r="C919" s="4">
        <v>5.7060000000000004</v>
      </c>
      <c r="D919" s="4">
        <v>4.6040000000000001</v>
      </c>
    </row>
    <row r="920" spans="1:4">
      <c r="A920" s="2">
        <v>45115</v>
      </c>
      <c r="B920" s="3">
        <v>45115</v>
      </c>
      <c r="C920" s="4">
        <v>9.9689999999999994</v>
      </c>
      <c r="D920" s="4">
        <v>6.016</v>
      </c>
    </row>
    <row r="921" spans="1:4">
      <c r="A921" s="2">
        <v>45116</v>
      </c>
      <c r="B921" s="3">
        <v>45116</v>
      </c>
      <c r="C921" s="4">
        <v>9.9169999999999998</v>
      </c>
      <c r="D921" s="4">
        <v>7.5019999999999998</v>
      </c>
    </row>
    <row r="922" spans="1:4">
      <c r="A922" s="2">
        <v>45117</v>
      </c>
      <c r="B922" s="3">
        <v>45117</v>
      </c>
      <c r="C922" s="4">
        <v>9.0510000000000002</v>
      </c>
      <c r="D922" s="4">
        <v>8.4600000000000009</v>
      </c>
    </row>
    <row r="923" spans="1:4">
      <c r="A923" s="2">
        <v>45118</v>
      </c>
      <c r="B923" s="3">
        <v>45118</v>
      </c>
      <c r="C923" s="4">
        <v>8.9309999999999992</v>
      </c>
      <c r="D923" s="4">
        <v>8.4939999999999998</v>
      </c>
    </row>
    <row r="924" spans="1:4">
      <c r="A924" s="2">
        <v>45119</v>
      </c>
      <c r="B924" s="3">
        <v>45119</v>
      </c>
      <c r="C924" s="4">
        <v>8.9789999999999992</v>
      </c>
      <c r="D924" s="4">
        <v>8.7680000000000007</v>
      </c>
    </row>
    <row r="925" spans="1:4">
      <c r="A925" s="2">
        <v>45120</v>
      </c>
      <c r="B925" s="3">
        <v>45120</v>
      </c>
      <c r="C925" s="4">
        <v>6.306</v>
      </c>
      <c r="D925" s="4">
        <v>8.4090000000000007</v>
      </c>
    </row>
    <row r="926" spans="1:4">
      <c r="A926" s="2">
        <v>45121</v>
      </c>
      <c r="B926" s="3">
        <v>45121</v>
      </c>
      <c r="C926" s="4">
        <v>7.3979999999999997</v>
      </c>
      <c r="D926" s="4">
        <v>8.65</v>
      </c>
    </row>
    <row r="927" spans="1:4">
      <c r="A927" s="2">
        <v>45122</v>
      </c>
      <c r="B927" s="3">
        <v>45122</v>
      </c>
      <c r="C927" s="4">
        <v>3.7490000000000001</v>
      </c>
      <c r="D927" s="4">
        <v>7.7619999999999996</v>
      </c>
    </row>
    <row r="928" spans="1:4">
      <c r="A928" s="2">
        <v>45123</v>
      </c>
      <c r="B928" s="3">
        <v>45123</v>
      </c>
      <c r="C928" s="4">
        <v>2.6040000000000001</v>
      </c>
      <c r="D928" s="4">
        <v>6.7169999999999996</v>
      </c>
    </row>
    <row r="929" spans="1:4">
      <c r="A929" s="2">
        <v>45124</v>
      </c>
      <c r="B929" s="3">
        <v>45124</v>
      </c>
      <c r="C929" s="4">
        <v>4.6059999999999999</v>
      </c>
      <c r="D929" s="4">
        <v>6.0819999999999999</v>
      </c>
    </row>
    <row r="930" spans="1:4">
      <c r="A930" s="2">
        <v>45125</v>
      </c>
      <c r="B930" s="3">
        <v>45125</v>
      </c>
      <c r="C930" s="4">
        <v>8.3940000000000001</v>
      </c>
      <c r="D930" s="4">
        <v>6.0049999999999999</v>
      </c>
    </row>
    <row r="931" spans="1:4">
      <c r="A931" s="2">
        <v>45126</v>
      </c>
      <c r="B931" s="3">
        <v>45126</v>
      </c>
      <c r="C931" s="4">
        <v>8.8219999999999992</v>
      </c>
      <c r="D931" s="4">
        <v>5.9829999999999997</v>
      </c>
    </row>
    <row r="932" spans="1:4">
      <c r="A932" s="2">
        <v>45127</v>
      </c>
      <c r="B932" s="3">
        <v>45127</v>
      </c>
      <c r="C932" s="4">
        <v>9.3350000000000009</v>
      </c>
      <c r="D932" s="4">
        <v>6.4160000000000004</v>
      </c>
    </row>
    <row r="933" spans="1:4">
      <c r="A933" s="2">
        <v>45128</v>
      </c>
      <c r="B933" s="3">
        <v>45128</v>
      </c>
      <c r="C933" s="4">
        <v>7.9710000000000001</v>
      </c>
      <c r="D933" s="4">
        <v>6.4980000000000002</v>
      </c>
    </row>
    <row r="934" spans="1:4">
      <c r="A934" s="2">
        <v>45129</v>
      </c>
      <c r="B934" s="3">
        <v>45129</v>
      </c>
      <c r="C934" s="4">
        <v>7.2069999999999999</v>
      </c>
      <c r="D934" s="4">
        <v>6.9909999999999997</v>
      </c>
    </row>
    <row r="935" spans="1:4">
      <c r="A935" s="2">
        <v>45130</v>
      </c>
      <c r="B935" s="3">
        <v>45130</v>
      </c>
      <c r="C935" s="4">
        <v>1.554</v>
      </c>
      <c r="D935" s="4">
        <v>6.8410000000000002</v>
      </c>
    </row>
    <row r="936" spans="1:4">
      <c r="A936" s="2">
        <v>45131</v>
      </c>
      <c r="B936" s="3">
        <v>45131</v>
      </c>
      <c r="C936" s="4">
        <v>10.98</v>
      </c>
      <c r="D936" s="4">
        <v>7.7519999999999998</v>
      </c>
    </row>
    <row r="937" spans="1:4">
      <c r="A937" s="2">
        <v>45132</v>
      </c>
      <c r="B937" s="3">
        <v>45132</v>
      </c>
      <c r="C937" s="4">
        <v>8.5180000000000007</v>
      </c>
      <c r="D937" s="4">
        <v>7.77</v>
      </c>
    </row>
    <row r="938" spans="1:4">
      <c r="A938" s="2">
        <v>45133</v>
      </c>
      <c r="B938" s="3">
        <v>45133</v>
      </c>
      <c r="C938" s="4">
        <v>8.5679999999999996</v>
      </c>
      <c r="D938" s="4">
        <v>7.7329999999999997</v>
      </c>
    </row>
    <row r="939" spans="1:4">
      <c r="A939" s="2">
        <v>45134</v>
      </c>
      <c r="B939" s="3">
        <v>45134</v>
      </c>
      <c r="C939" s="4">
        <v>8.7439999999999998</v>
      </c>
      <c r="D939" s="4">
        <v>7.649</v>
      </c>
    </row>
    <row r="940" spans="1:4">
      <c r="A940" s="2">
        <v>45135</v>
      </c>
      <c r="B940" s="3">
        <v>45135</v>
      </c>
      <c r="C940" s="4">
        <v>8.2010000000000005</v>
      </c>
      <c r="D940" s="4">
        <v>7.6820000000000004</v>
      </c>
    </row>
    <row r="941" spans="1:4">
      <c r="A941" s="2">
        <v>45136</v>
      </c>
      <c r="B941" s="3">
        <v>45136</v>
      </c>
      <c r="C941" s="4">
        <v>6.1379999999999999</v>
      </c>
      <c r="D941" s="4">
        <v>7.5289999999999999</v>
      </c>
    </row>
    <row r="942" spans="1:4">
      <c r="A942" s="2">
        <v>45137</v>
      </c>
      <c r="B942" s="3">
        <v>45137</v>
      </c>
      <c r="C942" s="4">
        <v>5.4589999999999996</v>
      </c>
      <c r="D942" s="4">
        <v>8.0869999999999997</v>
      </c>
    </row>
    <row r="943" spans="1:4">
      <c r="A943" s="2">
        <v>45138</v>
      </c>
      <c r="B943" s="3">
        <v>45138</v>
      </c>
      <c r="C943" s="4">
        <v>6.7729999999999997</v>
      </c>
      <c r="D943" s="4">
        <v>7.4859999999999998</v>
      </c>
    </row>
    <row r="944" spans="1:4">
      <c r="A944" s="2">
        <v>45139</v>
      </c>
      <c r="B944" s="3">
        <v>45139</v>
      </c>
      <c r="C944" s="4">
        <v>6.61</v>
      </c>
      <c r="D944" s="4">
        <v>7.2130000000000001</v>
      </c>
    </row>
    <row r="945" spans="1:4">
      <c r="A945" s="2">
        <v>45140</v>
      </c>
      <c r="B945" s="3">
        <v>45140</v>
      </c>
      <c r="C945" s="4">
        <v>6.8140000000000001</v>
      </c>
      <c r="D945" s="4">
        <v>6.9630000000000001</v>
      </c>
    </row>
    <row r="946" spans="1:4">
      <c r="A946" s="2">
        <v>45141</v>
      </c>
      <c r="B946" s="3">
        <v>45141</v>
      </c>
      <c r="C946" s="4">
        <v>9.4</v>
      </c>
      <c r="D946" s="4">
        <v>7.056</v>
      </c>
    </row>
    <row r="947" spans="1:4">
      <c r="A947" s="2">
        <v>45142</v>
      </c>
      <c r="B947" s="3">
        <v>45142</v>
      </c>
      <c r="C947" s="4">
        <v>7.9260000000000002</v>
      </c>
      <c r="D947" s="4">
        <v>7.0170000000000003</v>
      </c>
    </row>
    <row r="948" spans="1:4">
      <c r="A948" s="2">
        <v>45143</v>
      </c>
      <c r="B948" s="3">
        <v>45143</v>
      </c>
      <c r="C948" s="4">
        <v>6.306</v>
      </c>
      <c r="D948" s="4">
        <v>7.0410000000000004</v>
      </c>
    </row>
    <row r="949" spans="1:4">
      <c r="A949" s="2">
        <v>45144</v>
      </c>
      <c r="B949" s="3">
        <v>45144</v>
      </c>
      <c r="C949" s="4">
        <v>7.7729999999999997</v>
      </c>
      <c r="D949" s="4">
        <v>7.3719999999999999</v>
      </c>
    </row>
    <row r="950" spans="1:4">
      <c r="A950" s="2">
        <v>45145</v>
      </c>
      <c r="B950" s="3">
        <v>45145</v>
      </c>
      <c r="C950" s="4">
        <v>6.0289999999999999</v>
      </c>
      <c r="D950" s="4">
        <v>7.2649999999999997</v>
      </c>
    </row>
    <row r="951" spans="1:4">
      <c r="A951" s="2">
        <v>45146</v>
      </c>
      <c r="B951" s="3">
        <v>45146</v>
      </c>
      <c r="C951" s="4">
        <v>6.3789999999999996</v>
      </c>
      <c r="D951" s="4">
        <v>7.2320000000000002</v>
      </c>
    </row>
    <row r="952" spans="1:4">
      <c r="A952" s="2">
        <v>45147</v>
      </c>
      <c r="B952" s="3">
        <v>45147</v>
      </c>
      <c r="C952" s="4">
        <v>7.4809999999999999</v>
      </c>
      <c r="D952" s="4">
        <v>7.3280000000000003</v>
      </c>
    </row>
    <row r="953" spans="1:4">
      <c r="A953" s="2">
        <v>45148</v>
      </c>
      <c r="B953" s="3">
        <v>45148</v>
      </c>
      <c r="C953" s="4">
        <v>9.6359999999999992</v>
      </c>
      <c r="D953" s="4">
        <v>7.3609999999999998</v>
      </c>
    </row>
    <row r="954" spans="1:4">
      <c r="A954" s="2">
        <v>45149</v>
      </c>
      <c r="B954" s="3">
        <v>45149</v>
      </c>
      <c r="C954" s="4">
        <v>6.5460000000000003</v>
      </c>
      <c r="D954" s="4">
        <v>7.1639999999999997</v>
      </c>
    </row>
    <row r="955" spans="1:4">
      <c r="A955" s="2">
        <v>45150</v>
      </c>
      <c r="B955" s="3">
        <v>45150</v>
      </c>
      <c r="C955" s="4">
        <v>7.3029999999999999</v>
      </c>
      <c r="D955" s="4">
        <v>7.3070000000000004</v>
      </c>
    </row>
    <row r="956" spans="1:4">
      <c r="A956" s="2">
        <v>45151</v>
      </c>
      <c r="B956" s="3">
        <v>45151</v>
      </c>
      <c r="C956" s="4">
        <v>7.6150000000000002</v>
      </c>
      <c r="D956" s="4">
        <v>7.2839999999999998</v>
      </c>
    </row>
    <row r="957" spans="1:4">
      <c r="A957" s="2">
        <v>45152</v>
      </c>
      <c r="B957" s="3">
        <v>45152</v>
      </c>
      <c r="C957" s="4">
        <v>9.4420000000000002</v>
      </c>
      <c r="D957" s="4">
        <v>7.7720000000000002</v>
      </c>
    </row>
    <row r="958" spans="1:4">
      <c r="A958" s="2">
        <v>45153</v>
      </c>
      <c r="B958" s="3">
        <v>45153</v>
      </c>
      <c r="C958" s="4">
        <v>9.4570000000000007</v>
      </c>
      <c r="D958" s="4">
        <v>8.2110000000000003</v>
      </c>
    </row>
    <row r="959" spans="1:4">
      <c r="A959" s="2">
        <v>45154</v>
      </c>
      <c r="B959" s="3">
        <v>45154</v>
      </c>
      <c r="C959" s="4">
        <v>8.1319999999999997</v>
      </c>
      <c r="D959" s="4">
        <v>8.3040000000000003</v>
      </c>
    </row>
    <row r="960" spans="1:4">
      <c r="A960" s="2">
        <v>45155</v>
      </c>
      <c r="B960" s="3">
        <v>45155</v>
      </c>
      <c r="C960" s="4">
        <v>6.976</v>
      </c>
      <c r="D960" s="4">
        <v>7.9240000000000004</v>
      </c>
    </row>
    <row r="961" spans="1:4">
      <c r="A961" s="2">
        <v>45156</v>
      </c>
      <c r="B961" s="3">
        <v>45156</v>
      </c>
      <c r="C961" s="4">
        <v>6.258</v>
      </c>
      <c r="D961" s="4">
        <v>7.883</v>
      </c>
    </row>
    <row r="962" spans="1:4">
      <c r="A962" s="2">
        <v>45157</v>
      </c>
      <c r="B962" s="3">
        <v>45157</v>
      </c>
      <c r="C962" s="4">
        <v>4.1550000000000002</v>
      </c>
      <c r="D962" s="4">
        <v>7.4329999999999998</v>
      </c>
    </row>
    <row r="963" spans="1:4">
      <c r="A963" s="2">
        <v>45158</v>
      </c>
      <c r="B963" s="3">
        <v>45158</v>
      </c>
      <c r="C963" s="4">
        <v>8.2810000000000006</v>
      </c>
      <c r="D963" s="4">
        <v>7.5289999999999999</v>
      </c>
    </row>
    <row r="964" spans="1:4">
      <c r="A964" s="2">
        <v>45159</v>
      </c>
      <c r="B964" s="3">
        <v>45159</v>
      </c>
      <c r="C964" s="4">
        <v>9.8989999999999991</v>
      </c>
      <c r="D964" s="4">
        <v>7.5940000000000003</v>
      </c>
    </row>
    <row r="965" spans="1:4">
      <c r="A965" s="2">
        <v>45160</v>
      </c>
      <c r="B965" s="3">
        <v>45160</v>
      </c>
      <c r="C965" s="4">
        <v>9.16</v>
      </c>
      <c r="D965" s="4">
        <v>7.5510000000000002</v>
      </c>
    </row>
    <row r="966" spans="1:4">
      <c r="A966" s="2">
        <v>45161</v>
      </c>
      <c r="B966" s="3">
        <v>45161</v>
      </c>
      <c r="C966" s="4">
        <v>9.516</v>
      </c>
      <c r="D966" s="4">
        <v>7.7489999999999997</v>
      </c>
    </row>
    <row r="967" spans="1:4">
      <c r="A967" s="2">
        <v>45162</v>
      </c>
      <c r="B967" s="3">
        <v>45162</v>
      </c>
      <c r="C967" s="4">
        <v>9.6479999999999997</v>
      </c>
      <c r="D967" s="4">
        <v>8.1310000000000002</v>
      </c>
    </row>
    <row r="968" spans="1:4">
      <c r="A968" s="2">
        <v>45163</v>
      </c>
      <c r="B968" s="3">
        <v>45163</v>
      </c>
      <c r="C968" s="4">
        <v>8.2970000000000006</v>
      </c>
      <c r="D968" s="4">
        <v>8.4220000000000006</v>
      </c>
    </row>
    <row r="969" spans="1:4">
      <c r="A969" s="2">
        <v>45164</v>
      </c>
      <c r="B969" s="3">
        <v>45164</v>
      </c>
      <c r="C969" s="4">
        <v>6.9889999999999999</v>
      </c>
      <c r="D969" s="4">
        <v>8.827</v>
      </c>
    </row>
    <row r="970" spans="1:4">
      <c r="A970" s="2">
        <v>45165</v>
      </c>
      <c r="B970" s="3">
        <v>45165</v>
      </c>
      <c r="C970" s="4">
        <v>6.9720000000000004</v>
      </c>
      <c r="D970" s="4">
        <v>8.64</v>
      </c>
    </row>
    <row r="971" spans="1:4">
      <c r="A971" s="2">
        <v>45166</v>
      </c>
      <c r="B971" s="3">
        <v>45166</v>
      </c>
      <c r="C971" s="4">
        <v>9.8420000000000005</v>
      </c>
      <c r="D971" s="4">
        <v>8.6319999999999997</v>
      </c>
    </row>
    <row r="972" spans="1:4">
      <c r="A972" s="2">
        <v>45167</v>
      </c>
      <c r="B972" s="3">
        <v>45167</v>
      </c>
      <c r="C972" s="4">
        <v>8.4610000000000003</v>
      </c>
      <c r="D972" s="4">
        <v>8.532</v>
      </c>
    </row>
    <row r="973" spans="1:4">
      <c r="A973" s="2">
        <v>45168</v>
      </c>
      <c r="B973" s="3">
        <v>45168</v>
      </c>
      <c r="C973" s="4">
        <v>8.2100000000000009</v>
      </c>
      <c r="D973" s="4">
        <v>8.3460000000000001</v>
      </c>
    </row>
    <row r="974" spans="1:4">
      <c r="A974" s="2">
        <v>45169</v>
      </c>
      <c r="B974" s="3">
        <v>45169</v>
      </c>
      <c r="C974" s="4">
        <v>8.0150000000000006</v>
      </c>
      <c r="D974" s="4">
        <v>8.1120000000000001</v>
      </c>
    </row>
    <row r="975" spans="1:4">
      <c r="A975" s="2">
        <v>45170</v>
      </c>
      <c r="B975" s="3">
        <v>45170</v>
      </c>
      <c r="C975" s="4">
        <v>10.151</v>
      </c>
      <c r="D975" s="4">
        <v>8.3770000000000007</v>
      </c>
    </row>
    <row r="976" spans="1:4">
      <c r="A976" s="2">
        <v>45171</v>
      </c>
      <c r="B976" s="3">
        <v>45171</v>
      </c>
      <c r="C976" s="4">
        <v>8.24</v>
      </c>
      <c r="D976" s="4">
        <v>8.5559999999999992</v>
      </c>
    </row>
    <row r="977" spans="1:4">
      <c r="A977" s="2">
        <v>45172</v>
      </c>
      <c r="B977" s="3">
        <v>45172</v>
      </c>
      <c r="C977" s="4">
        <v>6.65</v>
      </c>
      <c r="D977" s="4">
        <v>8.51</v>
      </c>
    </row>
    <row r="978" spans="1:4">
      <c r="A978" s="2">
        <v>45173</v>
      </c>
      <c r="B978" s="3">
        <v>45173</v>
      </c>
      <c r="C978" s="4">
        <v>8.0579999999999998</v>
      </c>
      <c r="D978" s="4">
        <v>8.2550000000000008</v>
      </c>
    </row>
    <row r="979" spans="1:4">
      <c r="A979" s="2">
        <v>45174</v>
      </c>
      <c r="B979" s="3">
        <v>45174</v>
      </c>
      <c r="C979" s="4">
        <v>8.4580000000000002</v>
      </c>
      <c r="D979" s="4">
        <v>8.2550000000000008</v>
      </c>
    </row>
    <row r="980" spans="1:4">
      <c r="A980" s="2">
        <v>45175</v>
      </c>
      <c r="B980" s="3">
        <v>45175</v>
      </c>
      <c r="C980" s="4">
        <v>8.5559999999999992</v>
      </c>
      <c r="D980" s="4">
        <v>8.3040000000000003</v>
      </c>
    </row>
    <row r="981" spans="1:4">
      <c r="A981" s="2">
        <v>45176</v>
      </c>
      <c r="B981" s="3">
        <v>45176</v>
      </c>
      <c r="C981" s="4">
        <v>8.6829999999999998</v>
      </c>
      <c r="D981" s="4">
        <v>8.3989999999999991</v>
      </c>
    </row>
    <row r="982" spans="1:4">
      <c r="A982" s="2">
        <v>45177</v>
      </c>
      <c r="B982" s="3">
        <v>45177</v>
      </c>
      <c r="C982" s="4">
        <v>10.593</v>
      </c>
      <c r="D982" s="4">
        <v>8.4619999999999997</v>
      </c>
    </row>
    <row r="983" spans="1:4">
      <c r="A983" s="2">
        <v>45178</v>
      </c>
      <c r="B983" s="3">
        <v>45178</v>
      </c>
      <c r="C983" s="4">
        <v>10.105</v>
      </c>
      <c r="D983" s="4">
        <v>8.7289999999999992</v>
      </c>
    </row>
    <row r="984" spans="1:4">
      <c r="A984" s="2">
        <v>45179</v>
      </c>
      <c r="B984" s="3">
        <v>45179</v>
      </c>
      <c r="C984" s="4">
        <v>9.423</v>
      </c>
      <c r="D984" s="4">
        <v>9.125</v>
      </c>
    </row>
    <row r="985" spans="1:4">
      <c r="A985" s="2">
        <v>45180</v>
      </c>
      <c r="B985" s="3">
        <v>45180</v>
      </c>
      <c r="C985" s="4">
        <v>9.0449999999999999</v>
      </c>
      <c r="D985" s="4">
        <v>9.266</v>
      </c>
    </row>
    <row r="986" spans="1:4">
      <c r="A986" s="2">
        <v>45181</v>
      </c>
      <c r="B986" s="3">
        <v>45181</v>
      </c>
      <c r="C986" s="4">
        <v>8.92</v>
      </c>
      <c r="D986" s="4">
        <v>9.3320000000000007</v>
      </c>
    </row>
    <row r="987" spans="1:4">
      <c r="A987" s="2">
        <v>45182</v>
      </c>
      <c r="B987" s="3">
        <v>45182</v>
      </c>
      <c r="C987" s="4">
        <v>7.7839999999999998</v>
      </c>
      <c r="D987" s="4">
        <v>9.2219999999999995</v>
      </c>
    </row>
    <row r="988" spans="1:4">
      <c r="A988" s="2">
        <v>45183</v>
      </c>
      <c r="B988" s="3">
        <v>45183</v>
      </c>
      <c r="C988" s="4">
        <v>8.1790000000000003</v>
      </c>
      <c r="D988" s="4">
        <v>9.15</v>
      </c>
    </row>
    <row r="989" spans="1:4">
      <c r="A989" s="2">
        <v>45184</v>
      </c>
      <c r="B989" s="3">
        <v>45184</v>
      </c>
      <c r="C989" s="4">
        <v>9.6</v>
      </c>
      <c r="D989" s="4">
        <v>9.0079999999999991</v>
      </c>
    </row>
    <row r="990" spans="1:4">
      <c r="A990" s="2">
        <v>45185</v>
      </c>
      <c r="B990" s="3">
        <v>45185</v>
      </c>
      <c r="C990" s="4">
        <v>8.5169999999999995</v>
      </c>
      <c r="D990" s="4">
        <v>8.7810000000000006</v>
      </c>
    </row>
    <row r="991" spans="1:4">
      <c r="A991" s="2">
        <v>45186</v>
      </c>
      <c r="B991" s="3">
        <v>45186</v>
      </c>
      <c r="C991" s="4">
        <v>9.4260000000000002</v>
      </c>
      <c r="D991" s="4">
        <v>8.7810000000000006</v>
      </c>
    </row>
    <row r="992" spans="1:4">
      <c r="A992" s="2">
        <v>45187</v>
      </c>
      <c r="B992" s="3">
        <v>45187</v>
      </c>
      <c r="C992" s="4">
        <v>6.9969999999999999</v>
      </c>
      <c r="D992" s="4">
        <v>8.4890000000000008</v>
      </c>
    </row>
    <row r="993" spans="1:4">
      <c r="A993" s="2">
        <v>45188</v>
      </c>
      <c r="B993" s="3">
        <v>45188</v>
      </c>
      <c r="C993" s="4">
        <v>5.3449999999999998</v>
      </c>
      <c r="D993" s="4">
        <v>7.9779999999999998</v>
      </c>
    </row>
    <row r="994" spans="1:4">
      <c r="A994" s="2">
        <v>45189</v>
      </c>
      <c r="B994" s="3">
        <v>45189</v>
      </c>
      <c r="C994" s="4">
        <v>7.1109999999999998</v>
      </c>
      <c r="D994" s="4">
        <v>7.8819999999999997</v>
      </c>
    </row>
    <row r="995" spans="1:4">
      <c r="A995" s="2">
        <v>45190</v>
      </c>
      <c r="B995" s="3">
        <v>45190</v>
      </c>
      <c r="C995" s="4">
        <v>6.1369999999999996</v>
      </c>
      <c r="D995" s="4">
        <v>7.59</v>
      </c>
    </row>
    <row r="996" spans="1:4">
      <c r="A996" s="2">
        <v>45191</v>
      </c>
      <c r="B996" s="3">
        <v>45191</v>
      </c>
      <c r="C996" s="4">
        <v>7.8860000000000001</v>
      </c>
      <c r="D996" s="4">
        <v>7.3449999999999998</v>
      </c>
    </row>
    <row r="997" spans="1:4">
      <c r="A997" s="2">
        <v>45192</v>
      </c>
      <c r="B997" s="3">
        <v>45192</v>
      </c>
      <c r="C997" s="4">
        <v>7.7539999999999996</v>
      </c>
      <c r="D997" s="4">
        <v>7.2370000000000001</v>
      </c>
    </row>
    <row r="998" spans="1:4">
      <c r="A998" s="2">
        <v>45193</v>
      </c>
      <c r="B998" s="3">
        <v>45193</v>
      </c>
      <c r="C998" s="4">
        <v>0.21</v>
      </c>
      <c r="D998" s="4">
        <v>5.92</v>
      </c>
    </row>
    <row r="999" spans="1:4">
      <c r="A999" s="2">
        <v>45194</v>
      </c>
      <c r="B999" s="3">
        <v>45194</v>
      </c>
      <c r="C999" s="4">
        <v>2.5720000000000001</v>
      </c>
      <c r="D999" s="4">
        <v>5.2880000000000003</v>
      </c>
    </row>
    <row r="1000" spans="1:4">
      <c r="A1000" s="2">
        <v>45195</v>
      </c>
      <c r="B1000" s="3">
        <v>45195</v>
      </c>
      <c r="C1000" s="4">
        <v>9.2189999999999994</v>
      </c>
      <c r="D1000" s="4">
        <v>5.8410000000000002</v>
      </c>
    </row>
    <row r="1001" spans="1:4">
      <c r="A1001" s="2">
        <v>45196</v>
      </c>
      <c r="B1001" s="3">
        <v>45196</v>
      </c>
      <c r="C1001" s="4">
        <v>9.548</v>
      </c>
      <c r="D1001" s="4">
        <v>6.1890000000000001</v>
      </c>
    </row>
    <row r="1002" spans="1:4">
      <c r="A1002" s="2">
        <v>45197</v>
      </c>
      <c r="B1002" s="3">
        <v>45197</v>
      </c>
      <c r="C1002" s="4">
        <v>10.318</v>
      </c>
      <c r="D1002" s="4">
        <v>6.7869999999999999</v>
      </c>
    </row>
    <row r="1003" spans="1:4">
      <c r="A1003" s="2">
        <v>45198</v>
      </c>
      <c r="B1003" s="3">
        <v>45198</v>
      </c>
      <c r="C1003" s="4">
        <v>7.7670000000000003</v>
      </c>
      <c r="D1003" s="4">
        <v>6.77</v>
      </c>
    </row>
    <row r="1004" spans="1:4">
      <c r="A1004" s="2">
        <v>45199</v>
      </c>
      <c r="B1004" s="3">
        <v>45199</v>
      </c>
      <c r="C1004" s="4">
        <v>10.345000000000001</v>
      </c>
      <c r="D1004" s="4">
        <v>7.14</v>
      </c>
    </row>
    <row r="1005" spans="1:4">
      <c r="A1005" s="2">
        <v>45200</v>
      </c>
      <c r="B1005" s="3">
        <v>45200</v>
      </c>
      <c r="C1005" s="4">
        <v>8.1579999999999995</v>
      </c>
      <c r="D1005" s="4">
        <v>8.2750000000000004</v>
      </c>
    </row>
    <row r="1006" spans="1:4">
      <c r="A1006" s="2">
        <v>45201</v>
      </c>
      <c r="B1006" s="3">
        <v>45201</v>
      </c>
      <c r="C1006" s="4">
        <v>8.0139999999999993</v>
      </c>
      <c r="D1006" s="4">
        <v>9.0530000000000008</v>
      </c>
    </row>
    <row r="1007" spans="1:4">
      <c r="A1007" s="2">
        <v>45202</v>
      </c>
      <c r="B1007" s="3">
        <v>45202</v>
      </c>
      <c r="C1007" s="4">
        <v>3.5630000000000002</v>
      </c>
      <c r="D1007" s="4">
        <v>8.2449999999999992</v>
      </c>
    </row>
    <row r="1008" spans="1:4">
      <c r="A1008" s="2">
        <v>45203</v>
      </c>
      <c r="B1008" s="3">
        <v>45203</v>
      </c>
      <c r="C1008" s="4">
        <v>6.8129999999999997</v>
      </c>
      <c r="D1008" s="4">
        <v>7.8540000000000001</v>
      </c>
    </row>
    <row r="1009" spans="1:4">
      <c r="A1009" s="2">
        <v>45204</v>
      </c>
      <c r="B1009" s="3">
        <v>45204</v>
      </c>
      <c r="C1009" s="4">
        <v>4.9850000000000003</v>
      </c>
      <c r="D1009" s="4">
        <v>7.0919999999999996</v>
      </c>
    </row>
    <row r="1010" spans="1:4">
      <c r="A1010" s="2">
        <v>45205</v>
      </c>
      <c r="B1010" s="3">
        <v>45205</v>
      </c>
      <c r="C1010" s="4">
        <v>1.8959999999999999</v>
      </c>
      <c r="D1010" s="4">
        <v>6.2539999999999996</v>
      </c>
    </row>
    <row r="1011" spans="1:4">
      <c r="A1011" s="2">
        <v>45206</v>
      </c>
      <c r="B1011" s="3">
        <v>45206</v>
      </c>
      <c r="C1011" s="4">
        <v>5.6689999999999996</v>
      </c>
      <c r="D1011" s="4">
        <v>5.585</v>
      </c>
    </row>
    <row r="1012" spans="1:4">
      <c r="A1012" s="2">
        <v>45207</v>
      </c>
      <c r="B1012" s="3">
        <v>45207</v>
      </c>
      <c r="C1012" s="4">
        <v>7.7110000000000003</v>
      </c>
      <c r="D1012" s="4">
        <v>5.5220000000000002</v>
      </c>
    </row>
    <row r="1013" spans="1:4">
      <c r="A1013" s="2">
        <v>45208</v>
      </c>
      <c r="B1013" s="3">
        <v>45208</v>
      </c>
      <c r="C1013" s="4">
        <v>8.9640000000000004</v>
      </c>
      <c r="D1013" s="4">
        <v>5.657</v>
      </c>
    </row>
    <row r="1014" spans="1:4">
      <c r="A1014" s="2">
        <v>45209</v>
      </c>
      <c r="B1014" s="3">
        <v>45209</v>
      </c>
      <c r="C1014" s="4">
        <v>10.077</v>
      </c>
      <c r="D1014" s="4">
        <v>6.5880000000000001</v>
      </c>
    </row>
    <row r="1015" spans="1:4">
      <c r="A1015" s="2">
        <v>45210</v>
      </c>
      <c r="B1015" s="3">
        <v>45210</v>
      </c>
      <c r="C1015" s="4">
        <v>8.7880000000000003</v>
      </c>
      <c r="D1015" s="4">
        <v>6.87</v>
      </c>
    </row>
    <row r="1016" spans="1:4">
      <c r="A1016" s="2">
        <v>45211</v>
      </c>
      <c r="B1016" s="3">
        <v>45211</v>
      </c>
      <c r="C1016" s="4">
        <v>11.425000000000001</v>
      </c>
      <c r="D1016" s="4">
        <v>7.79</v>
      </c>
    </row>
    <row r="1017" spans="1:4">
      <c r="A1017" s="2">
        <v>45212</v>
      </c>
      <c r="B1017" s="3">
        <v>45212</v>
      </c>
      <c r="C1017" s="4">
        <v>8.5250000000000004</v>
      </c>
      <c r="D1017" s="4">
        <v>8.7370000000000001</v>
      </c>
    </row>
    <row r="1018" spans="1:4">
      <c r="A1018" s="2">
        <v>45213</v>
      </c>
      <c r="B1018" s="3">
        <v>45213</v>
      </c>
      <c r="C1018" s="4">
        <v>3.21</v>
      </c>
      <c r="D1018" s="4">
        <v>8.3859999999999992</v>
      </c>
    </row>
    <row r="1019" spans="1:4">
      <c r="A1019" s="2">
        <v>45214</v>
      </c>
      <c r="B1019" s="3">
        <v>45214</v>
      </c>
      <c r="C1019" s="4">
        <v>7.2039999999999997</v>
      </c>
      <c r="D1019" s="4">
        <v>8.3130000000000006</v>
      </c>
    </row>
    <row r="1020" spans="1:4">
      <c r="A1020" s="2">
        <v>45215</v>
      </c>
      <c r="B1020" s="3">
        <v>45215</v>
      </c>
      <c r="C1020" s="4">
        <v>11.82</v>
      </c>
      <c r="D1020" s="4">
        <v>8.7210000000000001</v>
      </c>
    </row>
    <row r="1021" spans="1:4">
      <c r="A1021" s="2">
        <v>45216</v>
      </c>
      <c r="B1021" s="3">
        <v>45216</v>
      </c>
      <c r="C1021" s="4">
        <v>8.5860000000000003</v>
      </c>
      <c r="D1021" s="4">
        <v>8.5079999999999991</v>
      </c>
    </row>
    <row r="1022" spans="1:4">
      <c r="A1022" s="2">
        <v>45217</v>
      </c>
      <c r="B1022" s="3">
        <v>45217</v>
      </c>
      <c r="C1022" s="4">
        <v>10.87</v>
      </c>
      <c r="D1022" s="4">
        <v>8.8059999999999992</v>
      </c>
    </row>
    <row r="1023" spans="1:4">
      <c r="A1023" s="2">
        <v>45218</v>
      </c>
      <c r="B1023" s="3">
        <v>45218</v>
      </c>
      <c r="C1023" s="4">
        <v>9.5060000000000002</v>
      </c>
      <c r="D1023" s="4">
        <v>8.5310000000000006</v>
      </c>
    </row>
    <row r="1024" spans="1:4">
      <c r="A1024" s="2">
        <v>45219</v>
      </c>
      <c r="B1024" s="3">
        <v>45219</v>
      </c>
      <c r="C1024" s="4">
        <v>9.9969999999999999</v>
      </c>
      <c r="D1024" s="4">
        <v>8.7420000000000009</v>
      </c>
    </row>
    <row r="1025" spans="1:4">
      <c r="A1025" s="2">
        <v>45220</v>
      </c>
      <c r="B1025" s="3">
        <v>45220</v>
      </c>
      <c r="C1025" s="4">
        <v>11.590999999999999</v>
      </c>
      <c r="D1025" s="4">
        <v>9.9390000000000001</v>
      </c>
    </row>
    <row r="1026" spans="1:4">
      <c r="A1026" s="2">
        <v>45221</v>
      </c>
      <c r="B1026" s="3">
        <v>45221</v>
      </c>
      <c r="C1026" s="4">
        <v>14.250999999999999</v>
      </c>
      <c r="D1026" s="4">
        <v>10.946</v>
      </c>
    </row>
    <row r="1027" spans="1:4">
      <c r="A1027" s="2">
        <v>45222</v>
      </c>
      <c r="B1027" s="3">
        <v>45222</v>
      </c>
      <c r="C1027" s="4">
        <v>13.596</v>
      </c>
      <c r="D1027" s="4">
        <v>11.199</v>
      </c>
    </row>
    <row r="1028" spans="1:4">
      <c r="A1028" s="2">
        <v>45223</v>
      </c>
      <c r="B1028" s="3">
        <v>45223</v>
      </c>
      <c r="C1028" s="4">
        <v>13.766</v>
      </c>
      <c r="D1028" s="4">
        <v>11.939</v>
      </c>
    </row>
    <row r="1029" spans="1:4">
      <c r="A1029" s="2">
        <v>45224</v>
      </c>
      <c r="B1029" s="3">
        <v>45224</v>
      </c>
      <c r="C1029" s="4">
        <v>12.289</v>
      </c>
      <c r="D1029" s="4">
        <v>12.141999999999999</v>
      </c>
    </row>
    <row r="1030" spans="1:4">
      <c r="A1030" s="2">
        <v>45225</v>
      </c>
      <c r="B1030" s="3">
        <v>45225</v>
      </c>
      <c r="C1030" s="4">
        <v>10.863</v>
      </c>
      <c r="D1030" s="4">
        <v>12.336</v>
      </c>
    </row>
    <row r="1031" spans="1:4">
      <c r="A1031" s="2">
        <v>45226</v>
      </c>
      <c r="B1031" s="3">
        <v>45226</v>
      </c>
      <c r="C1031" s="4">
        <v>11.836</v>
      </c>
      <c r="D1031" s="4">
        <v>12.599</v>
      </c>
    </row>
    <row r="1032" spans="1:4">
      <c r="A1032" s="2">
        <v>45227</v>
      </c>
      <c r="B1032" s="3">
        <v>45227</v>
      </c>
      <c r="C1032" s="4">
        <v>12.462999999999999</v>
      </c>
      <c r="D1032" s="4">
        <v>12.723000000000001</v>
      </c>
    </row>
    <row r="1033" spans="1:4">
      <c r="A1033" s="2">
        <v>45228</v>
      </c>
      <c r="B1033" s="3">
        <v>45228</v>
      </c>
      <c r="C1033" s="4">
        <v>8.7769999999999992</v>
      </c>
      <c r="D1033" s="4">
        <v>11.941000000000001</v>
      </c>
    </row>
    <row r="1034" spans="1:4">
      <c r="A1034" s="2">
        <v>45229</v>
      </c>
      <c r="B1034" s="3">
        <v>45229</v>
      </c>
      <c r="C1034" s="4">
        <v>9.9160000000000004</v>
      </c>
      <c r="D1034" s="4">
        <v>11.416</v>
      </c>
    </row>
    <row r="1035" spans="1:4">
      <c r="A1035" s="2">
        <v>45230</v>
      </c>
      <c r="B1035" s="3">
        <v>45230</v>
      </c>
      <c r="C1035" s="4">
        <v>9.84</v>
      </c>
      <c r="D1035" s="4">
        <v>10.855</v>
      </c>
    </row>
    <row r="1036" spans="1:4">
      <c r="A1036" s="2">
        <v>45231</v>
      </c>
      <c r="B1036" s="3">
        <v>45231</v>
      </c>
      <c r="C1036" s="4">
        <v>7.63</v>
      </c>
      <c r="D1036" s="4">
        <v>10.189</v>
      </c>
    </row>
    <row r="1037" spans="1:4">
      <c r="A1037" s="2">
        <v>45232</v>
      </c>
      <c r="B1037" s="3">
        <v>45232</v>
      </c>
      <c r="C1037" s="4">
        <v>7.8250000000000002</v>
      </c>
      <c r="D1037" s="4">
        <v>9.7550000000000008</v>
      </c>
    </row>
    <row r="1038" spans="1:4">
      <c r="A1038" s="2">
        <v>45233</v>
      </c>
      <c r="B1038" s="3">
        <v>45233</v>
      </c>
      <c r="C1038" s="4">
        <v>8.5640000000000001</v>
      </c>
      <c r="D1038" s="4">
        <v>9.2880000000000003</v>
      </c>
    </row>
    <row r="1039" spans="1:4">
      <c r="A1039" s="2">
        <v>45234</v>
      </c>
      <c r="B1039" s="3">
        <v>45234</v>
      </c>
      <c r="C1039" s="4">
        <v>9.8249999999999993</v>
      </c>
      <c r="D1039" s="4">
        <v>8.9109999999999996</v>
      </c>
    </row>
    <row r="1040" spans="1:4">
      <c r="A1040" s="2">
        <v>45235</v>
      </c>
      <c r="B1040" s="3">
        <v>45235</v>
      </c>
      <c r="C1040" s="4">
        <v>9.5129999999999999</v>
      </c>
      <c r="D1040" s="4">
        <v>9.016</v>
      </c>
    </row>
    <row r="1041" spans="1:4">
      <c r="A1041" s="2">
        <v>45236</v>
      </c>
      <c r="B1041" s="3">
        <v>45236</v>
      </c>
      <c r="C1041" s="4">
        <v>6.9939999999999998</v>
      </c>
      <c r="D1041" s="4">
        <v>8.5990000000000002</v>
      </c>
    </row>
    <row r="1042" spans="1:4">
      <c r="A1042" s="2">
        <v>45237</v>
      </c>
      <c r="B1042" s="3">
        <v>45237</v>
      </c>
      <c r="C1042" s="4">
        <v>10.135</v>
      </c>
      <c r="D1042" s="4">
        <v>8.641</v>
      </c>
    </row>
    <row r="1043" spans="1:4">
      <c r="A1043" s="2">
        <v>45238</v>
      </c>
      <c r="B1043" s="3">
        <v>45238</v>
      </c>
      <c r="C1043" s="4">
        <v>9.7919999999999998</v>
      </c>
      <c r="D1043" s="4">
        <v>8.9499999999999993</v>
      </c>
    </row>
    <row r="1044" spans="1:4">
      <c r="A1044" s="2">
        <v>45239</v>
      </c>
      <c r="B1044" s="3">
        <v>45239</v>
      </c>
      <c r="C1044" s="4">
        <v>8.4250000000000007</v>
      </c>
      <c r="D1044" s="4">
        <v>9.0359999999999996</v>
      </c>
    </row>
    <row r="1045" spans="1:4">
      <c r="A1045" s="2">
        <v>45240</v>
      </c>
      <c r="B1045" s="3">
        <v>45240</v>
      </c>
      <c r="C1045" s="4">
        <v>6.77</v>
      </c>
      <c r="D1045" s="4">
        <v>8.7789999999999999</v>
      </c>
    </row>
    <row r="1046" spans="1:4">
      <c r="A1046" s="2">
        <v>45241</v>
      </c>
      <c r="B1046" s="3">
        <v>45241</v>
      </c>
      <c r="C1046" s="4">
        <v>7.883</v>
      </c>
      <c r="D1046" s="4">
        <v>8.5020000000000007</v>
      </c>
    </row>
    <row r="1047" spans="1:4">
      <c r="A1047" s="2">
        <v>45242</v>
      </c>
      <c r="B1047" s="3">
        <v>45242</v>
      </c>
      <c r="C1047" s="4">
        <v>9.7149999999999999</v>
      </c>
      <c r="D1047" s="4">
        <v>8.5310000000000006</v>
      </c>
    </row>
    <row r="1048" spans="1:4">
      <c r="A1048" s="2">
        <v>45243</v>
      </c>
      <c r="B1048" s="3">
        <v>45243</v>
      </c>
      <c r="C1048" s="4">
        <v>7.9939999999999998</v>
      </c>
      <c r="D1048" s="4">
        <v>8.673</v>
      </c>
    </row>
    <row r="1049" spans="1:4">
      <c r="A1049" s="2">
        <v>45244</v>
      </c>
      <c r="B1049" s="3">
        <v>45244</v>
      </c>
      <c r="C1049" s="4">
        <v>8.11</v>
      </c>
      <c r="D1049" s="4">
        <v>8.3840000000000003</v>
      </c>
    </row>
    <row r="1050" spans="1:4">
      <c r="A1050" s="2">
        <v>45245</v>
      </c>
      <c r="B1050" s="3">
        <v>45245</v>
      </c>
      <c r="C1050" s="4">
        <v>10.513</v>
      </c>
      <c r="D1050" s="4">
        <v>8.4870000000000001</v>
      </c>
    </row>
    <row r="1051" spans="1:4">
      <c r="A1051" s="2">
        <v>45246</v>
      </c>
      <c r="B1051" s="3">
        <v>45246</v>
      </c>
      <c r="C1051" s="4">
        <v>11.81</v>
      </c>
      <c r="D1051" s="4">
        <v>8.9700000000000006</v>
      </c>
    </row>
    <row r="1052" spans="1:4">
      <c r="A1052" s="2">
        <v>45247</v>
      </c>
      <c r="B1052" s="3">
        <v>45247</v>
      </c>
      <c r="C1052" s="4">
        <v>9.6069999999999993</v>
      </c>
      <c r="D1052" s="4">
        <v>9.3759999999999994</v>
      </c>
    </row>
    <row r="1053" spans="1:4">
      <c r="A1053" s="2">
        <v>45248</v>
      </c>
      <c r="B1053" s="3">
        <v>45248</v>
      </c>
      <c r="C1053" s="4">
        <v>8.8539999999999992</v>
      </c>
      <c r="D1053" s="4">
        <v>9.5150000000000006</v>
      </c>
    </row>
    <row r="1054" spans="1:4">
      <c r="A1054" s="2">
        <v>45249</v>
      </c>
      <c r="B1054" s="3">
        <v>45249</v>
      </c>
      <c r="C1054" s="4">
        <v>6.9740000000000002</v>
      </c>
      <c r="D1054" s="4">
        <v>9.1229999999999993</v>
      </c>
    </row>
    <row r="1055" spans="1:4">
      <c r="A1055" s="2">
        <v>45250</v>
      </c>
      <c r="B1055" s="3">
        <v>45250</v>
      </c>
      <c r="C1055" s="4">
        <v>9.5630000000000006</v>
      </c>
      <c r="D1055" s="4">
        <v>9.3469999999999995</v>
      </c>
    </row>
    <row r="1056" spans="1:4">
      <c r="A1056" s="2">
        <v>45251</v>
      </c>
      <c r="B1056" s="3">
        <v>45251</v>
      </c>
      <c r="C1056" s="4">
        <v>9.3390000000000004</v>
      </c>
      <c r="D1056" s="4">
        <v>9.5229999999999997</v>
      </c>
    </row>
    <row r="1057" spans="1:4">
      <c r="A1057" s="2">
        <v>45252</v>
      </c>
      <c r="B1057" s="3">
        <v>45252</v>
      </c>
      <c r="C1057" s="4">
        <v>8.8330000000000002</v>
      </c>
      <c r="D1057" s="4">
        <v>9.2829999999999995</v>
      </c>
    </row>
    <row r="1058" spans="1:4">
      <c r="A1058" s="2">
        <v>45253</v>
      </c>
      <c r="B1058" s="3">
        <v>45253</v>
      </c>
      <c r="C1058" s="4">
        <v>5.5449999999999999</v>
      </c>
      <c r="D1058" s="4">
        <v>8.3879999999999999</v>
      </c>
    </row>
    <row r="1059" spans="1:4">
      <c r="A1059" s="2">
        <v>45254</v>
      </c>
      <c r="B1059" s="3">
        <v>45254</v>
      </c>
      <c r="C1059" s="4">
        <v>7.9080000000000004</v>
      </c>
      <c r="D1059" s="4">
        <v>8.1449999999999996</v>
      </c>
    </row>
    <row r="1060" spans="1:4">
      <c r="A1060" s="2">
        <v>45255</v>
      </c>
      <c r="B1060" s="3">
        <v>45255</v>
      </c>
      <c r="C1060" s="4">
        <v>8.8219999999999992</v>
      </c>
      <c r="D1060" s="4">
        <v>8.141</v>
      </c>
    </row>
    <row r="1061" spans="1:4">
      <c r="A1061" s="2">
        <v>45256</v>
      </c>
      <c r="B1061" s="3">
        <v>45256</v>
      </c>
      <c r="C1061" s="4">
        <v>9.4440000000000008</v>
      </c>
      <c r="D1061" s="4">
        <v>8.4930000000000003</v>
      </c>
    </row>
    <row r="1062" spans="1:4">
      <c r="A1062" s="2">
        <v>45257</v>
      </c>
      <c r="B1062" s="3">
        <v>45257</v>
      </c>
      <c r="C1062" s="4">
        <v>9.65</v>
      </c>
      <c r="D1062" s="4">
        <v>8.5060000000000002</v>
      </c>
    </row>
    <row r="1063" spans="1:4">
      <c r="A1063" s="2">
        <v>45258</v>
      </c>
      <c r="B1063" s="3">
        <v>45258</v>
      </c>
      <c r="C1063" s="4">
        <v>11.19</v>
      </c>
      <c r="D1063" s="4">
        <v>8.77</v>
      </c>
    </row>
    <row r="1064" spans="1:4">
      <c r="A1064" s="2">
        <v>45259</v>
      </c>
      <c r="B1064" s="3">
        <v>45259</v>
      </c>
      <c r="C1064" s="4">
        <v>10.528</v>
      </c>
      <c r="D1064" s="4">
        <v>9.0120000000000005</v>
      </c>
    </row>
    <row r="1065" spans="1:4">
      <c r="A1065" s="2">
        <v>45260</v>
      </c>
      <c r="B1065" s="3">
        <v>45260</v>
      </c>
      <c r="C1065" s="4">
        <v>13.571999999999999</v>
      </c>
      <c r="D1065" s="4">
        <v>10.159000000000001</v>
      </c>
    </row>
    <row r="1066" spans="1:4">
      <c r="A1066" s="2">
        <v>45261</v>
      </c>
      <c r="B1066" s="3">
        <v>45261</v>
      </c>
      <c r="C1066" s="4">
        <v>12.057</v>
      </c>
      <c r="D1066" s="4">
        <v>10.752000000000001</v>
      </c>
    </row>
    <row r="1067" spans="1:4">
      <c r="A1067" s="2">
        <v>45262</v>
      </c>
      <c r="B1067" s="3">
        <v>45262</v>
      </c>
      <c r="C1067" s="4">
        <v>15.191000000000001</v>
      </c>
      <c r="D1067" s="4">
        <v>11.662000000000001</v>
      </c>
    </row>
    <row r="1068" spans="1:4">
      <c r="A1068" s="2">
        <v>45263</v>
      </c>
      <c r="B1068" s="3">
        <v>45263</v>
      </c>
      <c r="C1068" s="4">
        <v>10.019</v>
      </c>
      <c r="D1068" s="4">
        <v>11.744</v>
      </c>
    </row>
    <row r="1069" spans="1:4">
      <c r="A1069" s="2">
        <v>45264</v>
      </c>
      <c r="B1069" s="3">
        <v>45264</v>
      </c>
      <c r="C1069" s="4">
        <v>9.9659999999999993</v>
      </c>
      <c r="D1069" s="4">
        <v>11.789</v>
      </c>
    </row>
    <row r="1070" spans="1:4">
      <c r="A1070" s="2">
        <v>45265</v>
      </c>
      <c r="B1070" s="3">
        <v>45265</v>
      </c>
      <c r="C1070" s="4">
        <v>9.9779999999999998</v>
      </c>
      <c r="D1070" s="4">
        <v>11.616</v>
      </c>
    </row>
    <row r="1071" spans="1:4">
      <c r="A1071" s="2">
        <v>45266</v>
      </c>
      <c r="B1071" s="3">
        <v>45266</v>
      </c>
      <c r="C1071" s="4">
        <v>11.728999999999999</v>
      </c>
      <c r="D1071" s="4">
        <v>11.787000000000001</v>
      </c>
    </row>
    <row r="1072" spans="1:4">
      <c r="A1072" s="2">
        <v>45267</v>
      </c>
      <c r="B1072" s="3">
        <v>45267</v>
      </c>
      <c r="C1072" s="4">
        <v>10.28</v>
      </c>
      <c r="D1072" s="4">
        <v>11.317</v>
      </c>
    </row>
    <row r="1073" spans="1:4">
      <c r="A1073" s="2">
        <v>45268</v>
      </c>
      <c r="B1073" s="3">
        <v>45268</v>
      </c>
      <c r="C1073" s="4">
        <v>8.8759999999999994</v>
      </c>
      <c r="D1073" s="4">
        <v>10.863</v>
      </c>
    </row>
    <row r="1074" spans="1:4">
      <c r="A1074" s="2">
        <v>45269</v>
      </c>
      <c r="B1074" s="3">
        <v>45269</v>
      </c>
      <c r="C1074" s="4">
        <v>5.0389999999999997</v>
      </c>
      <c r="D1074" s="4">
        <v>9.4130000000000003</v>
      </c>
    </row>
    <row r="1075" spans="1:4">
      <c r="A1075" s="2">
        <v>45270</v>
      </c>
      <c r="B1075" s="3">
        <v>45270</v>
      </c>
      <c r="C1075" s="4">
        <v>8.61</v>
      </c>
      <c r="D1075" s="4">
        <v>9.2110000000000003</v>
      </c>
    </row>
    <row r="1076" spans="1:4">
      <c r="A1076" s="2">
        <v>45271</v>
      </c>
      <c r="B1076" s="3">
        <v>45271</v>
      </c>
      <c r="C1076" s="4">
        <v>8.15</v>
      </c>
      <c r="D1076" s="4">
        <v>8.952</v>
      </c>
    </row>
    <row r="1077" spans="1:4">
      <c r="A1077" s="2">
        <v>45272</v>
      </c>
      <c r="B1077" s="3">
        <v>45272</v>
      </c>
      <c r="C1077" s="4">
        <v>8.1590000000000007</v>
      </c>
      <c r="D1077" s="4">
        <v>8.6920000000000002</v>
      </c>
    </row>
    <row r="1078" spans="1:4">
      <c r="A1078" s="2">
        <v>45273</v>
      </c>
      <c r="B1078" s="3">
        <v>45273</v>
      </c>
      <c r="C1078" s="4">
        <v>7.8630000000000004</v>
      </c>
      <c r="D1078" s="4">
        <v>8.14</v>
      </c>
    </row>
    <row r="1079" spans="1:4">
      <c r="A1079" s="2">
        <v>45274</v>
      </c>
      <c r="B1079" s="3">
        <v>45274</v>
      </c>
      <c r="C1079" s="4">
        <v>8.6790000000000003</v>
      </c>
      <c r="D1079" s="4">
        <v>7.9109999999999996</v>
      </c>
    </row>
    <row r="1080" spans="1:4">
      <c r="A1080" s="2">
        <v>45275</v>
      </c>
      <c r="B1080" s="3">
        <v>45275</v>
      </c>
      <c r="C1080" s="4">
        <v>7.3019999999999996</v>
      </c>
      <c r="D1080" s="4">
        <v>7.6859999999999999</v>
      </c>
    </row>
    <row r="1081" spans="1:4">
      <c r="A1081" s="2">
        <v>45276</v>
      </c>
      <c r="B1081" s="3">
        <v>45276</v>
      </c>
      <c r="C1081" s="4">
        <v>5.8390000000000004</v>
      </c>
      <c r="D1081" s="4">
        <v>7.8</v>
      </c>
    </row>
    <row r="1082" spans="1:4">
      <c r="A1082" s="2">
        <v>45277</v>
      </c>
      <c r="B1082" s="3">
        <v>45277</v>
      </c>
      <c r="C1082" s="4">
        <v>6.7539999999999996</v>
      </c>
      <c r="D1082" s="4">
        <v>7.5350000000000001</v>
      </c>
    </row>
    <row r="1083" spans="1:4">
      <c r="A1083" s="2">
        <v>45278</v>
      </c>
      <c r="B1083" s="3">
        <v>45278</v>
      </c>
      <c r="C1083" s="4">
        <v>6.5149999999999997</v>
      </c>
      <c r="D1083" s="4">
        <v>7.3019999999999996</v>
      </c>
    </row>
    <row r="1084" spans="1:4">
      <c r="A1084" s="2">
        <v>45279</v>
      </c>
      <c r="B1084" s="3">
        <v>45279</v>
      </c>
      <c r="C1084" s="4">
        <v>6.3159999999999998</v>
      </c>
      <c r="D1084" s="4">
        <v>7.0389999999999997</v>
      </c>
    </row>
    <row r="1085" spans="1:4">
      <c r="A1085" s="2">
        <v>45280</v>
      </c>
      <c r="B1085" s="3">
        <v>45280</v>
      </c>
      <c r="C1085" s="4">
        <v>3.101</v>
      </c>
      <c r="D1085" s="4">
        <v>6.3579999999999997</v>
      </c>
    </row>
    <row r="1086" spans="1:4">
      <c r="A1086" s="2">
        <v>45281</v>
      </c>
      <c r="B1086" s="3">
        <v>45281</v>
      </c>
      <c r="C1086" s="4">
        <v>4.4130000000000003</v>
      </c>
      <c r="D1086" s="4">
        <v>5.7489999999999997</v>
      </c>
    </row>
    <row r="1087" spans="1:4">
      <c r="A1087" s="2">
        <v>45282</v>
      </c>
      <c r="B1087" s="3">
        <v>45282</v>
      </c>
      <c r="C1087" s="4">
        <v>5.2380000000000004</v>
      </c>
      <c r="D1087" s="4">
        <v>5.4539999999999997</v>
      </c>
    </row>
    <row r="1088" spans="1:4">
      <c r="A1088" s="2">
        <v>45283</v>
      </c>
      <c r="B1088" s="3">
        <v>45283</v>
      </c>
      <c r="C1088" s="4">
        <v>3.669</v>
      </c>
      <c r="D1088" s="4">
        <v>5.1440000000000001</v>
      </c>
    </row>
    <row r="1089" spans="1:4">
      <c r="A1089" s="2">
        <v>45284</v>
      </c>
      <c r="B1089" s="3">
        <v>45284</v>
      </c>
      <c r="C1089" s="4">
        <v>0.61599999999999999</v>
      </c>
      <c r="D1089" s="4">
        <v>4.2670000000000003</v>
      </c>
    </row>
    <row r="1090" spans="1:4">
      <c r="A1090" s="2">
        <v>45285</v>
      </c>
      <c r="B1090" s="3">
        <v>45285</v>
      </c>
      <c r="C1090" s="4">
        <v>3.5489999999999999</v>
      </c>
      <c r="D1090" s="4">
        <v>3.843</v>
      </c>
    </row>
    <row r="1091" spans="1:4">
      <c r="A1091" s="2">
        <v>45286</v>
      </c>
      <c r="B1091" s="3">
        <v>45286</v>
      </c>
      <c r="C1091" s="4">
        <v>5.2560000000000002</v>
      </c>
      <c r="D1091" s="4">
        <v>3.6920000000000002</v>
      </c>
    </row>
    <row r="1092" spans="1:4">
      <c r="A1092" s="2">
        <v>45287</v>
      </c>
      <c r="B1092" s="3">
        <v>45287</v>
      </c>
      <c r="C1092" s="4">
        <v>4.1079999999999997</v>
      </c>
      <c r="D1092" s="4">
        <v>3.835</v>
      </c>
    </row>
    <row r="1093" spans="1:4">
      <c r="A1093" s="2">
        <v>45288</v>
      </c>
      <c r="B1093" s="3">
        <v>45288</v>
      </c>
      <c r="C1093" s="4">
        <v>1.7689999999999999</v>
      </c>
      <c r="D1093" s="4">
        <v>3.4580000000000002</v>
      </c>
    </row>
    <row r="1094" spans="1:4">
      <c r="A1094" s="2">
        <v>45289</v>
      </c>
      <c r="B1094" s="3">
        <v>45289</v>
      </c>
      <c r="C1094" s="4">
        <v>6.5970000000000004</v>
      </c>
      <c r="D1094" s="4">
        <v>3.6520000000000001</v>
      </c>
    </row>
    <row r="1095" spans="1:4">
      <c r="A1095" s="2">
        <v>45290</v>
      </c>
      <c r="B1095" s="3">
        <v>45290</v>
      </c>
      <c r="C1095" s="4">
        <v>5.367</v>
      </c>
      <c r="D1095" s="4">
        <v>3.8940000000000001</v>
      </c>
    </row>
    <row r="1096" spans="1:4">
      <c r="A1096" s="2">
        <v>45291</v>
      </c>
      <c r="B1096" s="3">
        <v>45291</v>
      </c>
      <c r="C1096" s="4">
        <v>3.202</v>
      </c>
      <c r="D1096" s="4">
        <v>4.2640000000000002</v>
      </c>
    </row>
  </sheetData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B1096"/>
  <sheetViews>
    <sheetView workbookViewId="0">
      <selection activeCell="D32" sqref="D32"/>
    </sheetView>
  </sheetViews>
  <sheetFormatPr defaultColWidth="12.42578125" defaultRowHeight="15.75" customHeight="1"/>
  <cols>
    <col min="1" max="2" width="11.28515625" customWidth="1"/>
    <col min="3" max="4" width="23.85546875" customWidth="1"/>
    <col min="5" max="5" width="36.28515625" customWidth="1"/>
    <col min="10" max="28" width="12.42578125" style="1"/>
  </cols>
  <sheetData>
    <row r="1" spans="1:5">
      <c r="A1" s="27" t="s">
        <v>0</v>
      </c>
      <c r="B1" s="27" t="s">
        <v>0</v>
      </c>
      <c r="C1" s="27" t="s">
        <v>3</v>
      </c>
      <c r="D1" s="27" t="s">
        <v>4</v>
      </c>
      <c r="E1" s="27" t="s">
        <v>5</v>
      </c>
    </row>
    <row r="2" spans="1:5">
      <c r="A2" s="2">
        <v>44197</v>
      </c>
      <c r="B2" s="5">
        <v>44197</v>
      </c>
      <c r="C2" s="6">
        <v>1.9499</v>
      </c>
      <c r="D2" s="6">
        <f>C2*10</f>
        <v>19.498999999999999</v>
      </c>
      <c r="E2" s="6">
        <v>1.8782000000000001</v>
      </c>
    </row>
    <row r="3" spans="1:5">
      <c r="A3" s="2">
        <v>44198</v>
      </c>
      <c r="B3" s="5">
        <v>44198</v>
      </c>
      <c r="C3" s="6">
        <v>1.9578</v>
      </c>
      <c r="D3" s="6">
        <f t="shared" ref="D3:D256" si="0">C3*10</f>
        <v>19.577999999999999</v>
      </c>
      <c r="E3" s="6">
        <v>1.9192</v>
      </c>
    </row>
    <row r="4" spans="1:5">
      <c r="A4" s="2">
        <v>44199</v>
      </c>
      <c r="B4" s="5">
        <v>44199</v>
      </c>
      <c r="C4" s="6">
        <v>1.9439</v>
      </c>
      <c r="D4" s="6">
        <f t="shared" si="0"/>
        <v>19.439</v>
      </c>
      <c r="E4" s="6">
        <v>1.9490000000000001</v>
      </c>
    </row>
    <row r="5" spans="1:5">
      <c r="A5" s="2">
        <v>44200</v>
      </c>
      <c r="B5" s="5">
        <v>44200</v>
      </c>
      <c r="C5" s="6">
        <v>2.0390999999999999</v>
      </c>
      <c r="D5" s="6">
        <f t="shared" si="0"/>
        <v>20.390999999999998</v>
      </c>
      <c r="E5" s="6">
        <v>1.9642999999999999</v>
      </c>
    </row>
    <row r="6" spans="1:5">
      <c r="A6" s="2">
        <v>44201</v>
      </c>
      <c r="B6" s="5">
        <v>44201</v>
      </c>
      <c r="C6" s="6">
        <v>1.8697999999999999</v>
      </c>
      <c r="D6" s="6">
        <f t="shared" si="0"/>
        <v>18.698</v>
      </c>
      <c r="E6" s="6">
        <v>1.9519</v>
      </c>
    </row>
    <row r="7" spans="1:5">
      <c r="A7" s="2">
        <v>44202</v>
      </c>
      <c r="B7" s="5">
        <v>44202</v>
      </c>
      <c r="C7" s="6">
        <v>1.8528</v>
      </c>
      <c r="D7" s="6">
        <f t="shared" si="0"/>
        <v>18.527999999999999</v>
      </c>
      <c r="E7" s="6">
        <v>1.9395</v>
      </c>
    </row>
    <row r="8" spans="1:5">
      <c r="A8" s="2">
        <v>44203</v>
      </c>
      <c r="B8" s="5">
        <v>44203</v>
      </c>
      <c r="C8" s="6">
        <v>2.0063</v>
      </c>
      <c r="D8" s="6">
        <f t="shared" si="0"/>
        <v>20.062999999999999</v>
      </c>
      <c r="E8" s="6">
        <v>1.9457</v>
      </c>
    </row>
    <row r="9" spans="1:5">
      <c r="A9" s="2">
        <v>44204</v>
      </c>
      <c r="B9" s="5">
        <v>44204</v>
      </c>
      <c r="C9" s="6">
        <v>2.1419000000000001</v>
      </c>
      <c r="D9" s="6">
        <f t="shared" si="0"/>
        <v>21.419</v>
      </c>
      <c r="E9" s="6">
        <v>1.9731000000000001</v>
      </c>
    </row>
    <row r="10" spans="1:5">
      <c r="A10" s="2">
        <v>44205</v>
      </c>
      <c r="B10" s="5">
        <v>44205</v>
      </c>
      <c r="C10" s="6">
        <v>2.1392000000000002</v>
      </c>
      <c r="D10" s="6">
        <f t="shared" si="0"/>
        <v>21.392000000000003</v>
      </c>
      <c r="E10" s="6">
        <v>1.9990000000000001</v>
      </c>
    </row>
    <row r="11" spans="1:5">
      <c r="A11" s="2">
        <v>44206</v>
      </c>
      <c r="B11" s="5">
        <v>44206</v>
      </c>
      <c r="C11" s="6">
        <v>2.0880999999999998</v>
      </c>
      <c r="D11" s="6">
        <f t="shared" si="0"/>
        <v>20.881</v>
      </c>
      <c r="E11" s="6">
        <v>2.0196000000000001</v>
      </c>
    </row>
    <row r="12" spans="1:5">
      <c r="A12" s="2">
        <v>44207</v>
      </c>
      <c r="B12" s="5">
        <v>44207</v>
      </c>
      <c r="C12" s="6">
        <v>2.2200000000000002</v>
      </c>
      <c r="D12" s="6">
        <f t="shared" si="0"/>
        <v>22.200000000000003</v>
      </c>
      <c r="E12" s="6">
        <v>2.0453999999999999</v>
      </c>
    </row>
    <row r="13" spans="1:5">
      <c r="A13" s="2">
        <v>44208</v>
      </c>
      <c r="B13" s="5">
        <v>44208</v>
      </c>
      <c r="C13" s="6">
        <v>2.6434000000000002</v>
      </c>
      <c r="D13" s="6">
        <f t="shared" si="0"/>
        <v>26.434000000000001</v>
      </c>
      <c r="E13" s="6">
        <v>2.1560000000000001</v>
      </c>
    </row>
    <row r="14" spans="1:5">
      <c r="A14" s="2">
        <v>44209</v>
      </c>
      <c r="B14" s="5">
        <v>44209</v>
      </c>
      <c r="C14" s="6">
        <v>2.3363999999999998</v>
      </c>
      <c r="D14" s="6">
        <f t="shared" si="0"/>
        <v>23.363999999999997</v>
      </c>
      <c r="E14" s="6">
        <v>2.2250000000000001</v>
      </c>
    </row>
    <row r="15" spans="1:5">
      <c r="A15" s="2">
        <v>44210</v>
      </c>
      <c r="B15" s="5">
        <v>44210</v>
      </c>
      <c r="C15" s="6">
        <v>2.1122999999999998</v>
      </c>
      <c r="D15" s="6">
        <f t="shared" si="0"/>
        <v>21.122999999999998</v>
      </c>
      <c r="E15" s="6">
        <v>2.2402000000000002</v>
      </c>
    </row>
    <row r="16" spans="1:5">
      <c r="A16" s="2">
        <v>44211</v>
      </c>
      <c r="B16" s="5">
        <v>44211</v>
      </c>
      <c r="C16" s="6">
        <v>2.0089000000000001</v>
      </c>
      <c r="D16" s="6">
        <f t="shared" si="0"/>
        <v>20.089000000000002</v>
      </c>
      <c r="E16" s="6">
        <v>2.2212000000000001</v>
      </c>
    </row>
    <row r="17" spans="1:5">
      <c r="A17" s="2">
        <v>44212</v>
      </c>
      <c r="B17" s="5">
        <v>44212</v>
      </c>
      <c r="C17" s="6">
        <v>1.9136</v>
      </c>
      <c r="D17" s="6">
        <f t="shared" si="0"/>
        <v>19.135999999999999</v>
      </c>
      <c r="E17" s="6">
        <v>2.1890000000000001</v>
      </c>
    </row>
    <row r="18" spans="1:5">
      <c r="A18" s="2">
        <v>44213</v>
      </c>
      <c r="B18" s="5">
        <v>44213</v>
      </c>
      <c r="C18" s="6">
        <v>1.8337000000000001</v>
      </c>
      <c r="D18" s="6">
        <f t="shared" si="0"/>
        <v>18.337</v>
      </c>
      <c r="E18" s="6">
        <v>2.1526000000000001</v>
      </c>
    </row>
    <row r="19" spans="1:5">
      <c r="A19" s="2">
        <v>44214</v>
      </c>
      <c r="B19" s="5">
        <v>44214</v>
      </c>
      <c r="C19" s="6">
        <v>1.8351999999999999</v>
      </c>
      <c r="D19" s="6">
        <f t="shared" si="0"/>
        <v>18.352</v>
      </c>
      <c r="E19" s="6">
        <v>2.0975999999999999</v>
      </c>
    </row>
    <row r="20" spans="1:5">
      <c r="A20" s="2">
        <v>44215</v>
      </c>
      <c r="B20" s="5">
        <v>44215</v>
      </c>
      <c r="C20" s="6">
        <v>1.8277000000000001</v>
      </c>
      <c r="D20" s="6">
        <f t="shared" si="0"/>
        <v>18.277000000000001</v>
      </c>
      <c r="E20" s="6">
        <v>1.9811000000000001</v>
      </c>
    </row>
    <row r="21" spans="1:5">
      <c r="A21" s="2">
        <v>44216</v>
      </c>
      <c r="B21" s="5">
        <v>44216</v>
      </c>
      <c r="C21" s="6">
        <v>1.9545999999999999</v>
      </c>
      <c r="D21" s="6">
        <f t="shared" si="0"/>
        <v>19.545999999999999</v>
      </c>
      <c r="E21" s="6">
        <v>1.9266000000000001</v>
      </c>
    </row>
    <row r="22" spans="1:5">
      <c r="A22" s="2">
        <v>44217</v>
      </c>
      <c r="B22" s="5">
        <v>44217</v>
      </c>
      <c r="C22" s="6">
        <v>1.9589000000000001</v>
      </c>
      <c r="D22" s="6">
        <f t="shared" si="0"/>
        <v>19.589000000000002</v>
      </c>
      <c r="E22" s="6">
        <v>1.9047000000000001</v>
      </c>
    </row>
    <row r="23" spans="1:5">
      <c r="A23" s="2">
        <v>44218</v>
      </c>
      <c r="B23" s="5">
        <v>44218</v>
      </c>
      <c r="C23" s="6">
        <v>2.0520999999999998</v>
      </c>
      <c r="D23" s="6">
        <f t="shared" si="0"/>
        <v>20.520999999999997</v>
      </c>
      <c r="E23" s="6">
        <v>1.9108000000000001</v>
      </c>
    </row>
    <row r="24" spans="1:5">
      <c r="A24" s="2">
        <v>44219</v>
      </c>
      <c r="B24" s="5">
        <v>44219</v>
      </c>
      <c r="C24" s="6">
        <v>1.9877</v>
      </c>
      <c r="D24" s="6">
        <f t="shared" si="0"/>
        <v>19.876999999999999</v>
      </c>
      <c r="E24" s="6">
        <v>1.9214</v>
      </c>
    </row>
    <row r="25" spans="1:5">
      <c r="A25" s="2">
        <v>44220</v>
      </c>
      <c r="B25" s="5">
        <v>44220</v>
      </c>
      <c r="C25" s="6">
        <v>2.1025</v>
      </c>
      <c r="D25" s="6">
        <f t="shared" si="0"/>
        <v>21.024999999999999</v>
      </c>
      <c r="E25" s="6">
        <v>1.9598</v>
      </c>
    </row>
    <row r="26" spans="1:5">
      <c r="A26" s="2">
        <v>44221</v>
      </c>
      <c r="B26" s="5">
        <v>44221</v>
      </c>
      <c r="C26" s="6">
        <v>1.9724999999999999</v>
      </c>
      <c r="D26" s="6">
        <f t="shared" si="0"/>
        <v>19.724999999999998</v>
      </c>
      <c r="E26" s="6">
        <v>1.9794</v>
      </c>
    </row>
    <row r="27" spans="1:5">
      <c r="A27" s="2">
        <v>44222</v>
      </c>
      <c r="B27" s="5">
        <v>44222</v>
      </c>
      <c r="C27" s="6">
        <v>1.9069</v>
      </c>
      <c r="D27" s="6">
        <f t="shared" si="0"/>
        <v>19.068999999999999</v>
      </c>
      <c r="E27" s="6">
        <v>1.9906999999999999</v>
      </c>
    </row>
    <row r="28" spans="1:5">
      <c r="A28" s="2">
        <v>44223</v>
      </c>
      <c r="B28" s="5">
        <v>44223</v>
      </c>
      <c r="C28" s="6">
        <v>1.7999000000000001</v>
      </c>
      <c r="D28" s="6">
        <f t="shared" si="0"/>
        <v>17.999000000000002</v>
      </c>
      <c r="E28" s="6">
        <v>1.9685999999999999</v>
      </c>
    </row>
    <row r="29" spans="1:5">
      <c r="A29" s="2">
        <v>44224</v>
      </c>
      <c r="B29" s="5">
        <v>44224</v>
      </c>
      <c r="C29" s="6">
        <v>1.9066000000000001</v>
      </c>
      <c r="D29" s="6">
        <f t="shared" si="0"/>
        <v>19.066000000000003</v>
      </c>
      <c r="E29" s="6">
        <v>1.9612000000000001</v>
      </c>
    </row>
    <row r="30" spans="1:5">
      <c r="A30" s="2">
        <v>44225</v>
      </c>
      <c r="B30" s="5">
        <v>44225</v>
      </c>
      <c r="C30" s="6">
        <v>1.8157000000000001</v>
      </c>
      <c r="D30" s="6">
        <f t="shared" si="0"/>
        <v>18.157</v>
      </c>
      <c r="E30" s="6">
        <v>1.9274</v>
      </c>
    </row>
    <row r="31" spans="1:5">
      <c r="A31" s="2">
        <v>44226</v>
      </c>
      <c r="B31" s="5">
        <v>44226</v>
      </c>
      <c r="C31" s="6">
        <v>1.7819</v>
      </c>
      <c r="D31" s="6">
        <f t="shared" si="0"/>
        <v>17.818999999999999</v>
      </c>
      <c r="E31" s="6">
        <v>1.8979999999999999</v>
      </c>
    </row>
    <row r="32" spans="1:5">
      <c r="A32" s="2">
        <v>44227</v>
      </c>
      <c r="B32" s="5">
        <v>44227</v>
      </c>
      <c r="C32" s="6">
        <v>1.8218000000000001</v>
      </c>
      <c r="D32" s="6">
        <f t="shared" si="0"/>
        <v>18.218</v>
      </c>
      <c r="E32" s="6">
        <v>1.8579000000000001</v>
      </c>
    </row>
    <row r="33" spans="1:5">
      <c r="A33" s="2">
        <v>44228</v>
      </c>
      <c r="B33" s="5">
        <v>44228</v>
      </c>
      <c r="C33" s="6">
        <v>1.7116</v>
      </c>
      <c r="D33" s="6">
        <f t="shared" si="0"/>
        <v>17.116</v>
      </c>
      <c r="E33" s="6">
        <v>1.8206</v>
      </c>
    </row>
    <row r="34" spans="1:5">
      <c r="A34" s="2">
        <v>44229</v>
      </c>
      <c r="B34" s="5">
        <v>44229</v>
      </c>
      <c r="C34" s="6">
        <v>1.7316</v>
      </c>
      <c r="D34" s="6">
        <f t="shared" si="0"/>
        <v>17.315999999999999</v>
      </c>
      <c r="E34" s="6">
        <v>1.7956000000000001</v>
      </c>
    </row>
    <row r="35" spans="1:5">
      <c r="A35" s="2">
        <v>44230</v>
      </c>
      <c r="B35" s="5">
        <v>44230</v>
      </c>
      <c r="C35" s="6">
        <v>1.5867</v>
      </c>
      <c r="D35" s="6">
        <f t="shared" si="0"/>
        <v>15.867000000000001</v>
      </c>
      <c r="E35" s="6">
        <v>1.7650999999999999</v>
      </c>
    </row>
    <row r="36" spans="1:5">
      <c r="A36" s="2">
        <v>44231</v>
      </c>
      <c r="B36" s="5">
        <v>44231</v>
      </c>
      <c r="C36" s="6">
        <v>1.7361</v>
      </c>
      <c r="D36" s="6">
        <f t="shared" si="0"/>
        <v>17.361000000000001</v>
      </c>
      <c r="E36" s="6">
        <v>1.7407999999999999</v>
      </c>
    </row>
    <row r="37" spans="1:5">
      <c r="A37" s="2">
        <v>44232</v>
      </c>
      <c r="B37" s="5">
        <v>44232</v>
      </c>
      <c r="C37" s="6">
        <v>1.7367999999999999</v>
      </c>
      <c r="D37" s="6">
        <f t="shared" si="0"/>
        <v>17.367999999999999</v>
      </c>
      <c r="E37" s="6">
        <v>1.7295</v>
      </c>
    </row>
    <row r="38" spans="1:5">
      <c r="A38" s="2">
        <v>44233</v>
      </c>
      <c r="B38" s="5">
        <v>44233</v>
      </c>
      <c r="C38" s="6">
        <v>1.6111</v>
      </c>
      <c r="D38" s="6">
        <f t="shared" si="0"/>
        <v>16.111000000000001</v>
      </c>
      <c r="E38" s="6">
        <v>1.7051000000000001</v>
      </c>
    </row>
    <row r="39" spans="1:5">
      <c r="A39" s="2">
        <v>44234</v>
      </c>
      <c r="B39" s="5">
        <v>44234</v>
      </c>
      <c r="C39" s="6">
        <v>1.7475000000000001</v>
      </c>
      <c r="D39" s="6">
        <f t="shared" si="0"/>
        <v>17.475000000000001</v>
      </c>
      <c r="E39" s="6">
        <v>1.6944999999999999</v>
      </c>
    </row>
    <row r="40" spans="1:5">
      <c r="A40" s="2">
        <v>44235</v>
      </c>
      <c r="B40" s="5">
        <v>44235</v>
      </c>
      <c r="C40" s="6">
        <v>1.9964</v>
      </c>
      <c r="D40" s="6">
        <f t="shared" si="0"/>
        <v>19.963999999999999</v>
      </c>
      <c r="E40" s="6">
        <v>1.7352000000000001</v>
      </c>
    </row>
    <row r="41" spans="1:5">
      <c r="A41" s="2">
        <v>44236</v>
      </c>
      <c r="B41" s="5">
        <v>44236</v>
      </c>
      <c r="C41" s="6">
        <v>1.9033</v>
      </c>
      <c r="D41" s="6">
        <f t="shared" si="0"/>
        <v>19.033000000000001</v>
      </c>
      <c r="E41" s="6">
        <v>1.7597</v>
      </c>
    </row>
    <row r="42" spans="1:5">
      <c r="A42" s="2">
        <v>44237</v>
      </c>
      <c r="B42" s="5">
        <v>44237</v>
      </c>
      <c r="C42" s="6">
        <v>1.7918000000000001</v>
      </c>
      <c r="D42" s="6">
        <f t="shared" si="0"/>
        <v>17.917999999999999</v>
      </c>
      <c r="E42" s="6">
        <v>1.7889999999999999</v>
      </c>
    </row>
    <row r="43" spans="1:5">
      <c r="A43" s="2">
        <v>44238</v>
      </c>
      <c r="B43" s="5">
        <v>44238</v>
      </c>
      <c r="C43" s="6">
        <v>1.6046</v>
      </c>
      <c r="D43" s="6">
        <f t="shared" si="0"/>
        <v>16.045999999999999</v>
      </c>
      <c r="E43" s="6">
        <v>1.7702</v>
      </c>
    </row>
    <row r="44" spans="1:5">
      <c r="A44" s="2">
        <v>44239</v>
      </c>
      <c r="B44" s="5">
        <v>44239</v>
      </c>
      <c r="C44" s="6">
        <v>1.5841000000000001</v>
      </c>
      <c r="D44" s="6">
        <f t="shared" si="0"/>
        <v>15.841000000000001</v>
      </c>
      <c r="E44" s="6">
        <v>1.7484</v>
      </c>
    </row>
    <row r="45" spans="1:5">
      <c r="A45" s="2">
        <v>44240</v>
      </c>
      <c r="B45" s="5">
        <v>44240</v>
      </c>
      <c r="C45" s="6">
        <v>1.6548</v>
      </c>
      <c r="D45" s="6">
        <f t="shared" si="0"/>
        <v>16.548000000000002</v>
      </c>
      <c r="E45" s="6">
        <v>1.7545999999999999</v>
      </c>
    </row>
    <row r="46" spans="1:5">
      <c r="A46" s="2">
        <v>44241</v>
      </c>
      <c r="B46" s="5">
        <v>44241</v>
      </c>
      <c r="C46" s="6">
        <v>1.6324000000000001</v>
      </c>
      <c r="D46" s="6">
        <f t="shared" si="0"/>
        <v>16.324000000000002</v>
      </c>
      <c r="E46" s="6">
        <v>1.7382</v>
      </c>
    </row>
    <row r="47" spans="1:5">
      <c r="A47" s="2">
        <v>44242</v>
      </c>
      <c r="B47" s="5">
        <v>44242</v>
      </c>
      <c r="C47" s="6">
        <v>1.4348000000000001</v>
      </c>
      <c r="D47" s="6">
        <f t="shared" si="0"/>
        <v>14.348000000000001</v>
      </c>
      <c r="E47" s="6">
        <v>1.6579999999999999</v>
      </c>
    </row>
    <row r="48" spans="1:5">
      <c r="A48" s="2">
        <v>44243</v>
      </c>
      <c r="B48" s="5">
        <v>44243</v>
      </c>
      <c r="C48" s="6">
        <v>1.4312</v>
      </c>
      <c r="D48" s="6">
        <f t="shared" si="0"/>
        <v>14.312000000000001</v>
      </c>
      <c r="E48" s="6">
        <v>1.5905</v>
      </c>
    </row>
    <row r="49" spans="1:5">
      <c r="A49" s="2">
        <v>44244</v>
      </c>
      <c r="B49" s="5">
        <v>44244</v>
      </c>
      <c r="C49" s="6">
        <v>1.4432</v>
      </c>
      <c r="D49" s="6">
        <f t="shared" si="0"/>
        <v>14.432</v>
      </c>
      <c r="E49" s="6">
        <v>1.5407</v>
      </c>
    </row>
    <row r="50" spans="1:5">
      <c r="A50" s="2">
        <v>44245</v>
      </c>
      <c r="B50" s="5">
        <v>44245</v>
      </c>
      <c r="C50" s="6">
        <v>1.5149999999999999</v>
      </c>
      <c r="D50" s="6">
        <f t="shared" si="0"/>
        <v>15.149999999999999</v>
      </c>
      <c r="E50" s="6">
        <v>1.5279</v>
      </c>
    </row>
    <row r="51" spans="1:5">
      <c r="A51" s="2">
        <v>44246</v>
      </c>
      <c r="B51" s="5">
        <v>44246</v>
      </c>
      <c r="C51" s="6">
        <v>1.4908999999999999</v>
      </c>
      <c r="D51" s="6">
        <f t="shared" si="0"/>
        <v>14.908999999999999</v>
      </c>
      <c r="E51" s="6">
        <v>1.5145999999999999</v>
      </c>
    </row>
    <row r="52" spans="1:5">
      <c r="A52" s="2">
        <v>44247</v>
      </c>
      <c r="B52" s="5">
        <v>44247</v>
      </c>
      <c r="C52" s="6">
        <v>1.4094</v>
      </c>
      <c r="D52" s="6">
        <f t="shared" si="0"/>
        <v>14.093999999999999</v>
      </c>
      <c r="E52" s="6">
        <v>1.4796</v>
      </c>
    </row>
    <row r="53" spans="1:5">
      <c r="A53" s="2">
        <v>44248</v>
      </c>
      <c r="B53" s="5">
        <v>44248</v>
      </c>
      <c r="C53" s="6">
        <v>1.4292</v>
      </c>
      <c r="D53" s="6">
        <f t="shared" si="0"/>
        <v>14.292</v>
      </c>
      <c r="E53" s="6">
        <v>1.4504999999999999</v>
      </c>
    </row>
    <row r="54" spans="1:5">
      <c r="A54" s="2">
        <v>44249</v>
      </c>
      <c r="B54" s="5">
        <v>44249</v>
      </c>
      <c r="C54" s="6">
        <v>1.3835</v>
      </c>
      <c r="D54" s="6">
        <f t="shared" si="0"/>
        <v>13.834999999999999</v>
      </c>
      <c r="E54" s="6">
        <v>1.4432</v>
      </c>
    </row>
    <row r="55" spans="1:5">
      <c r="A55" s="2">
        <v>44250</v>
      </c>
      <c r="B55" s="5">
        <v>44250</v>
      </c>
      <c r="C55" s="6">
        <v>1.4066000000000001</v>
      </c>
      <c r="D55" s="6">
        <f t="shared" si="0"/>
        <v>14.066000000000001</v>
      </c>
      <c r="E55" s="6">
        <v>1.4397</v>
      </c>
    </row>
    <row r="56" spans="1:5">
      <c r="A56" s="2">
        <v>44251</v>
      </c>
      <c r="B56" s="5">
        <v>44251</v>
      </c>
      <c r="C56" s="6">
        <v>1.3655999999999999</v>
      </c>
      <c r="D56" s="6">
        <f t="shared" si="0"/>
        <v>13.655999999999999</v>
      </c>
      <c r="E56" s="6">
        <v>1.4286000000000001</v>
      </c>
    </row>
    <row r="57" spans="1:5">
      <c r="A57" s="2">
        <v>44252</v>
      </c>
      <c r="B57" s="5">
        <v>44252</v>
      </c>
      <c r="C57" s="6">
        <v>1.3818999999999999</v>
      </c>
      <c r="D57" s="6">
        <f t="shared" si="0"/>
        <v>13.818999999999999</v>
      </c>
      <c r="E57" s="6">
        <v>1.4096</v>
      </c>
    </row>
    <row r="58" spans="1:5">
      <c r="A58" s="2">
        <v>44253</v>
      </c>
      <c r="B58" s="5">
        <v>44253</v>
      </c>
      <c r="C58" s="6">
        <v>1.3962000000000001</v>
      </c>
      <c r="D58" s="6">
        <f t="shared" si="0"/>
        <v>13.962000000000002</v>
      </c>
      <c r="E58" s="6">
        <v>1.3960999999999999</v>
      </c>
    </row>
    <row r="59" spans="1:5">
      <c r="A59" s="2">
        <v>44254</v>
      </c>
      <c r="B59" s="5">
        <v>44254</v>
      </c>
      <c r="C59" s="6">
        <v>1.41</v>
      </c>
      <c r="D59" s="6">
        <f t="shared" si="0"/>
        <v>14.1</v>
      </c>
      <c r="E59" s="6">
        <v>1.3960999999999999</v>
      </c>
    </row>
    <row r="60" spans="1:5">
      <c r="A60" s="2">
        <v>44255</v>
      </c>
      <c r="B60" s="5">
        <v>44255</v>
      </c>
      <c r="C60" s="6">
        <v>1.4388000000000001</v>
      </c>
      <c r="D60" s="6">
        <f t="shared" si="0"/>
        <v>14.388000000000002</v>
      </c>
      <c r="E60" s="6">
        <v>1.3975</v>
      </c>
    </row>
    <row r="61" spans="1:5">
      <c r="A61" s="2">
        <v>44256</v>
      </c>
      <c r="B61" s="5">
        <v>44256</v>
      </c>
      <c r="C61" s="6">
        <v>1.5121</v>
      </c>
      <c r="D61" s="6">
        <f t="shared" si="0"/>
        <v>15.121</v>
      </c>
      <c r="E61" s="6">
        <v>1.4158999999999999</v>
      </c>
    </row>
    <row r="62" spans="1:5">
      <c r="A62" s="2">
        <v>44257</v>
      </c>
      <c r="B62" s="5">
        <v>44257</v>
      </c>
      <c r="C62" s="6">
        <v>1.5136000000000001</v>
      </c>
      <c r="D62" s="6">
        <f t="shared" si="0"/>
        <v>15.136000000000001</v>
      </c>
      <c r="E62" s="6">
        <v>1.4312</v>
      </c>
    </row>
    <row r="63" spans="1:5">
      <c r="A63" s="2">
        <v>44258</v>
      </c>
      <c r="B63" s="5">
        <v>44258</v>
      </c>
      <c r="C63" s="6">
        <v>1.55</v>
      </c>
      <c r="D63" s="6">
        <f t="shared" si="0"/>
        <v>15.5</v>
      </c>
      <c r="E63" s="6">
        <v>1.4575</v>
      </c>
    </row>
    <row r="64" spans="1:5">
      <c r="A64" s="2">
        <v>44259</v>
      </c>
      <c r="B64" s="5">
        <v>44259</v>
      </c>
      <c r="C64" s="6">
        <v>1.5315000000000001</v>
      </c>
      <c r="D64" s="6">
        <f t="shared" si="0"/>
        <v>15.315000000000001</v>
      </c>
      <c r="E64" s="6">
        <v>1.4789000000000001</v>
      </c>
    </row>
    <row r="65" spans="1:5">
      <c r="A65" s="2">
        <v>44260</v>
      </c>
      <c r="B65" s="5">
        <v>44260</v>
      </c>
      <c r="C65" s="6">
        <v>1.5379</v>
      </c>
      <c r="D65" s="6">
        <f t="shared" si="0"/>
        <v>15.379000000000001</v>
      </c>
      <c r="E65" s="6">
        <v>1.4991000000000001</v>
      </c>
    </row>
    <row r="66" spans="1:5">
      <c r="A66" s="2">
        <v>44261</v>
      </c>
      <c r="B66" s="5">
        <v>44261</v>
      </c>
      <c r="C66" s="6">
        <v>1.5397000000000001</v>
      </c>
      <c r="D66" s="6">
        <f t="shared" si="0"/>
        <v>15.397</v>
      </c>
      <c r="E66" s="6">
        <v>1.5177</v>
      </c>
    </row>
    <row r="67" spans="1:5">
      <c r="A67" s="2">
        <v>44262</v>
      </c>
      <c r="B67" s="5">
        <v>44262</v>
      </c>
      <c r="C67" s="6">
        <v>1.5661</v>
      </c>
      <c r="D67" s="6">
        <f t="shared" si="0"/>
        <v>15.661000000000001</v>
      </c>
      <c r="E67" s="6">
        <v>1.5358000000000001</v>
      </c>
    </row>
    <row r="68" spans="1:5">
      <c r="A68" s="2">
        <v>44263</v>
      </c>
      <c r="B68" s="5">
        <v>44263</v>
      </c>
      <c r="C68" s="6">
        <v>1.5430999999999999</v>
      </c>
      <c r="D68" s="6">
        <f t="shared" si="0"/>
        <v>15.430999999999999</v>
      </c>
      <c r="E68" s="6">
        <v>1.5403</v>
      </c>
    </row>
    <row r="69" spans="1:5">
      <c r="A69" s="2">
        <v>44264</v>
      </c>
      <c r="B69" s="5">
        <v>44264</v>
      </c>
      <c r="C69" s="6">
        <v>1.4875</v>
      </c>
      <c r="D69" s="6">
        <f t="shared" si="0"/>
        <v>14.875</v>
      </c>
      <c r="E69" s="6">
        <v>1.5365</v>
      </c>
    </row>
    <row r="70" spans="1:5">
      <c r="A70" s="2">
        <v>44265</v>
      </c>
      <c r="B70" s="5">
        <v>44265</v>
      </c>
      <c r="C70" s="6">
        <v>1.5834999999999999</v>
      </c>
      <c r="D70" s="6">
        <f t="shared" si="0"/>
        <v>15.834999999999999</v>
      </c>
      <c r="E70" s="6">
        <v>1.5412999999999999</v>
      </c>
    </row>
    <row r="71" spans="1:5">
      <c r="A71" s="2">
        <v>44266</v>
      </c>
      <c r="B71" s="5">
        <v>44266</v>
      </c>
      <c r="C71" s="6">
        <v>1.5919000000000001</v>
      </c>
      <c r="D71" s="6">
        <f t="shared" si="0"/>
        <v>15.919</v>
      </c>
      <c r="E71" s="6">
        <v>1.55</v>
      </c>
    </row>
    <row r="72" spans="1:5">
      <c r="A72" s="2">
        <v>44267</v>
      </c>
      <c r="B72" s="5">
        <v>44267</v>
      </c>
      <c r="C72" s="6">
        <v>1.6236999999999999</v>
      </c>
      <c r="D72" s="6">
        <f t="shared" si="0"/>
        <v>16.236999999999998</v>
      </c>
      <c r="E72" s="6">
        <v>1.5622</v>
      </c>
    </row>
    <row r="73" spans="1:5">
      <c r="A73" s="2">
        <v>44268</v>
      </c>
      <c r="B73" s="5">
        <v>44268</v>
      </c>
      <c r="C73" s="6">
        <v>1.6251</v>
      </c>
      <c r="D73" s="6">
        <f t="shared" si="0"/>
        <v>16.251000000000001</v>
      </c>
      <c r="E73" s="6">
        <v>1.5744</v>
      </c>
    </row>
    <row r="74" spans="1:5">
      <c r="A74" s="2">
        <v>44269</v>
      </c>
      <c r="B74" s="5">
        <v>44269</v>
      </c>
      <c r="C74" s="6">
        <v>1.6096999999999999</v>
      </c>
      <c r="D74" s="6">
        <f t="shared" si="0"/>
        <v>16.096999999999998</v>
      </c>
      <c r="E74" s="6">
        <v>1.5806</v>
      </c>
    </row>
    <row r="75" spans="1:5">
      <c r="A75" s="2">
        <v>44270</v>
      </c>
      <c r="B75" s="5">
        <v>44270</v>
      </c>
      <c r="C75" s="6">
        <v>1.5123</v>
      </c>
      <c r="D75" s="6">
        <f t="shared" si="0"/>
        <v>15.122999999999999</v>
      </c>
      <c r="E75" s="6">
        <v>1.5762</v>
      </c>
    </row>
    <row r="76" spans="1:5">
      <c r="A76" s="2">
        <v>44271</v>
      </c>
      <c r="B76" s="5">
        <v>44271</v>
      </c>
      <c r="C76" s="6">
        <v>1.4545999999999999</v>
      </c>
      <c r="D76" s="6">
        <f t="shared" si="0"/>
        <v>14.545999999999999</v>
      </c>
      <c r="E76" s="6">
        <v>1.5714999999999999</v>
      </c>
    </row>
    <row r="77" spans="1:5">
      <c r="A77" s="2">
        <v>44272</v>
      </c>
      <c r="B77" s="5">
        <v>44272</v>
      </c>
      <c r="C77" s="6">
        <v>1.5748</v>
      </c>
      <c r="D77" s="6">
        <f t="shared" si="0"/>
        <v>15.747999999999999</v>
      </c>
      <c r="E77" s="6">
        <v>1.5703</v>
      </c>
    </row>
    <row r="78" spans="1:5">
      <c r="A78" s="2">
        <v>44273</v>
      </c>
      <c r="B78" s="5">
        <v>44273</v>
      </c>
      <c r="C78" s="6">
        <v>1.4847999999999999</v>
      </c>
      <c r="D78" s="6">
        <f t="shared" si="0"/>
        <v>14.847999999999999</v>
      </c>
      <c r="E78" s="6">
        <v>1.5549999999999999</v>
      </c>
    </row>
    <row r="79" spans="1:5">
      <c r="A79" s="2">
        <v>44274</v>
      </c>
      <c r="B79" s="5">
        <v>44274</v>
      </c>
      <c r="C79" s="6">
        <v>1.4677</v>
      </c>
      <c r="D79" s="6">
        <f t="shared" si="0"/>
        <v>14.677</v>
      </c>
      <c r="E79" s="6">
        <v>1.5327</v>
      </c>
    </row>
    <row r="80" spans="1:5">
      <c r="A80" s="2">
        <v>44275</v>
      </c>
      <c r="B80" s="5">
        <v>44275</v>
      </c>
      <c r="C80" s="6">
        <v>1.4225000000000001</v>
      </c>
      <c r="D80" s="6">
        <f t="shared" si="0"/>
        <v>14.225000000000001</v>
      </c>
      <c r="E80" s="6">
        <v>1.5038</v>
      </c>
    </row>
    <row r="81" spans="1:5">
      <c r="A81" s="2">
        <v>44276</v>
      </c>
      <c r="B81" s="5">
        <v>44276</v>
      </c>
      <c r="C81" s="6">
        <v>1.498</v>
      </c>
      <c r="D81" s="6">
        <f t="shared" si="0"/>
        <v>14.98</v>
      </c>
      <c r="E81" s="6">
        <v>1.4878</v>
      </c>
    </row>
    <row r="82" spans="1:5">
      <c r="A82" s="2">
        <v>44277</v>
      </c>
      <c r="B82" s="5">
        <v>44277</v>
      </c>
      <c r="C82" s="6">
        <v>1.5306</v>
      </c>
      <c r="D82" s="6">
        <f t="shared" si="0"/>
        <v>15.305999999999999</v>
      </c>
      <c r="E82" s="6">
        <v>1.4903999999999999</v>
      </c>
    </row>
    <row r="83" spans="1:5">
      <c r="A83" s="2">
        <v>44278</v>
      </c>
      <c r="B83" s="5">
        <v>44278</v>
      </c>
      <c r="C83" s="6">
        <v>1.5139</v>
      </c>
      <c r="D83" s="6">
        <f t="shared" si="0"/>
        <v>15.138999999999999</v>
      </c>
      <c r="E83" s="6">
        <v>1.4988999999999999</v>
      </c>
    </row>
    <row r="84" spans="1:5">
      <c r="A84" s="2">
        <v>44279</v>
      </c>
      <c r="B84" s="5">
        <v>44279</v>
      </c>
      <c r="C84" s="6">
        <v>1.5701000000000001</v>
      </c>
      <c r="D84" s="6">
        <f t="shared" si="0"/>
        <v>15.701000000000001</v>
      </c>
      <c r="E84" s="6">
        <v>1.4982</v>
      </c>
    </row>
    <row r="85" spans="1:5">
      <c r="A85" s="2">
        <v>44280</v>
      </c>
      <c r="B85" s="5">
        <v>44280</v>
      </c>
      <c r="C85" s="6">
        <v>1.5450999999999999</v>
      </c>
      <c r="D85" s="6">
        <f t="shared" si="0"/>
        <v>15.450999999999999</v>
      </c>
      <c r="E85" s="6">
        <v>1.5067999999999999</v>
      </c>
    </row>
    <row r="86" spans="1:5">
      <c r="A86" s="2">
        <v>44281</v>
      </c>
      <c r="B86" s="5">
        <v>44281</v>
      </c>
      <c r="C86" s="6">
        <v>1.6014999999999999</v>
      </c>
      <c r="D86" s="6">
        <f t="shared" si="0"/>
        <v>16.015000000000001</v>
      </c>
      <c r="E86" s="6">
        <v>1.526</v>
      </c>
    </row>
    <row r="87" spans="1:5">
      <c r="A87" s="2">
        <v>44282</v>
      </c>
      <c r="B87" s="5">
        <v>44282</v>
      </c>
      <c r="C87" s="6">
        <v>1.6423000000000001</v>
      </c>
      <c r="D87" s="6">
        <f t="shared" si="0"/>
        <v>16.423000000000002</v>
      </c>
      <c r="E87" s="6">
        <v>1.5573999999999999</v>
      </c>
    </row>
    <row r="88" spans="1:5">
      <c r="A88" s="2">
        <v>44283</v>
      </c>
      <c r="B88" s="5">
        <v>44283</v>
      </c>
      <c r="C88" s="6">
        <v>1.6448</v>
      </c>
      <c r="D88" s="6">
        <f t="shared" si="0"/>
        <v>16.448</v>
      </c>
      <c r="E88" s="6">
        <v>1.5783</v>
      </c>
    </row>
    <row r="89" spans="1:5">
      <c r="A89" s="2">
        <v>44284</v>
      </c>
      <c r="B89" s="5">
        <v>44284</v>
      </c>
      <c r="C89" s="6">
        <v>1.5361</v>
      </c>
      <c r="D89" s="6">
        <f t="shared" si="0"/>
        <v>15.361000000000001</v>
      </c>
      <c r="E89" s="6">
        <v>1.5790999999999999</v>
      </c>
    </row>
    <row r="90" spans="1:5">
      <c r="A90" s="2">
        <v>44285</v>
      </c>
      <c r="B90" s="5">
        <v>44285</v>
      </c>
      <c r="C90" s="6">
        <v>1.5673999999999999</v>
      </c>
      <c r="D90" s="6">
        <f t="shared" si="0"/>
        <v>15.673999999999999</v>
      </c>
      <c r="E90" s="6">
        <v>1.5868</v>
      </c>
    </row>
    <row r="91" spans="1:5">
      <c r="A91" s="2">
        <v>44286</v>
      </c>
      <c r="B91" s="5">
        <v>44286</v>
      </c>
      <c r="C91" s="6">
        <v>1.589</v>
      </c>
      <c r="D91" s="6">
        <f t="shared" si="0"/>
        <v>15.89</v>
      </c>
      <c r="E91" s="6">
        <v>1.5894999999999999</v>
      </c>
    </row>
    <row r="92" spans="1:5">
      <c r="A92" s="2">
        <v>44287</v>
      </c>
      <c r="B92" s="5">
        <v>44287</v>
      </c>
      <c r="C92" s="6">
        <v>1.7453000000000001</v>
      </c>
      <c r="D92" s="6">
        <f t="shared" si="0"/>
        <v>17.452999999999999</v>
      </c>
      <c r="E92" s="6">
        <v>1.6181000000000001</v>
      </c>
    </row>
    <row r="93" spans="1:5">
      <c r="A93" s="2">
        <v>44288</v>
      </c>
      <c r="B93" s="5">
        <v>44288</v>
      </c>
      <c r="C93" s="6">
        <v>1.6929000000000001</v>
      </c>
      <c r="D93" s="6">
        <f t="shared" si="0"/>
        <v>16.929000000000002</v>
      </c>
      <c r="E93" s="6">
        <v>1.6311</v>
      </c>
    </row>
    <row r="94" spans="1:5">
      <c r="A94" s="2">
        <v>44289</v>
      </c>
      <c r="B94" s="5">
        <v>44289</v>
      </c>
      <c r="C94" s="6">
        <v>1.7213000000000001</v>
      </c>
      <c r="D94" s="6">
        <f t="shared" si="0"/>
        <v>17.213000000000001</v>
      </c>
      <c r="E94" s="6">
        <v>1.6424000000000001</v>
      </c>
    </row>
    <row r="95" spans="1:5">
      <c r="A95" s="2">
        <v>44290</v>
      </c>
      <c r="B95" s="5">
        <v>44290</v>
      </c>
      <c r="C95" s="6">
        <v>1.6033999999999999</v>
      </c>
      <c r="D95" s="6">
        <f t="shared" si="0"/>
        <v>16.033999999999999</v>
      </c>
      <c r="E95" s="6">
        <v>1.6365000000000001</v>
      </c>
    </row>
    <row r="96" spans="1:5">
      <c r="A96" s="2">
        <v>44291</v>
      </c>
      <c r="B96" s="5">
        <v>44291</v>
      </c>
      <c r="C96" s="6">
        <v>1.6588000000000001</v>
      </c>
      <c r="D96" s="6">
        <f t="shared" si="0"/>
        <v>16.588000000000001</v>
      </c>
      <c r="E96" s="6">
        <v>1.6539999999999999</v>
      </c>
    </row>
    <row r="97" spans="1:5">
      <c r="A97" s="2">
        <v>44292</v>
      </c>
      <c r="B97" s="5">
        <v>44292</v>
      </c>
      <c r="C97" s="6">
        <v>1.8342000000000001</v>
      </c>
      <c r="D97" s="6">
        <f t="shared" si="0"/>
        <v>18.341999999999999</v>
      </c>
      <c r="E97" s="6">
        <v>1.6920999999999999</v>
      </c>
    </row>
    <row r="98" spans="1:5">
      <c r="A98" s="2">
        <v>44293</v>
      </c>
      <c r="B98" s="5">
        <v>44293</v>
      </c>
      <c r="C98" s="6">
        <v>1.9883</v>
      </c>
      <c r="D98" s="6">
        <f t="shared" si="0"/>
        <v>19.882999999999999</v>
      </c>
      <c r="E98" s="6">
        <v>1.7492000000000001</v>
      </c>
    </row>
    <row r="99" spans="1:5">
      <c r="A99" s="2">
        <v>44294</v>
      </c>
      <c r="B99" s="5">
        <v>44294</v>
      </c>
      <c r="C99" s="6">
        <v>1.7577</v>
      </c>
      <c r="D99" s="6">
        <f t="shared" si="0"/>
        <v>17.577000000000002</v>
      </c>
      <c r="E99" s="6">
        <v>1.7508999999999999</v>
      </c>
    </row>
    <row r="100" spans="1:5">
      <c r="A100" s="2">
        <v>44295</v>
      </c>
      <c r="B100" s="5">
        <v>44295</v>
      </c>
      <c r="C100" s="6">
        <v>1.7388999999999999</v>
      </c>
      <c r="D100" s="6">
        <f t="shared" si="0"/>
        <v>17.388999999999999</v>
      </c>
      <c r="E100" s="6">
        <v>1.7575000000000001</v>
      </c>
    </row>
    <row r="101" spans="1:5">
      <c r="A101" s="2">
        <v>44296</v>
      </c>
      <c r="B101" s="5">
        <v>44296</v>
      </c>
      <c r="C101" s="6">
        <v>1.7889999999999999</v>
      </c>
      <c r="D101" s="6">
        <f t="shared" si="0"/>
        <v>17.89</v>
      </c>
      <c r="E101" s="6">
        <v>1.7672000000000001</v>
      </c>
    </row>
    <row r="102" spans="1:5">
      <c r="A102" s="2">
        <v>44297</v>
      </c>
      <c r="B102" s="5">
        <v>44297</v>
      </c>
      <c r="C102" s="6">
        <v>1.8064</v>
      </c>
      <c r="D102" s="6">
        <f t="shared" si="0"/>
        <v>18.064</v>
      </c>
      <c r="E102" s="6">
        <v>1.7962</v>
      </c>
    </row>
    <row r="103" spans="1:5">
      <c r="A103" s="2">
        <v>44298</v>
      </c>
      <c r="B103" s="5">
        <v>44298</v>
      </c>
      <c r="C103" s="6">
        <v>1.9492</v>
      </c>
      <c r="D103" s="6">
        <f t="shared" si="0"/>
        <v>19.492000000000001</v>
      </c>
      <c r="E103" s="6">
        <v>1.8376999999999999</v>
      </c>
    </row>
    <row r="104" spans="1:5">
      <c r="A104" s="2">
        <v>44299</v>
      </c>
      <c r="B104" s="5">
        <v>44299</v>
      </c>
      <c r="C104" s="6">
        <v>1.9097</v>
      </c>
      <c r="D104" s="6">
        <f t="shared" si="0"/>
        <v>19.097000000000001</v>
      </c>
      <c r="E104" s="6">
        <v>1.8485</v>
      </c>
    </row>
    <row r="105" spans="1:5">
      <c r="A105" s="2">
        <v>44300</v>
      </c>
      <c r="B105" s="5">
        <v>44300</v>
      </c>
      <c r="C105" s="6">
        <v>1.8826000000000001</v>
      </c>
      <c r="D105" s="6">
        <f t="shared" si="0"/>
        <v>18.826000000000001</v>
      </c>
      <c r="E105" s="6">
        <v>1.8333999999999999</v>
      </c>
    </row>
    <row r="106" spans="1:5">
      <c r="A106" s="2">
        <v>44301</v>
      </c>
      <c r="B106" s="5">
        <v>44301</v>
      </c>
      <c r="C106" s="6">
        <v>1.9483999999999999</v>
      </c>
      <c r="D106" s="6">
        <f t="shared" si="0"/>
        <v>19.483999999999998</v>
      </c>
      <c r="E106" s="6">
        <v>1.8606</v>
      </c>
    </row>
    <row r="107" spans="1:5">
      <c r="A107" s="2">
        <v>44302</v>
      </c>
      <c r="B107" s="5">
        <v>44302</v>
      </c>
      <c r="C107" s="6">
        <v>1.9021999999999999</v>
      </c>
      <c r="D107" s="6">
        <f t="shared" si="0"/>
        <v>19.021999999999998</v>
      </c>
      <c r="E107" s="6">
        <v>1.8838999999999999</v>
      </c>
    </row>
    <row r="108" spans="1:5">
      <c r="A108" s="2">
        <v>44303</v>
      </c>
      <c r="B108" s="5">
        <v>44303</v>
      </c>
      <c r="C108" s="6">
        <v>1.853</v>
      </c>
      <c r="D108" s="6">
        <f t="shared" si="0"/>
        <v>18.53</v>
      </c>
      <c r="E108" s="6">
        <v>1.8931</v>
      </c>
    </row>
    <row r="109" spans="1:5">
      <c r="A109" s="2">
        <v>44304</v>
      </c>
      <c r="B109" s="5">
        <v>44304</v>
      </c>
      <c r="C109" s="6">
        <v>1.8835</v>
      </c>
      <c r="D109" s="6">
        <f t="shared" si="0"/>
        <v>18.835000000000001</v>
      </c>
      <c r="E109" s="6">
        <v>1.9040999999999999</v>
      </c>
    </row>
    <row r="110" spans="1:5">
      <c r="A110" s="2">
        <v>44305</v>
      </c>
      <c r="B110" s="5">
        <v>44305</v>
      </c>
      <c r="C110" s="6">
        <v>1.8728</v>
      </c>
      <c r="D110" s="6">
        <f t="shared" si="0"/>
        <v>18.728000000000002</v>
      </c>
      <c r="E110" s="6">
        <v>1.8932</v>
      </c>
    </row>
    <row r="111" spans="1:5">
      <c r="A111" s="2">
        <v>44306</v>
      </c>
      <c r="B111" s="5">
        <v>44306</v>
      </c>
      <c r="C111" s="6">
        <v>1.9147000000000001</v>
      </c>
      <c r="D111" s="6">
        <f t="shared" si="0"/>
        <v>19.147000000000002</v>
      </c>
      <c r="E111" s="6">
        <v>1.8938999999999999</v>
      </c>
    </row>
    <row r="112" spans="1:5">
      <c r="A112" s="2">
        <v>44307</v>
      </c>
      <c r="B112" s="5">
        <v>44307</v>
      </c>
      <c r="C112" s="6">
        <v>1.8741000000000001</v>
      </c>
      <c r="D112" s="6">
        <f t="shared" si="0"/>
        <v>18.741</v>
      </c>
      <c r="E112" s="6">
        <v>1.8927</v>
      </c>
    </row>
    <row r="113" spans="1:5">
      <c r="A113" s="2">
        <v>44308</v>
      </c>
      <c r="B113" s="5">
        <v>44308</v>
      </c>
      <c r="C113" s="6">
        <v>1.8894</v>
      </c>
      <c r="D113" s="6">
        <f t="shared" si="0"/>
        <v>18.893999999999998</v>
      </c>
      <c r="E113" s="6">
        <v>1.8842000000000001</v>
      </c>
    </row>
    <row r="114" spans="1:5">
      <c r="A114" s="2">
        <v>44309</v>
      </c>
      <c r="B114" s="5">
        <v>44309</v>
      </c>
      <c r="C114" s="6">
        <v>1.8075000000000001</v>
      </c>
      <c r="D114" s="6">
        <f t="shared" si="0"/>
        <v>18.075000000000003</v>
      </c>
      <c r="E114" s="6">
        <v>1.8707</v>
      </c>
    </row>
    <row r="115" spans="1:5">
      <c r="A115" s="2">
        <v>44310</v>
      </c>
      <c r="B115" s="5">
        <v>44310</v>
      </c>
      <c r="C115" s="6">
        <v>1.7608999999999999</v>
      </c>
      <c r="D115" s="6">
        <f t="shared" si="0"/>
        <v>17.608999999999998</v>
      </c>
      <c r="E115" s="6">
        <v>1.8575999999999999</v>
      </c>
    </row>
    <row r="116" spans="1:5">
      <c r="A116" s="2">
        <v>44311</v>
      </c>
      <c r="B116" s="5">
        <v>44311</v>
      </c>
      <c r="C116" s="6">
        <v>1.8199000000000001</v>
      </c>
      <c r="D116" s="6">
        <f t="shared" si="0"/>
        <v>18.199000000000002</v>
      </c>
      <c r="E116" s="6">
        <v>1.8485</v>
      </c>
    </row>
    <row r="117" spans="1:5">
      <c r="A117" s="2">
        <v>44312</v>
      </c>
      <c r="B117" s="5">
        <v>44312</v>
      </c>
      <c r="C117" s="6">
        <v>1.8311999999999999</v>
      </c>
      <c r="D117" s="6">
        <f t="shared" si="0"/>
        <v>18.311999999999998</v>
      </c>
      <c r="E117" s="6">
        <v>1.8425</v>
      </c>
    </row>
    <row r="118" spans="1:5">
      <c r="A118" s="2">
        <v>44313</v>
      </c>
      <c r="B118" s="5">
        <v>44313</v>
      </c>
      <c r="C118" s="6">
        <v>2.0078999999999998</v>
      </c>
      <c r="D118" s="6">
        <f t="shared" si="0"/>
        <v>20.078999999999997</v>
      </c>
      <c r="E118" s="6">
        <v>1.8557999999999999</v>
      </c>
    </row>
    <row r="119" spans="1:5">
      <c r="A119" s="2">
        <v>44314</v>
      </c>
      <c r="B119" s="5">
        <v>44314</v>
      </c>
      <c r="C119" s="6">
        <v>2.0257000000000001</v>
      </c>
      <c r="D119" s="6">
        <f t="shared" si="0"/>
        <v>20.257000000000001</v>
      </c>
      <c r="E119" s="6">
        <v>1.8774999999999999</v>
      </c>
    </row>
    <row r="120" spans="1:5">
      <c r="A120" s="2">
        <v>44315</v>
      </c>
      <c r="B120" s="5">
        <v>44315</v>
      </c>
      <c r="C120" s="6">
        <v>2.0857000000000001</v>
      </c>
      <c r="D120" s="6">
        <f t="shared" si="0"/>
        <v>20.856999999999999</v>
      </c>
      <c r="E120" s="6">
        <v>1.9055</v>
      </c>
    </row>
    <row r="121" spans="1:5">
      <c r="A121" s="2">
        <v>44316</v>
      </c>
      <c r="B121" s="5">
        <v>44316</v>
      </c>
      <c r="C121" s="6">
        <v>2.2008999999999999</v>
      </c>
      <c r="D121" s="6">
        <f t="shared" si="0"/>
        <v>22.009</v>
      </c>
      <c r="E121" s="6">
        <v>1.9617</v>
      </c>
    </row>
    <row r="122" spans="1:5">
      <c r="A122" s="2">
        <v>44317</v>
      </c>
      <c r="B122" s="5">
        <v>44317</v>
      </c>
      <c r="C122" s="6">
        <v>2.2126000000000001</v>
      </c>
      <c r="D122" s="6">
        <f t="shared" si="0"/>
        <v>22.126000000000001</v>
      </c>
      <c r="E122" s="6">
        <v>2.0263</v>
      </c>
    </row>
    <row r="123" spans="1:5">
      <c r="A123" s="2">
        <v>44318</v>
      </c>
      <c r="B123" s="5">
        <v>44318</v>
      </c>
      <c r="C123" s="6">
        <v>2.1772999999999998</v>
      </c>
      <c r="D123" s="6">
        <f t="shared" si="0"/>
        <v>21.772999999999996</v>
      </c>
      <c r="E123" s="6">
        <v>2.0773000000000001</v>
      </c>
    </row>
    <row r="124" spans="1:5">
      <c r="A124" s="2">
        <v>44319</v>
      </c>
      <c r="B124" s="5">
        <v>44319</v>
      </c>
      <c r="C124" s="6">
        <v>2.1888000000000001</v>
      </c>
      <c r="D124" s="6">
        <f t="shared" si="0"/>
        <v>21.888000000000002</v>
      </c>
      <c r="E124" s="6">
        <v>2.1284000000000001</v>
      </c>
    </row>
    <row r="125" spans="1:5">
      <c r="A125" s="2">
        <v>44320</v>
      </c>
      <c r="B125" s="5">
        <v>44320</v>
      </c>
      <c r="C125" s="6">
        <v>2.2229000000000001</v>
      </c>
      <c r="D125" s="6">
        <f t="shared" si="0"/>
        <v>22.228999999999999</v>
      </c>
      <c r="E125" s="6">
        <v>2.1591</v>
      </c>
    </row>
    <row r="126" spans="1:5">
      <c r="A126" s="2">
        <v>44321</v>
      </c>
      <c r="B126" s="5">
        <v>44321</v>
      </c>
      <c r="C126" s="6">
        <v>2.2284999999999999</v>
      </c>
      <c r="D126" s="6">
        <f t="shared" si="0"/>
        <v>22.285</v>
      </c>
      <c r="E126" s="6">
        <v>2.1880999999999999</v>
      </c>
    </row>
    <row r="127" spans="1:5">
      <c r="A127" s="2">
        <v>44322</v>
      </c>
      <c r="B127" s="5">
        <v>44322</v>
      </c>
      <c r="C127" s="6">
        <v>2.3740000000000001</v>
      </c>
      <c r="D127" s="6">
        <f t="shared" si="0"/>
        <v>23.740000000000002</v>
      </c>
      <c r="E127" s="6">
        <v>2.2292999999999998</v>
      </c>
    </row>
    <row r="128" spans="1:5">
      <c r="A128" s="2">
        <v>44323</v>
      </c>
      <c r="B128" s="5">
        <v>44323</v>
      </c>
      <c r="C128" s="6">
        <v>2.1879</v>
      </c>
      <c r="D128" s="6">
        <f t="shared" si="0"/>
        <v>21.878999999999998</v>
      </c>
      <c r="E128" s="6">
        <v>2.2273999999999998</v>
      </c>
    </row>
    <row r="129" spans="1:5">
      <c r="A129" s="2">
        <v>44324</v>
      </c>
      <c r="B129" s="5">
        <v>44324</v>
      </c>
      <c r="C129" s="6">
        <v>2.3033999999999999</v>
      </c>
      <c r="D129" s="6">
        <f t="shared" si="0"/>
        <v>23.033999999999999</v>
      </c>
      <c r="E129" s="6">
        <v>2.2404000000000002</v>
      </c>
    </row>
    <row r="130" spans="1:5">
      <c r="A130" s="2">
        <v>44325</v>
      </c>
      <c r="B130" s="5">
        <v>44325</v>
      </c>
      <c r="C130" s="6">
        <v>2.2206000000000001</v>
      </c>
      <c r="D130" s="6">
        <f t="shared" si="0"/>
        <v>22.206000000000003</v>
      </c>
      <c r="E130" s="6">
        <v>2.2465999999999999</v>
      </c>
    </row>
    <row r="131" spans="1:5">
      <c r="A131" s="2">
        <v>44326</v>
      </c>
      <c r="B131" s="5">
        <v>44326</v>
      </c>
      <c r="C131" s="6">
        <v>2.1964000000000001</v>
      </c>
      <c r="D131" s="6">
        <f t="shared" si="0"/>
        <v>21.964000000000002</v>
      </c>
      <c r="E131" s="6">
        <v>2.2477</v>
      </c>
    </row>
    <row r="132" spans="1:5">
      <c r="A132" s="2">
        <v>44327</v>
      </c>
      <c r="B132" s="5">
        <v>44327</v>
      </c>
      <c r="C132" s="6">
        <v>2.2416</v>
      </c>
      <c r="D132" s="6">
        <f t="shared" si="0"/>
        <v>22.416</v>
      </c>
      <c r="E132" s="6">
        <v>2.2503000000000002</v>
      </c>
    </row>
    <row r="133" spans="1:5">
      <c r="A133" s="2">
        <v>44328</v>
      </c>
      <c r="B133" s="5">
        <v>44328</v>
      </c>
      <c r="C133" s="6">
        <v>2.2772000000000001</v>
      </c>
      <c r="D133" s="6">
        <f t="shared" si="0"/>
        <v>22.772000000000002</v>
      </c>
      <c r="E133" s="6">
        <v>2.2572999999999999</v>
      </c>
    </row>
    <row r="134" spans="1:5">
      <c r="A134" s="2">
        <v>44329</v>
      </c>
      <c r="B134" s="5">
        <v>44329</v>
      </c>
      <c r="C134" s="6">
        <v>2.3603999999999998</v>
      </c>
      <c r="D134" s="6">
        <f t="shared" si="0"/>
        <v>23.603999999999999</v>
      </c>
      <c r="E134" s="6">
        <v>2.2553999999999998</v>
      </c>
    </row>
    <row r="135" spans="1:5">
      <c r="A135" s="2">
        <v>44330</v>
      </c>
      <c r="B135" s="5">
        <v>44330</v>
      </c>
      <c r="C135" s="6">
        <v>2.4260000000000002</v>
      </c>
      <c r="D135" s="6">
        <f t="shared" si="0"/>
        <v>24.26</v>
      </c>
      <c r="E135" s="6">
        <v>2.2894000000000001</v>
      </c>
    </row>
    <row r="136" spans="1:5">
      <c r="A136" s="2">
        <v>44331</v>
      </c>
      <c r="B136" s="5">
        <v>44331</v>
      </c>
      <c r="C136" s="6">
        <v>2.3525</v>
      </c>
      <c r="D136" s="6">
        <f t="shared" si="0"/>
        <v>23.524999999999999</v>
      </c>
      <c r="E136" s="6">
        <v>2.2964000000000002</v>
      </c>
    </row>
    <row r="137" spans="1:5">
      <c r="A137" s="2">
        <v>44332</v>
      </c>
      <c r="B137" s="5">
        <v>44332</v>
      </c>
      <c r="C137" s="6">
        <v>2.3169</v>
      </c>
      <c r="D137" s="6">
        <f t="shared" si="0"/>
        <v>23.169</v>
      </c>
      <c r="E137" s="6">
        <v>2.3100999999999998</v>
      </c>
    </row>
    <row r="138" spans="1:5">
      <c r="A138" s="2">
        <v>44333</v>
      </c>
      <c r="B138" s="5">
        <v>44333</v>
      </c>
      <c r="C138" s="6">
        <v>2.3254000000000001</v>
      </c>
      <c r="D138" s="6">
        <f t="shared" si="0"/>
        <v>23.254000000000001</v>
      </c>
      <c r="E138" s="6">
        <v>2.3285999999999998</v>
      </c>
    </row>
    <row r="139" spans="1:5">
      <c r="A139" s="2">
        <v>44334</v>
      </c>
      <c r="B139" s="5">
        <v>44334</v>
      </c>
      <c r="C139" s="6">
        <v>2.1766999999999999</v>
      </c>
      <c r="D139" s="6">
        <f t="shared" si="0"/>
        <v>21.766999999999999</v>
      </c>
      <c r="E139" s="6">
        <v>2.3193000000000001</v>
      </c>
    </row>
    <row r="140" spans="1:5">
      <c r="A140" s="2">
        <v>44335</v>
      </c>
      <c r="B140" s="5">
        <v>44335</v>
      </c>
      <c r="C140" s="6">
        <v>2.0335999999999999</v>
      </c>
      <c r="D140" s="6">
        <f t="shared" si="0"/>
        <v>20.335999999999999</v>
      </c>
      <c r="E140" s="6">
        <v>2.2845</v>
      </c>
    </row>
    <row r="141" spans="1:5">
      <c r="A141" s="2">
        <v>44336</v>
      </c>
      <c r="B141" s="5">
        <v>44336</v>
      </c>
      <c r="C141" s="6">
        <v>2.1878000000000002</v>
      </c>
      <c r="D141" s="6">
        <f t="shared" si="0"/>
        <v>21.878</v>
      </c>
      <c r="E141" s="6">
        <v>2.2597999999999998</v>
      </c>
    </row>
    <row r="142" spans="1:5">
      <c r="A142" s="2">
        <v>44337</v>
      </c>
      <c r="B142" s="5">
        <v>44337</v>
      </c>
      <c r="C142" s="6">
        <v>2.3037000000000001</v>
      </c>
      <c r="D142" s="6">
        <f t="shared" si="0"/>
        <v>23.036999999999999</v>
      </c>
      <c r="E142" s="6">
        <v>2.2423999999999999</v>
      </c>
    </row>
    <row r="143" spans="1:5">
      <c r="A143" s="2">
        <v>44338</v>
      </c>
      <c r="B143" s="5">
        <v>44338</v>
      </c>
      <c r="C143" s="6">
        <v>2.2705000000000002</v>
      </c>
      <c r="D143" s="6">
        <f t="shared" si="0"/>
        <v>22.705000000000002</v>
      </c>
      <c r="E143" s="6">
        <v>2.2307000000000001</v>
      </c>
    </row>
    <row r="144" spans="1:5">
      <c r="A144" s="2">
        <v>44339</v>
      </c>
      <c r="B144" s="5">
        <v>44339</v>
      </c>
      <c r="C144" s="6">
        <v>2.2452999999999999</v>
      </c>
      <c r="D144" s="6">
        <f t="shared" si="0"/>
        <v>22.452999999999999</v>
      </c>
      <c r="E144" s="6">
        <v>2.2204000000000002</v>
      </c>
    </row>
    <row r="145" spans="1:5">
      <c r="A145" s="2">
        <v>44340</v>
      </c>
      <c r="B145" s="5">
        <v>44340</v>
      </c>
      <c r="C145" s="6">
        <v>2.2166000000000001</v>
      </c>
      <c r="D145" s="6">
        <f t="shared" si="0"/>
        <v>22.166</v>
      </c>
      <c r="E145" s="6">
        <v>2.2048999999999999</v>
      </c>
    </row>
    <row r="146" spans="1:5">
      <c r="A146" s="2">
        <v>44341</v>
      </c>
      <c r="B146" s="5">
        <v>44341</v>
      </c>
      <c r="C146" s="6">
        <v>2.4278</v>
      </c>
      <c r="D146" s="6">
        <f t="shared" si="0"/>
        <v>24.277999999999999</v>
      </c>
      <c r="E146" s="6">
        <v>2.2408000000000001</v>
      </c>
    </row>
    <row r="147" spans="1:5">
      <c r="A147" s="2">
        <v>44342</v>
      </c>
      <c r="B147" s="5">
        <v>44342</v>
      </c>
      <c r="C147" s="6">
        <v>2.4255</v>
      </c>
      <c r="D147" s="6">
        <f t="shared" si="0"/>
        <v>24.254999999999999</v>
      </c>
      <c r="E147" s="6">
        <v>2.2967</v>
      </c>
    </row>
    <row r="148" spans="1:5">
      <c r="A148" s="2">
        <v>44343</v>
      </c>
      <c r="B148" s="5">
        <v>44343</v>
      </c>
      <c r="C148" s="6">
        <v>2.2319</v>
      </c>
      <c r="D148" s="6">
        <f t="shared" si="0"/>
        <v>22.318999999999999</v>
      </c>
      <c r="E148" s="6">
        <v>2.3029999999999999</v>
      </c>
    </row>
    <row r="149" spans="1:5">
      <c r="A149" s="2">
        <v>44344</v>
      </c>
      <c r="B149" s="5">
        <v>44344</v>
      </c>
      <c r="C149" s="6">
        <v>2.1654</v>
      </c>
      <c r="D149" s="6">
        <f t="shared" si="0"/>
        <v>21.654</v>
      </c>
      <c r="E149" s="6">
        <v>2.2833000000000001</v>
      </c>
    </row>
    <row r="150" spans="1:5">
      <c r="A150" s="2">
        <v>44345</v>
      </c>
      <c r="B150" s="5">
        <v>44345</v>
      </c>
      <c r="C150" s="6">
        <v>2.2441</v>
      </c>
      <c r="D150" s="6">
        <f t="shared" si="0"/>
        <v>22.440999999999999</v>
      </c>
      <c r="E150" s="6">
        <v>2.2795000000000001</v>
      </c>
    </row>
    <row r="151" spans="1:5">
      <c r="A151" s="2">
        <v>44346</v>
      </c>
      <c r="B151" s="5">
        <v>44346</v>
      </c>
      <c r="C151" s="6">
        <v>2.2199</v>
      </c>
      <c r="D151" s="6">
        <f t="shared" si="0"/>
        <v>22.198999999999998</v>
      </c>
      <c r="E151" s="6">
        <v>2.2759</v>
      </c>
    </row>
    <row r="152" spans="1:5">
      <c r="A152" s="2">
        <v>44347</v>
      </c>
      <c r="B152" s="5">
        <v>44347</v>
      </c>
      <c r="C152" s="6">
        <v>2.1585999999999999</v>
      </c>
      <c r="D152" s="6">
        <f t="shared" si="0"/>
        <v>21.585999999999999</v>
      </c>
      <c r="E152" s="6">
        <v>2.2675999999999998</v>
      </c>
    </row>
    <row r="153" spans="1:5">
      <c r="A153" s="2">
        <v>44348</v>
      </c>
      <c r="B153" s="5">
        <v>44348</v>
      </c>
      <c r="C153" s="6">
        <v>2.1873999999999998</v>
      </c>
      <c r="D153" s="6">
        <f t="shared" si="0"/>
        <v>21.873999999999999</v>
      </c>
      <c r="E153" s="6">
        <v>2.2332999999999998</v>
      </c>
    </row>
    <row r="154" spans="1:5">
      <c r="A154" s="2">
        <v>44349</v>
      </c>
      <c r="B154" s="5">
        <v>44349</v>
      </c>
      <c r="C154" s="6">
        <v>2.1758000000000002</v>
      </c>
      <c r="D154" s="6">
        <f t="shared" si="0"/>
        <v>21.758000000000003</v>
      </c>
      <c r="E154" s="6">
        <v>2.1976</v>
      </c>
    </row>
    <row r="155" spans="1:5">
      <c r="A155" s="2">
        <v>44350</v>
      </c>
      <c r="B155" s="5">
        <v>44350</v>
      </c>
      <c r="C155" s="6">
        <v>2.2461000000000002</v>
      </c>
      <c r="D155" s="6">
        <f t="shared" si="0"/>
        <v>22.461000000000002</v>
      </c>
      <c r="E155" s="6">
        <v>2.1996000000000002</v>
      </c>
    </row>
    <row r="156" spans="1:5">
      <c r="A156" s="2">
        <v>44351</v>
      </c>
      <c r="B156" s="5">
        <v>44351</v>
      </c>
      <c r="C156" s="6">
        <v>2.1804999999999999</v>
      </c>
      <c r="D156" s="6">
        <f t="shared" si="0"/>
        <v>21.805</v>
      </c>
      <c r="E156" s="6">
        <v>2.2018</v>
      </c>
    </row>
    <row r="157" spans="1:5">
      <c r="A157" s="2">
        <v>44352</v>
      </c>
      <c r="B157" s="5">
        <v>44352</v>
      </c>
      <c r="C157" s="6">
        <v>2.1295000000000002</v>
      </c>
      <c r="D157" s="6">
        <f t="shared" si="0"/>
        <v>21.295000000000002</v>
      </c>
      <c r="E157" s="6">
        <v>2.1854</v>
      </c>
    </row>
    <row r="158" spans="1:5">
      <c r="A158" s="2">
        <v>44353</v>
      </c>
      <c r="B158" s="5">
        <v>44353</v>
      </c>
      <c r="C158" s="6">
        <v>2.1558000000000002</v>
      </c>
      <c r="D158" s="6">
        <f t="shared" si="0"/>
        <v>21.558</v>
      </c>
      <c r="E158" s="6">
        <v>2.1762000000000001</v>
      </c>
    </row>
    <row r="159" spans="1:5">
      <c r="A159" s="2">
        <v>44354</v>
      </c>
      <c r="B159" s="5">
        <v>44354</v>
      </c>
      <c r="C159" s="6">
        <v>2.1818</v>
      </c>
      <c r="D159" s="6">
        <f t="shared" si="0"/>
        <v>21.817999999999998</v>
      </c>
      <c r="E159" s="6">
        <v>2.1796000000000002</v>
      </c>
    </row>
    <row r="160" spans="1:5">
      <c r="A160" s="2">
        <v>44355</v>
      </c>
      <c r="B160" s="5">
        <v>44355</v>
      </c>
      <c r="C160" s="6">
        <v>2.2816999999999998</v>
      </c>
      <c r="D160" s="6">
        <f t="shared" si="0"/>
        <v>22.817</v>
      </c>
      <c r="E160" s="6">
        <v>2.1930000000000001</v>
      </c>
    </row>
    <row r="161" spans="1:5">
      <c r="A161" s="2">
        <v>44356</v>
      </c>
      <c r="B161" s="5">
        <v>44356</v>
      </c>
      <c r="C161" s="6">
        <v>2.3144999999999998</v>
      </c>
      <c r="D161" s="6">
        <f t="shared" si="0"/>
        <v>23.144999999999996</v>
      </c>
      <c r="E161" s="6">
        <v>2.2128000000000001</v>
      </c>
    </row>
    <row r="162" spans="1:5">
      <c r="A162" s="2">
        <v>44357</v>
      </c>
      <c r="B162" s="5">
        <v>44357</v>
      </c>
      <c r="C162" s="6">
        <v>2.3569</v>
      </c>
      <c r="D162" s="6">
        <f t="shared" si="0"/>
        <v>23.568999999999999</v>
      </c>
      <c r="E162" s="6">
        <v>2.2286999999999999</v>
      </c>
    </row>
    <row r="163" spans="1:5">
      <c r="A163" s="2">
        <v>44358</v>
      </c>
      <c r="B163" s="5">
        <v>44358</v>
      </c>
      <c r="C163" s="6">
        <v>2.3351000000000002</v>
      </c>
      <c r="D163" s="6">
        <f t="shared" si="0"/>
        <v>23.351000000000003</v>
      </c>
      <c r="E163" s="6">
        <v>2.2507999999999999</v>
      </c>
    </row>
    <row r="164" spans="1:5">
      <c r="A164" s="2">
        <v>44359</v>
      </c>
      <c r="B164" s="5">
        <v>44359</v>
      </c>
      <c r="C164" s="6">
        <v>2.3792</v>
      </c>
      <c r="D164" s="6">
        <f t="shared" si="0"/>
        <v>23.792000000000002</v>
      </c>
      <c r="E164" s="6">
        <v>2.2864</v>
      </c>
    </row>
    <row r="165" spans="1:5">
      <c r="A165" s="2">
        <v>44360</v>
      </c>
      <c r="B165" s="5">
        <v>44360</v>
      </c>
      <c r="C165" s="6">
        <v>2.3591000000000002</v>
      </c>
      <c r="D165" s="6">
        <f t="shared" si="0"/>
        <v>23.591000000000001</v>
      </c>
      <c r="E165" s="6">
        <v>2.3155000000000001</v>
      </c>
    </row>
    <row r="166" spans="1:5">
      <c r="A166" s="2">
        <v>44361</v>
      </c>
      <c r="B166" s="5">
        <v>44361</v>
      </c>
      <c r="C166" s="6">
        <v>2.4230999999999998</v>
      </c>
      <c r="D166" s="6">
        <f t="shared" si="0"/>
        <v>24.230999999999998</v>
      </c>
      <c r="E166" s="6">
        <v>2.3498999999999999</v>
      </c>
    </row>
    <row r="167" spans="1:5">
      <c r="A167" s="2">
        <v>44362</v>
      </c>
      <c r="B167" s="5">
        <v>44362</v>
      </c>
      <c r="C167" s="6">
        <v>2.35</v>
      </c>
      <c r="D167" s="6">
        <f t="shared" si="0"/>
        <v>23.5</v>
      </c>
      <c r="E167" s="6">
        <v>2.3597000000000001</v>
      </c>
    </row>
    <row r="168" spans="1:5">
      <c r="A168" s="2">
        <v>44363</v>
      </c>
      <c r="B168" s="5">
        <v>44363</v>
      </c>
      <c r="C168" s="6">
        <v>2.4016000000000002</v>
      </c>
      <c r="D168" s="6">
        <f t="shared" si="0"/>
        <v>24.016000000000002</v>
      </c>
      <c r="E168" s="6">
        <v>2.3721000000000001</v>
      </c>
    </row>
    <row r="169" spans="1:5">
      <c r="A169" s="2">
        <v>44364</v>
      </c>
      <c r="B169" s="5">
        <v>44364</v>
      </c>
      <c r="C169" s="6">
        <v>2.4055</v>
      </c>
      <c r="D169" s="6">
        <f t="shared" si="0"/>
        <v>24.055</v>
      </c>
      <c r="E169" s="6">
        <v>2.3791000000000002</v>
      </c>
    </row>
    <row r="170" spans="1:5">
      <c r="A170" s="2">
        <v>44365</v>
      </c>
      <c r="B170" s="5">
        <v>44365</v>
      </c>
      <c r="C170" s="6">
        <v>2.5327000000000002</v>
      </c>
      <c r="D170" s="6">
        <f t="shared" si="0"/>
        <v>25.327000000000002</v>
      </c>
      <c r="E170" s="6">
        <v>2.4073000000000002</v>
      </c>
    </row>
    <row r="171" spans="1:5">
      <c r="A171" s="2">
        <v>44366</v>
      </c>
      <c r="B171" s="5">
        <v>44366</v>
      </c>
      <c r="C171" s="6">
        <v>2.5661</v>
      </c>
      <c r="D171" s="6">
        <f t="shared" si="0"/>
        <v>25.661000000000001</v>
      </c>
      <c r="E171" s="6">
        <v>2.4340000000000002</v>
      </c>
    </row>
    <row r="172" spans="1:5">
      <c r="A172" s="2">
        <v>44367</v>
      </c>
      <c r="B172" s="5">
        <v>44367</v>
      </c>
      <c r="C172" s="6">
        <v>2.5792000000000002</v>
      </c>
      <c r="D172" s="6">
        <f t="shared" si="0"/>
        <v>25.792000000000002</v>
      </c>
      <c r="E172" s="6">
        <v>2.4655</v>
      </c>
    </row>
    <row r="173" spans="1:5">
      <c r="A173" s="2">
        <v>44368</v>
      </c>
      <c r="B173" s="5">
        <v>44368</v>
      </c>
      <c r="C173" s="6">
        <v>2.5745</v>
      </c>
      <c r="D173" s="6">
        <f t="shared" si="0"/>
        <v>25.745000000000001</v>
      </c>
      <c r="E173" s="6">
        <v>2.4870999999999999</v>
      </c>
    </row>
    <row r="174" spans="1:5">
      <c r="A174" s="2">
        <v>44369</v>
      </c>
      <c r="B174" s="5">
        <v>44369</v>
      </c>
      <c r="C174" s="6">
        <v>2.6560000000000001</v>
      </c>
      <c r="D174" s="6">
        <f t="shared" si="0"/>
        <v>26.560000000000002</v>
      </c>
      <c r="E174" s="6">
        <v>2.5308000000000002</v>
      </c>
    </row>
    <row r="175" spans="1:5">
      <c r="A175" s="2">
        <v>44370</v>
      </c>
      <c r="B175" s="5">
        <v>44370</v>
      </c>
      <c r="C175" s="6">
        <v>2.7637999999999998</v>
      </c>
      <c r="D175" s="6">
        <f t="shared" si="0"/>
        <v>27.637999999999998</v>
      </c>
      <c r="E175" s="6">
        <v>2.5825</v>
      </c>
    </row>
    <row r="176" spans="1:5">
      <c r="A176" s="2">
        <v>44371</v>
      </c>
      <c r="B176" s="5">
        <v>44371</v>
      </c>
      <c r="C176" s="6">
        <v>2.7422</v>
      </c>
      <c r="D176" s="6">
        <f t="shared" si="0"/>
        <v>27.422000000000001</v>
      </c>
      <c r="E176" s="6">
        <v>2.6305999999999998</v>
      </c>
    </row>
    <row r="177" spans="1:5">
      <c r="A177" s="2">
        <v>44372</v>
      </c>
      <c r="B177" s="5">
        <v>44372</v>
      </c>
      <c r="C177" s="6">
        <v>2.85</v>
      </c>
      <c r="D177" s="6">
        <f t="shared" si="0"/>
        <v>28.5</v>
      </c>
      <c r="E177" s="6">
        <v>2.6760000000000002</v>
      </c>
    </row>
    <row r="178" spans="1:5">
      <c r="A178" s="2">
        <v>44373</v>
      </c>
      <c r="B178" s="5">
        <v>44373</v>
      </c>
      <c r="C178" s="6">
        <v>2.8452000000000002</v>
      </c>
      <c r="D178" s="6">
        <f t="shared" si="0"/>
        <v>28.452000000000002</v>
      </c>
      <c r="E178" s="6">
        <v>2.7158000000000002</v>
      </c>
    </row>
    <row r="179" spans="1:5">
      <c r="A179" s="2">
        <v>44374</v>
      </c>
      <c r="B179" s="5">
        <v>44374</v>
      </c>
      <c r="C179" s="6">
        <v>2.7593000000000001</v>
      </c>
      <c r="D179" s="6">
        <f t="shared" si="0"/>
        <v>27.593</v>
      </c>
      <c r="E179" s="6">
        <v>2.7416</v>
      </c>
    </row>
    <row r="180" spans="1:5">
      <c r="A180" s="2">
        <v>44375</v>
      </c>
      <c r="B180" s="5">
        <v>44375</v>
      </c>
      <c r="C180" s="6">
        <v>2.7509000000000001</v>
      </c>
      <c r="D180" s="6">
        <f t="shared" si="0"/>
        <v>27.509</v>
      </c>
      <c r="E180" s="6">
        <v>2.7667999999999999</v>
      </c>
    </row>
    <row r="181" spans="1:5">
      <c r="A181" s="2">
        <v>44376</v>
      </c>
      <c r="B181" s="5">
        <v>44376</v>
      </c>
      <c r="C181" s="6">
        <v>2.8498000000000001</v>
      </c>
      <c r="D181" s="6">
        <f t="shared" si="0"/>
        <v>28.498000000000001</v>
      </c>
      <c r="E181" s="6">
        <v>2.7945000000000002</v>
      </c>
    </row>
    <row r="182" spans="1:5">
      <c r="A182" s="2">
        <v>44377</v>
      </c>
      <c r="B182" s="5">
        <v>44377</v>
      </c>
      <c r="C182" s="6">
        <v>3.0510999999999999</v>
      </c>
      <c r="D182" s="6">
        <f t="shared" si="0"/>
        <v>30.510999999999999</v>
      </c>
      <c r="E182" s="6">
        <v>2.8355000000000001</v>
      </c>
    </row>
    <row r="183" spans="1:5">
      <c r="A183" s="2">
        <v>44378</v>
      </c>
      <c r="B183" s="5">
        <v>44378</v>
      </c>
      <c r="C183" s="6">
        <v>3.1610999999999998</v>
      </c>
      <c r="D183" s="6">
        <f t="shared" si="0"/>
        <v>31.610999999999997</v>
      </c>
      <c r="E183" s="6">
        <v>2.8953000000000002</v>
      </c>
    </row>
    <row r="184" spans="1:5">
      <c r="A184" s="2">
        <v>44379</v>
      </c>
      <c r="B184" s="5">
        <v>44379</v>
      </c>
      <c r="C184" s="6">
        <v>3.1240999999999999</v>
      </c>
      <c r="D184" s="6">
        <f t="shared" si="0"/>
        <v>31.241</v>
      </c>
      <c r="E184" s="6">
        <v>2.9344999999999999</v>
      </c>
    </row>
    <row r="185" spans="1:5">
      <c r="A185" s="2">
        <v>44380</v>
      </c>
      <c r="B185" s="5">
        <v>44380</v>
      </c>
      <c r="C185" s="6">
        <v>3.0179999999999998</v>
      </c>
      <c r="D185" s="6">
        <f t="shared" si="0"/>
        <v>30.18</v>
      </c>
      <c r="E185" s="6">
        <v>2.9592000000000001</v>
      </c>
    </row>
    <row r="186" spans="1:5">
      <c r="A186" s="2">
        <v>44381</v>
      </c>
      <c r="B186" s="5">
        <v>44381</v>
      </c>
      <c r="C186" s="6">
        <v>2.9788999999999999</v>
      </c>
      <c r="D186" s="6">
        <f t="shared" si="0"/>
        <v>29.788999999999998</v>
      </c>
      <c r="E186" s="6">
        <v>2.9906000000000001</v>
      </c>
    </row>
    <row r="187" spans="1:5">
      <c r="A187" s="2">
        <v>44382</v>
      </c>
      <c r="B187" s="5">
        <v>44382</v>
      </c>
      <c r="C187" s="6">
        <v>3.1507999999999998</v>
      </c>
      <c r="D187" s="6">
        <f t="shared" si="0"/>
        <v>31.507999999999999</v>
      </c>
      <c r="E187" s="6">
        <v>3.0476999999999999</v>
      </c>
    </row>
    <row r="188" spans="1:5">
      <c r="A188" s="2">
        <v>44383</v>
      </c>
      <c r="B188" s="5">
        <v>44383</v>
      </c>
      <c r="C188" s="6">
        <v>2.8555000000000001</v>
      </c>
      <c r="D188" s="6">
        <f t="shared" si="0"/>
        <v>28.555</v>
      </c>
      <c r="E188" s="6">
        <v>3.0485000000000002</v>
      </c>
    </row>
    <row r="189" spans="1:5">
      <c r="A189" s="2">
        <v>44384</v>
      </c>
      <c r="B189" s="5">
        <v>44384</v>
      </c>
      <c r="C189" s="6">
        <v>2.8166000000000002</v>
      </c>
      <c r="D189" s="6">
        <f t="shared" si="0"/>
        <v>28.166000000000004</v>
      </c>
      <c r="E189" s="6">
        <v>3.0150000000000001</v>
      </c>
    </row>
    <row r="190" spans="1:5">
      <c r="A190" s="2">
        <v>44385</v>
      </c>
      <c r="B190" s="5">
        <v>44385</v>
      </c>
      <c r="C190" s="6">
        <v>2.8713000000000002</v>
      </c>
      <c r="D190" s="6">
        <f t="shared" si="0"/>
        <v>28.713000000000001</v>
      </c>
      <c r="E190" s="6">
        <v>2.9735999999999998</v>
      </c>
    </row>
    <row r="191" spans="1:5">
      <c r="A191" s="2">
        <v>44386</v>
      </c>
      <c r="B191" s="5">
        <v>44386</v>
      </c>
      <c r="C191" s="6">
        <v>3.0855000000000001</v>
      </c>
      <c r="D191" s="6">
        <f t="shared" si="0"/>
        <v>30.855</v>
      </c>
      <c r="E191" s="6">
        <v>2.9681000000000002</v>
      </c>
    </row>
    <row r="192" spans="1:5">
      <c r="A192" s="2">
        <v>44387</v>
      </c>
      <c r="B192" s="5">
        <v>44387</v>
      </c>
      <c r="C192" s="6">
        <v>3.0973999999999999</v>
      </c>
      <c r="D192" s="6">
        <f t="shared" si="0"/>
        <v>30.974</v>
      </c>
      <c r="E192" s="6">
        <v>2.9794</v>
      </c>
    </row>
    <row r="193" spans="1:5">
      <c r="A193" s="2">
        <v>44388</v>
      </c>
      <c r="B193" s="5">
        <v>44388</v>
      </c>
      <c r="C193" s="6">
        <v>3.0388999999999999</v>
      </c>
      <c r="D193" s="6">
        <f t="shared" si="0"/>
        <v>30.388999999999999</v>
      </c>
      <c r="E193" s="6">
        <v>2.988</v>
      </c>
    </row>
    <row r="194" spans="1:5">
      <c r="A194" s="2">
        <v>44389</v>
      </c>
      <c r="B194" s="5">
        <v>44389</v>
      </c>
      <c r="C194" s="6">
        <v>2.9197000000000002</v>
      </c>
      <c r="D194" s="6">
        <f t="shared" si="0"/>
        <v>29.197000000000003</v>
      </c>
      <c r="E194" s="6">
        <v>2.9550000000000001</v>
      </c>
    </row>
    <row r="195" spans="1:5">
      <c r="A195" s="2">
        <v>44390</v>
      </c>
      <c r="B195" s="5">
        <v>44390</v>
      </c>
      <c r="C195" s="6">
        <v>3.0001000000000002</v>
      </c>
      <c r="D195" s="6">
        <f t="shared" si="0"/>
        <v>30.001000000000001</v>
      </c>
      <c r="E195" s="6">
        <v>2.9756</v>
      </c>
    </row>
    <row r="196" spans="1:5">
      <c r="A196" s="2">
        <v>44391</v>
      </c>
      <c r="B196" s="5">
        <v>44391</v>
      </c>
      <c r="C196" s="6">
        <v>2.8203999999999998</v>
      </c>
      <c r="D196" s="6">
        <f t="shared" si="0"/>
        <v>28.203999999999997</v>
      </c>
      <c r="E196" s="6">
        <v>2.9762</v>
      </c>
    </row>
    <row r="197" spans="1:5">
      <c r="A197" s="2">
        <v>44392</v>
      </c>
      <c r="B197" s="5">
        <v>44392</v>
      </c>
      <c r="C197" s="6">
        <v>2.8262999999999998</v>
      </c>
      <c r="D197" s="6">
        <f t="shared" si="0"/>
        <v>28.262999999999998</v>
      </c>
      <c r="E197" s="6">
        <v>2.9698000000000002</v>
      </c>
    </row>
    <row r="198" spans="1:5">
      <c r="A198" s="2">
        <v>44393</v>
      </c>
      <c r="B198" s="5">
        <v>44393</v>
      </c>
      <c r="C198" s="6">
        <v>2.9807000000000001</v>
      </c>
      <c r="D198" s="6">
        <f t="shared" si="0"/>
        <v>29.807000000000002</v>
      </c>
      <c r="E198" s="6">
        <v>2.9548000000000001</v>
      </c>
    </row>
    <row r="199" spans="1:5">
      <c r="A199" s="2">
        <v>44394</v>
      </c>
      <c r="B199" s="5">
        <v>44394</v>
      </c>
      <c r="C199" s="6">
        <v>2.9882</v>
      </c>
      <c r="D199" s="6">
        <f t="shared" si="0"/>
        <v>29.881999999999998</v>
      </c>
      <c r="E199" s="6">
        <v>2.9392</v>
      </c>
    </row>
    <row r="200" spans="1:5">
      <c r="A200" s="2">
        <v>44395</v>
      </c>
      <c r="B200" s="5">
        <v>44395</v>
      </c>
      <c r="C200" s="6">
        <v>2.9807000000000001</v>
      </c>
      <c r="D200" s="6">
        <f t="shared" si="0"/>
        <v>29.807000000000002</v>
      </c>
      <c r="E200" s="6">
        <v>2.9308999999999998</v>
      </c>
    </row>
    <row r="201" spans="1:5">
      <c r="A201" s="2">
        <v>44396</v>
      </c>
      <c r="B201" s="5">
        <v>44396</v>
      </c>
      <c r="C201" s="6">
        <v>3.0588000000000002</v>
      </c>
      <c r="D201" s="6">
        <f t="shared" si="0"/>
        <v>30.588000000000001</v>
      </c>
      <c r="E201" s="6">
        <v>2.9506999999999999</v>
      </c>
    </row>
    <row r="202" spans="1:5">
      <c r="A202" s="2">
        <v>44397</v>
      </c>
      <c r="B202" s="5">
        <v>44397</v>
      </c>
      <c r="C202" s="6">
        <v>3.0716000000000001</v>
      </c>
      <c r="D202" s="6">
        <f t="shared" si="0"/>
        <v>30.716000000000001</v>
      </c>
      <c r="E202" s="6">
        <v>2.9609999999999999</v>
      </c>
    </row>
    <row r="203" spans="1:5">
      <c r="A203" s="2">
        <v>44398</v>
      </c>
      <c r="B203" s="5">
        <v>44398</v>
      </c>
      <c r="C203" s="6">
        <v>3.0821000000000001</v>
      </c>
      <c r="D203" s="6">
        <f t="shared" si="0"/>
        <v>30.821000000000002</v>
      </c>
      <c r="E203" s="6">
        <v>2.9983</v>
      </c>
    </row>
    <row r="204" spans="1:5">
      <c r="A204" s="2">
        <v>44399</v>
      </c>
      <c r="B204" s="5">
        <v>44399</v>
      </c>
      <c r="C204" s="6">
        <v>3.1</v>
      </c>
      <c r="D204" s="6">
        <f t="shared" si="0"/>
        <v>31</v>
      </c>
      <c r="E204" s="6">
        <v>3.0373999999999999</v>
      </c>
    </row>
    <row r="205" spans="1:5">
      <c r="A205" s="2">
        <v>44400</v>
      </c>
      <c r="B205" s="5">
        <v>44400</v>
      </c>
      <c r="C205" s="6">
        <v>3.0249999999999999</v>
      </c>
      <c r="D205" s="6">
        <f t="shared" si="0"/>
        <v>30.25</v>
      </c>
      <c r="E205" s="6">
        <v>3.0438000000000001</v>
      </c>
    </row>
    <row r="206" spans="1:5">
      <c r="A206" s="2">
        <v>44401</v>
      </c>
      <c r="B206" s="5">
        <v>44401</v>
      </c>
      <c r="C206" s="6">
        <v>3.05</v>
      </c>
      <c r="D206" s="6">
        <f t="shared" si="0"/>
        <v>30.5</v>
      </c>
      <c r="E206" s="6">
        <v>3.0526</v>
      </c>
    </row>
    <row r="207" spans="1:5">
      <c r="A207" s="2">
        <v>44402</v>
      </c>
      <c r="B207" s="5">
        <v>44402</v>
      </c>
      <c r="C207" s="6">
        <v>3.0891999999999999</v>
      </c>
      <c r="D207" s="6">
        <f t="shared" si="0"/>
        <v>30.891999999999999</v>
      </c>
      <c r="E207" s="6">
        <v>3.0680999999999998</v>
      </c>
    </row>
    <row r="208" spans="1:5">
      <c r="A208" s="2">
        <v>44403</v>
      </c>
      <c r="B208" s="5">
        <v>44403</v>
      </c>
      <c r="C208" s="6">
        <v>3.2263000000000002</v>
      </c>
      <c r="D208" s="6">
        <f t="shared" si="0"/>
        <v>32.263000000000005</v>
      </c>
      <c r="E208" s="6">
        <v>3.0920000000000001</v>
      </c>
    </row>
    <row r="209" spans="1:5">
      <c r="A209" s="2">
        <v>44404</v>
      </c>
      <c r="B209" s="5">
        <v>44404</v>
      </c>
      <c r="C209" s="6">
        <v>3.3378999999999999</v>
      </c>
      <c r="D209" s="6">
        <f t="shared" si="0"/>
        <v>33.378999999999998</v>
      </c>
      <c r="E209" s="6">
        <v>3.1301000000000001</v>
      </c>
    </row>
    <row r="210" spans="1:5">
      <c r="A210" s="2">
        <v>44405</v>
      </c>
      <c r="B210" s="5">
        <v>44405</v>
      </c>
      <c r="C210" s="6">
        <v>3.4516</v>
      </c>
      <c r="D210" s="6">
        <f t="shared" si="0"/>
        <v>34.515999999999998</v>
      </c>
      <c r="E210" s="6">
        <v>3.1829000000000001</v>
      </c>
    </row>
    <row r="211" spans="1:5">
      <c r="A211" s="2">
        <v>44406</v>
      </c>
      <c r="B211" s="5">
        <v>44406</v>
      </c>
      <c r="C211" s="6">
        <v>3.5754000000000001</v>
      </c>
      <c r="D211" s="6">
        <f t="shared" si="0"/>
        <v>35.754000000000005</v>
      </c>
      <c r="E211" s="6">
        <v>3.2507999999999999</v>
      </c>
    </row>
    <row r="212" spans="1:5">
      <c r="A212" s="2">
        <v>44407</v>
      </c>
      <c r="B212" s="5">
        <v>44407</v>
      </c>
      <c r="C212" s="6">
        <v>3.5160999999999998</v>
      </c>
      <c r="D212" s="6">
        <f t="shared" si="0"/>
        <v>35.161000000000001</v>
      </c>
      <c r="E212" s="6">
        <v>3.3209</v>
      </c>
    </row>
    <row r="213" spans="1:5">
      <c r="A213" s="2">
        <v>44408</v>
      </c>
      <c r="B213" s="5">
        <v>44408</v>
      </c>
      <c r="C213" s="6">
        <v>3.4977999999999998</v>
      </c>
      <c r="D213" s="6">
        <f t="shared" si="0"/>
        <v>34.977999999999994</v>
      </c>
      <c r="E213" s="6">
        <v>3.3849</v>
      </c>
    </row>
    <row r="214" spans="1:5">
      <c r="A214" s="2">
        <v>44409</v>
      </c>
      <c r="B214" s="5">
        <v>44409</v>
      </c>
      <c r="C214" s="6">
        <v>3.524</v>
      </c>
      <c r="D214" s="6">
        <f t="shared" si="0"/>
        <v>35.24</v>
      </c>
      <c r="E214" s="6">
        <v>3.4470000000000001</v>
      </c>
    </row>
    <row r="215" spans="1:5">
      <c r="A215" s="2">
        <v>44410</v>
      </c>
      <c r="B215" s="5">
        <v>44410</v>
      </c>
      <c r="C215" s="6">
        <v>3.6444999999999999</v>
      </c>
      <c r="D215" s="6">
        <f t="shared" si="0"/>
        <v>36.445</v>
      </c>
      <c r="E215" s="6">
        <v>3.5068000000000001</v>
      </c>
    </row>
    <row r="216" spans="1:5">
      <c r="A216" s="2">
        <v>44411</v>
      </c>
      <c r="B216" s="5">
        <v>44411</v>
      </c>
      <c r="C216" s="6">
        <v>3.5749</v>
      </c>
      <c r="D216" s="6">
        <f t="shared" si="0"/>
        <v>35.749000000000002</v>
      </c>
      <c r="E216" s="6">
        <v>3.5406</v>
      </c>
    </row>
    <row r="217" spans="1:5">
      <c r="A217" s="2">
        <v>44412</v>
      </c>
      <c r="B217" s="5">
        <v>44412</v>
      </c>
      <c r="C217" s="6">
        <v>3.6562999999999999</v>
      </c>
      <c r="D217" s="6">
        <f t="shared" si="0"/>
        <v>36.563000000000002</v>
      </c>
      <c r="E217" s="6">
        <v>3.5699000000000001</v>
      </c>
    </row>
    <row r="218" spans="1:5">
      <c r="A218" s="2">
        <v>44413</v>
      </c>
      <c r="B218" s="5">
        <v>44413</v>
      </c>
      <c r="C218" s="6">
        <v>3.5657999999999999</v>
      </c>
      <c r="D218" s="6">
        <f t="shared" si="0"/>
        <v>35.658000000000001</v>
      </c>
      <c r="E218" s="6">
        <v>3.5684999999999998</v>
      </c>
    </row>
    <row r="219" spans="1:5">
      <c r="A219" s="2">
        <v>44414</v>
      </c>
      <c r="B219" s="5">
        <v>44414</v>
      </c>
      <c r="C219" s="6">
        <v>3.5882999999999998</v>
      </c>
      <c r="D219" s="6">
        <f t="shared" si="0"/>
        <v>35.882999999999996</v>
      </c>
      <c r="E219" s="6">
        <v>3.5788000000000002</v>
      </c>
    </row>
    <row r="220" spans="1:5">
      <c r="A220" s="2">
        <v>44415</v>
      </c>
      <c r="B220" s="5">
        <v>44415</v>
      </c>
      <c r="C220" s="6">
        <v>3.5695999999999999</v>
      </c>
      <c r="D220" s="6">
        <f t="shared" si="0"/>
        <v>35.695999999999998</v>
      </c>
      <c r="E220" s="6">
        <v>3.5891000000000002</v>
      </c>
    </row>
    <row r="221" spans="1:5">
      <c r="A221" s="2">
        <v>44416</v>
      </c>
      <c r="B221" s="5">
        <v>44416</v>
      </c>
      <c r="C221" s="6">
        <v>3.5893000000000002</v>
      </c>
      <c r="D221" s="6">
        <f t="shared" si="0"/>
        <v>35.893000000000001</v>
      </c>
      <c r="E221" s="6">
        <v>3.5983999999999998</v>
      </c>
    </row>
    <row r="222" spans="1:5">
      <c r="A222" s="2">
        <v>44417</v>
      </c>
      <c r="B222" s="5">
        <v>44417</v>
      </c>
      <c r="C222" s="6">
        <v>3.7199</v>
      </c>
      <c r="D222" s="6">
        <f t="shared" si="0"/>
        <v>37.198999999999998</v>
      </c>
      <c r="E222" s="6">
        <v>3.6092</v>
      </c>
    </row>
    <row r="223" spans="1:5">
      <c r="A223" s="2">
        <v>44418</v>
      </c>
      <c r="B223" s="5">
        <v>44418</v>
      </c>
      <c r="C223" s="6">
        <v>3.7416999999999998</v>
      </c>
      <c r="D223" s="6">
        <f t="shared" si="0"/>
        <v>37.417000000000002</v>
      </c>
      <c r="E223" s="6">
        <v>3.633</v>
      </c>
    </row>
    <row r="224" spans="1:5">
      <c r="A224" s="2">
        <v>44419</v>
      </c>
      <c r="B224" s="5">
        <v>44419</v>
      </c>
      <c r="C224" s="6">
        <v>3.8203</v>
      </c>
      <c r="D224" s="6">
        <f t="shared" si="0"/>
        <v>38.203000000000003</v>
      </c>
      <c r="E224" s="6">
        <v>3.6564000000000001</v>
      </c>
    </row>
    <row r="225" spans="1:5">
      <c r="A225" s="2">
        <v>44420</v>
      </c>
      <c r="B225" s="5">
        <v>44420</v>
      </c>
      <c r="C225" s="6">
        <v>3.7416</v>
      </c>
      <c r="D225" s="6">
        <f t="shared" si="0"/>
        <v>37.415999999999997</v>
      </c>
      <c r="E225" s="6">
        <v>3.6815000000000002</v>
      </c>
    </row>
    <row r="226" spans="1:5">
      <c r="A226" s="2">
        <v>44421</v>
      </c>
      <c r="B226" s="5">
        <v>44421</v>
      </c>
      <c r="C226" s="6">
        <v>3.6383000000000001</v>
      </c>
      <c r="D226" s="6">
        <f t="shared" si="0"/>
        <v>36.383000000000003</v>
      </c>
      <c r="E226" s="6">
        <v>3.6886999999999999</v>
      </c>
    </row>
    <row r="227" spans="1:5">
      <c r="A227" s="2">
        <v>44422</v>
      </c>
      <c r="B227" s="5">
        <v>44422</v>
      </c>
      <c r="C227" s="6">
        <v>3.7334000000000001</v>
      </c>
      <c r="D227" s="6">
        <f t="shared" si="0"/>
        <v>37.334000000000003</v>
      </c>
      <c r="E227" s="6">
        <v>3.7121</v>
      </c>
    </row>
    <row r="228" spans="1:5">
      <c r="A228" s="2">
        <v>44423</v>
      </c>
      <c r="B228" s="5">
        <v>44423</v>
      </c>
      <c r="C228" s="6">
        <v>3.7239</v>
      </c>
      <c r="D228" s="6">
        <f t="shared" si="0"/>
        <v>37.238999999999997</v>
      </c>
      <c r="E228" s="6">
        <v>3.7313000000000001</v>
      </c>
    </row>
    <row r="229" spans="1:5">
      <c r="A229" s="2">
        <v>44424</v>
      </c>
      <c r="B229" s="5">
        <v>44424</v>
      </c>
      <c r="C229" s="6">
        <v>3.8696999999999999</v>
      </c>
      <c r="D229" s="6">
        <f t="shared" si="0"/>
        <v>38.697000000000003</v>
      </c>
      <c r="E229" s="6">
        <v>3.7526999999999999</v>
      </c>
    </row>
    <row r="230" spans="1:5">
      <c r="A230" s="2">
        <v>44425</v>
      </c>
      <c r="B230" s="5">
        <v>44425</v>
      </c>
      <c r="C230" s="6">
        <v>3.9283999999999999</v>
      </c>
      <c r="D230" s="6">
        <f t="shared" si="0"/>
        <v>39.283999999999999</v>
      </c>
      <c r="E230" s="6">
        <v>3.7793999999999999</v>
      </c>
    </row>
    <row r="231" spans="1:5">
      <c r="A231" s="2">
        <v>44426</v>
      </c>
      <c r="B231" s="5">
        <v>44426</v>
      </c>
      <c r="C231" s="6">
        <v>3.8384</v>
      </c>
      <c r="D231" s="6">
        <f t="shared" si="0"/>
        <v>38.384</v>
      </c>
      <c r="E231" s="6">
        <v>3.782</v>
      </c>
    </row>
    <row r="232" spans="1:5">
      <c r="A232" s="2">
        <v>44427</v>
      </c>
      <c r="B232" s="5">
        <v>44427</v>
      </c>
      <c r="C232" s="6">
        <v>3.3896999999999999</v>
      </c>
      <c r="D232" s="6">
        <f t="shared" si="0"/>
        <v>33.896999999999998</v>
      </c>
      <c r="E232" s="6">
        <v>3.7317</v>
      </c>
    </row>
    <row r="233" spans="1:5">
      <c r="A233" s="2">
        <v>44428</v>
      </c>
      <c r="B233" s="5">
        <v>44428</v>
      </c>
      <c r="C233" s="6">
        <v>3.5453999999999999</v>
      </c>
      <c r="D233" s="6">
        <f t="shared" si="0"/>
        <v>35.454000000000001</v>
      </c>
      <c r="E233" s="6">
        <v>3.7183999999999999</v>
      </c>
    </row>
    <row r="234" spans="1:5">
      <c r="A234" s="2">
        <v>44429</v>
      </c>
      <c r="B234" s="5">
        <v>44429</v>
      </c>
      <c r="C234" s="6">
        <v>3.5634999999999999</v>
      </c>
      <c r="D234" s="6">
        <f t="shared" si="0"/>
        <v>35.634999999999998</v>
      </c>
      <c r="E234" s="6">
        <v>3.6941000000000002</v>
      </c>
    </row>
    <row r="235" spans="1:5">
      <c r="A235" s="2">
        <v>44430</v>
      </c>
      <c r="B235" s="5">
        <v>44430</v>
      </c>
      <c r="C235" s="6">
        <v>3.5724999999999998</v>
      </c>
      <c r="D235" s="6">
        <f t="shared" si="0"/>
        <v>35.724999999999994</v>
      </c>
      <c r="E235" s="6">
        <v>3.6724999999999999</v>
      </c>
    </row>
    <row r="236" spans="1:5">
      <c r="A236" s="2">
        <v>44431</v>
      </c>
      <c r="B236" s="5">
        <v>44431</v>
      </c>
      <c r="C236" s="6">
        <v>3.6097000000000001</v>
      </c>
      <c r="D236" s="6">
        <f t="shared" si="0"/>
        <v>36.097000000000001</v>
      </c>
      <c r="E236" s="6">
        <v>3.6354000000000002</v>
      </c>
    </row>
    <row r="237" spans="1:5">
      <c r="A237" s="2">
        <v>44432</v>
      </c>
      <c r="B237" s="5">
        <v>44432</v>
      </c>
      <c r="C237" s="6">
        <v>3.7896999999999998</v>
      </c>
      <c r="D237" s="6">
        <f t="shared" si="0"/>
        <v>37.896999999999998</v>
      </c>
      <c r="E237" s="6">
        <v>3.6156000000000001</v>
      </c>
    </row>
    <row r="238" spans="1:5">
      <c r="A238" s="2">
        <v>44433</v>
      </c>
      <c r="B238" s="5">
        <v>44433</v>
      </c>
      <c r="C238" s="6">
        <v>3.8258000000000001</v>
      </c>
      <c r="D238" s="6">
        <f t="shared" si="0"/>
        <v>38.258000000000003</v>
      </c>
      <c r="E238" s="6">
        <v>3.6137999999999999</v>
      </c>
    </row>
    <row r="239" spans="1:5">
      <c r="A239" s="2">
        <v>44434</v>
      </c>
      <c r="B239" s="5">
        <v>44434</v>
      </c>
      <c r="C239" s="6">
        <v>3.8641999999999999</v>
      </c>
      <c r="D239" s="6">
        <f t="shared" si="0"/>
        <v>38.641999999999996</v>
      </c>
      <c r="E239" s="6">
        <v>3.6815000000000002</v>
      </c>
    </row>
    <row r="240" spans="1:5">
      <c r="A240" s="2">
        <v>44435</v>
      </c>
      <c r="B240" s="5">
        <v>44435</v>
      </c>
      <c r="C240" s="6">
        <v>4.0053000000000001</v>
      </c>
      <c r="D240" s="6">
        <f t="shared" si="0"/>
        <v>40.052999999999997</v>
      </c>
      <c r="E240" s="6">
        <v>3.7471999999999999</v>
      </c>
    </row>
    <row r="241" spans="1:5">
      <c r="A241" s="2">
        <v>44436</v>
      </c>
      <c r="B241" s="5">
        <v>44436</v>
      </c>
      <c r="C241" s="6">
        <v>3.9971999999999999</v>
      </c>
      <c r="D241" s="6">
        <f t="shared" si="0"/>
        <v>39.972000000000001</v>
      </c>
      <c r="E241" s="6">
        <v>3.8092000000000001</v>
      </c>
    </row>
    <row r="242" spans="1:5">
      <c r="A242" s="2">
        <v>44437</v>
      </c>
      <c r="B242" s="5">
        <v>44437</v>
      </c>
      <c r="C242" s="6">
        <v>3.9451000000000001</v>
      </c>
      <c r="D242" s="6">
        <f t="shared" si="0"/>
        <v>39.451000000000001</v>
      </c>
      <c r="E242" s="6">
        <v>3.8624000000000001</v>
      </c>
    </row>
    <row r="243" spans="1:5">
      <c r="A243" s="2">
        <v>44438</v>
      </c>
      <c r="B243" s="5">
        <v>44438</v>
      </c>
      <c r="C243" s="6">
        <v>4.1047000000000002</v>
      </c>
      <c r="D243" s="6">
        <f t="shared" si="0"/>
        <v>41.047000000000004</v>
      </c>
      <c r="E243" s="6">
        <v>3.9331</v>
      </c>
    </row>
    <row r="244" spans="1:5">
      <c r="A244" s="2">
        <v>44439</v>
      </c>
      <c r="B244" s="5">
        <v>44439</v>
      </c>
      <c r="C244" s="6">
        <v>4.2680999999999996</v>
      </c>
      <c r="D244" s="6">
        <f t="shared" si="0"/>
        <v>42.680999999999997</v>
      </c>
      <c r="E244" s="6">
        <v>4.0015000000000001</v>
      </c>
    </row>
    <row r="245" spans="1:5">
      <c r="A245" s="2">
        <v>44440</v>
      </c>
      <c r="B245" s="5">
        <v>44440</v>
      </c>
      <c r="C245" s="6">
        <v>4.3047000000000004</v>
      </c>
      <c r="D245" s="6">
        <f t="shared" si="0"/>
        <v>43.047000000000004</v>
      </c>
      <c r="E245" s="6">
        <v>4.0698999999999996</v>
      </c>
    </row>
    <row r="246" spans="1:5">
      <c r="A246" s="2">
        <v>44441</v>
      </c>
      <c r="B246" s="5">
        <v>44441</v>
      </c>
      <c r="C246" s="6">
        <v>4.4329999999999998</v>
      </c>
      <c r="D246" s="6">
        <f t="shared" si="0"/>
        <v>44.33</v>
      </c>
      <c r="E246" s="6">
        <v>4.1512000000000002</v>
      </c>
    </row>
    <row r="247" spans="1:5">
      <c r="A247" s="2">
        <v>44442</v>
      </c>
      <c r="B247" s="5">
        <v>44442</v>
      </c>
      <c r="C247" s="6">
        <v>4.4389000000000003</v>
      </c>
      <c r="D247" s="6">
        <f t="shared" si="0"/>
        <v>44.389000000000003</v>
      </c>
      <c r="E247" s="6">
        <v>4.2130999999999998</v>
      </c>
    </row>
    <row r="248" spans="1:5">
      <c r="A248" s="2">
        <v>44443</v>
      </c>
      <c r="B248" s="5">
        <v>44443</v>
      </c>
      <c r="C248" s="6">
        <v>4.4485999999999999</v>
      </c>
      <c r="D248" s="6">
        <f t="shared" si="0"/>
        <v>44.485999999999997</v>
      </c>
      <c r="E248" s="6">
        <v>4.2775999999999996</v>
      </c>
    </row>
    <row r="249" spans="1:5">
      <c r="A249" s="2">
        <v>44444</v>
      </c>
      <c r="B249" s="5">
        <v>44444</v>
      </c>
      <c r="C249" s="6">
        <v>4.3558000000000003</v>
      </c>
      <c r="D249" s="6">
        <f t="shared" si="0"/>
        <v>43.558000000000007</v>
      </c>
      <c r="E249" s="6">
        <v>4.3362999999999996</v>
      </c>
    </row>
    <row r="250" spans="1:5">
      <c r="A250" s="2">
        <v>44445</v>
      </c>
      <c r="B250" s="5">
        <v>44445</v>
      </c>
      <c r="C250" s="6">
        <v>4.4809000000000001</v>
      </c>
      <c r="D250" s="6">
        <f t="shared" si="0"/>
        <v>44.808999999999997</v>
      </c>
      <c r="E250" s="6">
        <v>4.3899999999999997</v>
      </c>
    </row>
    <row r="251" spans="1:5">
      <c r="A251" s="2">
        <v>44446</v>
      </c>
      <c r="B251" s="5">
        <v>44446</v>
      </c>
      <c r="C251" s="6">
        <v>4.5330000000000004</v>
      </c>
      <c r="D251" s="6">
        <f t="shared" si="0"/>
        <v>45.330000000000005</v>
      </c>
      <c r="E251" s="6">
        <v>4.4278000000000004</v>
      </c>
    </row>
    <row r="252" spans="1:5">
      <c r="A252" s="2">
        <v>44447</v>
      </c>
      <c r="B252" s="5">
        <v>44447</v>
      </c>
      <c r="C252" s="6">
        <v>4.7034000000000002</v>
      </c>
      <c r="D252" s="6">
        <f t="shared" si="0"/>
        <v>47.034000000000006</v>
      </c>
      <c r="E252" s="6">
        <v>4.4847999999999999</v>
      </c>
    </row>
    <row r="253" spans="1:5">
      <c r="A253" s="2">
        <v>44448</v>
      </c>
      <c r="B253" s="5">
        <v>44448</v>
      </c>
      <c r="C253" s="6">
        <v>4.8197999999999999</v>
      </c>
      <c r="D253" s="6">
        <f t="shared" si="0"/>
        <v>48.198</v>
      </c>
      <c r="E253" s="6">
        <v>4.5400999999999998</v>
      </c>
    </row>
    <row r="254" spans="1:5">
      <c r="A254" s="2">
        <v>44449</v>
      </c>
      <c r="B254" s="5">
        <v>44449</v>
      </c>
      <c r="C254" s="6">
        <v>4.7563000000000004</v>
      </c>
      <c r="D254" s="6">
        <f t="shared" si="0"/>
        <v>47.563000000000002</v>
      </c>
      <c r="E254" s="6">
        <v>4.5853999999999999</v>
      </c>
    </row>
    <row r="255" spans="1:5">
      <c r="A255" s="2">
        <v>44450</v>
      </c>
      <c r="B255" s="5">
        <v>44450</v>
      </c>
      <c r="C255" s="6">
        <v>4.7622</v>
      </c>
      <c r="D255" s="6">
        <f t="shared" si="0"/>
        <v>47.622</v>
      </c>
      <c r="E255" s="6">
        <v>4.6302000000000003</v>
      </c>
    </row>
    <row r="256" spans="1:5">
      <c r="A256" s="2">
        <v>44451</v>
      </c>
      <c r="B256" s="5">
        <v>44451</v>
      </c>
      <c r="C256" s="6">
        <v>4.8250000000000002</v>
      </c>
      <c r="D256" s="6">
        <f t="shared" si="0"/>
        <v>48.25</v>
      </c>
      <c r="E256" s="6">
        <v>4.6971999999999996</v>
      </c>
    </row>
    <row r="257" spans="1:5">
      <c r="A257" s="2">
        <v>44452</v>
      </c>
      <c r="B257" s="5">
        <v>44452</v>
      </c>
      <c r="C257" s="6">
        <v>5.1698000000000004</v>
      </c>
      <c r="D257" s="6">
        <f t="shared" ref="D257:D511" si="1">C257*10</f>
        <v>51.698000000000008</v>
      </c>
      <c r="E257" s="6">
        <v>4.7956000000000003</v>
      </c>
    </row>
    <row r="258" spans="1:5">
      <c r="A258" s="2">
        <v>44453</v>
      </c>
      <c r="B258" s="5">
        <v>44453</v>
      </c>
      <c r="C258" s="6">
        <v>5.7087000000000003</v>
      </c>
      <c r="D258" s="6">
        <f t="shared" si="1"/>
        <v>57.087000000000003</v>
      </c>
      <c r="E258" s="6">
        <v>4.9635999999999996</v>
      </c>
    </row>
    <row r="259" spans="1:5">
      <c r="A259" s="2">
        <v>44454</v>
      </c>
      <c r="B259" s="5">
        <v>44454</v>
      </c>
      <c r="C259" s="6">
        <v>5.2920999999999996</v>
      </c>
      <c r="D259" s="6">
        <f t="shared" si="1"/>
        <v>52.920999999999992</v>
      </c>
      <c r="E259" s="6">
        <v>5.0476999999999999</v>
      </c>
    </row>
    <row r="260" spans="1:5">
      <c r="A260" s="2">
        <v>44455</v>
      </c>
      <c r="B260" s="5">
        <v>44455</v>
      </c>
      <c r="C260" s="6">
        <v>4.9779</v>
      </c>
      <c r="D260" s="6">
        <f t="shared" si="1"/>
        <v>49.778999999999996</v>
      </c>
      <c r="E260" s="6">
        <v>5.0702999999999996</v>
      </c>
    </row>
    <row r="261" spans="1:5">
      <c r="A261" s="2">
        <v>44456</v>
      </c>
      <c r="B261" s="5">
        <v>44456</v>
      </c>
      <c r="C261" s="6">
        <v>5.4024999999999999</v>
      </c>
      <c r="D261" s="6">
        <f t="shared" si="1"/>
        <v>54.024999999999999</v>
      </c>
      <c r="E261" s="6">
        <v>5.1626000000000003</v>
      </c>
    </row>
    <row r="262" spans="1:5">
      <c r="A262" s="2">
        <v>44457</v>
      </c>
      <c r="B262" s="5">
        <v>44457</v>
      </c>
      <c r="C262" s="6">
        <v>5.3963000000000001</v>
      </c>
      <c r="D262" s="6">
        <f t="shared" si="1"/>
        <v>53.963000000000001</v>
      </c>
      <c r="E262" s="6">
        <v>5.2531999999999996</v>
      </c>
    </row>
    <row r="263" spans="1:5">
      <c r="A263" s="2">
        <v>44458</v>
      </c>
      <c r="B263" s="5">
        <v>44458</v>
      </c>
      <c r="C263" s="6">
        <v>5.3823999999999996</v>
      </c>
      <c r="D263" s="6">
        <f t="shared" si="1"/>
        <v>53.823999999999998</v>
      </c>
      <c r="E263" s="6">
        <v>5.3327999999999998</v>
      </c>
    </row>
    <row r="264" spans="1:5">
      <c r="A264" s="2">
        <v>44459</v>
      </c>
      <c r="B264" s="5">
        <v>44459</v>
      </c>
      <c r="C264" s="6">
        <v>6.1092000000000004</v>
      </c>
      <c r="D264" s="6">
        <f t="shared" si="1"/>
        <v>61.092000000000006</v>
      </c>
      <c r="E264" s="6">
        <v>5.4669999999999996</v>
      </c>
    </row>
    <row r="265" spans="1:5">
      <c r="A265" s="2">
        <v>44460</v>
      </c>
      <c r="B265" s="5">
        <v>44460</v>
      </c>
      <c r="C265" s="6">
        <v>6.0370999999999997</v>
      </c>
      <c r="D265" s="6">
        <f t="shared" si="1"/>
        <v>60.370999999999995</v>
      </c>
      <c r="E265" s="6">
        <v>5.5138999999999996</v>
      </c>
    </row>
    <row r="266" spans="1:5">
      <c r="A266" s="2">
        <v>44461</v>
      </c>
      <c r="B266" s="5">
        <v>44461</v>
      </c>
      <c r="C266" s="6">
        <v>5.8484999999999996</v>
      </c>
      <c r="D266" s="6">
        <f t="shared" si="1"/>
        <v>58.484999999999999</v>
      </c>
      <c r="E266" s="6">
        <v>5.5933999999999999</v>
      </c>
    </row>
    <row r="267" spans="1:5">
      <c r="A267" s="2">
        <v>44462</v>
      </c>
      <c r="B267" s="5">
        <v>44462</v>
      </c>
      <c r="C267" s="6">
        <v>5.7489999999999997</v>
      </c>
      <c r="D267" s="6">
        <f t="shared" si="1"/>
        <v>57.489999999999995</v>
      </c>
      <c r="E267" s="6">
        <v>5.7035999999999998</v>
      </c>
    </row>
    <row r="268" spans="1:5">
      <c r="A268" s="2">
        <v>44463</v>
      </c>
      <c r="B268" s="5">
        <v>44463</v>
      </c>
      <c r="C268" s="6">
        <v>5.3826999999999998</v>
      </c>
      <c r="D268" s="6">
        <f t="shared" si="1"/>
        <v>53.826999999999998</v>
      </c>
      <c r="E268" s="6">
        <v>5.7007000000000003</v>
      </c>
    </row>
    <row r="269" spans="1:5">
      <c r="A269" s="2">
        <v>44464</v>
      </c>
      <c r="B269" s="5">
        <v>44464</v>
      </c>
      <c r="C269" s="6">
        <v>5.0324</v>
      </c>
      <c r="D269" s="6">
        <f t="shared" si="1"/>
        <v>50.323999999999998</v>
      </c>
      <c r="E269" s="6">
        <v>5.6487999999999996</v>
      </c>
    </row>
    <row r="270" spans="1:5">
      <c r="A270" s="2">
        <v>44465</v>
      </c>
      <c r="B270" s="5">
        <v>44465</v>
      </c>
      <c r="C270" s="6">
        <v>4.4832000000000001</v>
      </c>
      <c r="D270" s="6">
        <f t="shared" si="1"/>
        <v>44.832000000000001</v>
      </c>
      <c r="E270" s="6">
        <v>5.5202999999999998</v>
      </c>
    </row>
    <row r="271" spans="1:5">
      <c r="A271" s="2">
        <v>44466</v>
      </c>
      <c r="B271" s="5">
        <v>44466</v>
      </c>
      <c r="C271" s="6">
        <v>5.1047000000000002</v>
      </c>
      <c r="D271" s="6">
        <f t="shared" si="1"/>
        <v>51.047000000000004</v>
      </c>
      <c r="E271" s="6">
        <v>5.3768000000000002</v>
      </c>
    </row>
    <row r="272" spans="1:5">
      <c r="A272" s="2">
        <v>44467</v>
      </c>
      <c r="B272" s="5">
        <v>44467</v>
      </c>
      <c r="C272" s="6">
        <v>5.6287000000000003</v>
      </c>
      <c r="D272" s="6">
        <f t="shared" si="1"/>
        <v>56.287000000000006</v>
      </c>
      <c r="E272" s="6">
        <v>5.3185000000000002</v>
      </c>
    </row>
    <row r="273" spans="1:5">
      <c r="A273" s="2">
        <v>44468</v>
      </c>
      <c r="B273" s="5">
        <v>44468</v>
      </c>
      <c r="C273" s="6">
        <v>5.9310999999999998</v>
      </c>
      <c r="D273" s="6">
        <f t="shared" si="1"/>
        <v>59.311</v>
      </c>
      <c r="E273" s="6">
        <v>5.3303000000000003</v>
      </c>
    </row>
    <row r="274" spans="1:5">
      <c r="A274" s="2">
        <v>44469</v>
      </c>
      <c r="B274" s="5">
        <v>44469</v>
      </c>
      <c r="C274" s="6">
        <v>6.9783999999999997</v>
      </c>
      <c r="D274" s="6">
        <f t="shared" si="1"/>
        <v>69.783999999999992</v>
      </c>
      <c r="E274" s="6">
        <v>5.5058999999999996</v>
      </c>
    </row>
    <row r="275" spans="1:5">
      <c r="A275" s="2">
        <v>44470</v>
      </c>
      <c r="B275" s="5">
        <v>44470</v>
      </c>
      <c r="C275" s="6">
        <v>6.4748000000000001</v>
      </c>
      <c r="D275" s="6">
        <f t="shared" si="1"/>
        <v>64.748000000000005</v>
      </c>
      <c r="E275" s="6">
        <v>5.6619000000000002</v>
      </c>
    </row>
    <row r="276" spans="1:5">
      <c r="A276" s="2">
        <v>44471</v>
      </c>
      <c r="B276" s="5">
        <v>44471</v>
      </c>
      <c r="C276" s="6">
        <v>5.8952</v>
      </c>
      <c r="D276" s="6">
        <f t="shared" si="1"/>
        <v>58.951999999999998</v>
      </c>
      <c r="E276" s="6">
        <v>5.7851999999999997</v>
      </c>
    </row>
    <row r="277" spans="1:5">
      <c r="A277" s="2">
        <v>44472</v>
      </c>
      <c r="B277" s="5">
        <v>44472</v>
      </c>
      <c r="C277" s="6">
        <v>6.3087</v>
      </c>
      <c r="D277" s="6">
        <f t="shared" si="1"/>
        <v>63.087000000000003</v>
      </c>
      <c r="E277" s="6">
        <v>6.0458999999999996</v>
      </c>
    </row>
    <row r="278" spans="1:5">
      <c r="A278" s="2">
        <v>44473</v>
      </c>
      <c r="B278" s="5">
        <v>44473</v>
      </c>
      <c r="C278" s="6">
        <v>7.3385999999999996</v>
      </c>
      <c r="D278" s="6">
        <f t="shared" si="1"/>
        <v>73.385999999999996</v>
      </c>
      <c r="E278" s="6">
        <v>6.3651</v>
      </c>
    </row>
    <row r="279" spans="1:5">
      <c r="A279" s="2">
        <v>44474</v>
      </c>
      <c r="B279" s="5">
        <v>44474</v>
      </c>
      <c r="C279" s="6">
        <v>8.9936000000000007</v>
      </c>
      <c r="D279" s="6">
        <f t="shared" si="1"/>
        <v>89.936000000000007</v>
      </c>
      <c r="E279" s="6">
        <v>6.8457999999999997</v>
      </c>
    </row>
    <row r="280" spans="1:5">
      <c r="A280" s="2">
        <v>44475</v>
      </c>
      <c r="B280" s="5">
        <v>44475</v>
      </c>
      <c r="C280" s="6">
        <v>9.1311999999999998</v>
      </c>
      <c r="D280" s="6">
        <f t="shared" si="1"/>
        <v>91.311999999999998</v>
      </c>
      <c r="E280" s="6">
        <v>7.3029000000000002</v>
      </c>
    </row>
    <row r="281" spans="1:5">
      <c r="A281" s="2">
        <v>44476</v>
      </c>
      <c r="B281" s="5">
        <v>44476</v>
      </c>
      <c r="C281" s="6">
        <v>8.1651000000000007</v>
      </c>
      <c r="D281" s="6">
        <f t="shared" si="1"/>
        <v>81.65100000000001</v>
      </c>
      <c r="E281" s="6">
        <v>7.4725000000000001</v>
      </c>
    </row>
    <row r="282" spans="1:5">
      <c r="A282" s="2">
        <v>44477</v>
      </c>
      <c r="B282" s="5">
        <v>44477</v>
      </c>
      <c r="C282" s="6">
        <v>6.8403</v>
      </c>
      <c r="D282" s="6">
        <f t="shared" si="1"/>
        <v>68.403000000000006</v>
      </c>
      <c r="E282" s="6">
        <v>7.5247000000000002</v>
      </c>
    </row>
    <row r="283" spans="1:5">
      <c r="A283" s="2">
        <v>44478</v>
      </c>
      <c r="B283" s="5">
        <v>44478</v>
      </c>
      <c r="C283" s="6">
        <v>7.1699000000000002</v>
      </c>
      <c r="D283" s="6">
        <f t="shared" si="1"/>
        <v>71.698999999999998</v>
      </c>
      <c r="E283" s="6">
        <v>7.7068000000000003</v>
      </c>
    </row>
    <row r="284" spans="1:5">
      <c r="A284" s="2">
        <v>44479</v>
      </c>
      <c r="B284" s="5">
        <v>44479</v>
      </c>
      <c r="C284" s="6">
        <v>7.1852</v>
      </c>
      <c r="D284" s="6">
        <f t="shared" si="1"/>
        <v>71.852000000000004</v>
      </c>
      <c r="E284" s="6">
        <v>7.8319999999999999</v>
      </c>
    </row>
    <row r="285" spans="1:5">
      <c r="A285" s="2">
        <v>44480</v>
      </c>
      <c r="B285" s="5">
        <v>44480</v>
      </c>
      <c r="C285" s="6">
        <v>7.0811000000000002</v>
      </c>
      <c r="D285" s="6">
        <f t="shared" si="1"/>
        <v>70.811000000000007</v>
      </c>
      <c r="E285" s="6">
        <v>7.7952000000000004</v>
      </c>
    </row>
    <row r="286" spans="1:5">
      <c r="A286" s="2">
        <v>44481</v>
      </c>
      <c r="B286" s="5">
        <v>44481</v>
      </c>
      <c r="C286" s="6">
        <v>7.048</v>
      </c>
      <c r="D286" s="6">
        <f t="shared" si="1"/>
        <v>70.48</v>
      </c>
      <c r="E286" s="6">
        <v>7.5172999999999996</v>
      </c>
    </row>
    <row r="287" spans="1:5">
      <c r="A287" s="2">
        <v>44482</v>
      </c>
      <c r="B287" s="5">
        <v>44482</v>
      </c>
      <c r="C287" s="6">
        <v>7.3121999999999998</v>
      </c>
      <c r="D287" s="6">
        <f t="shared" si="1"/>
        <v>73.122</v>
      </c>
      <c r="E287" s="6">
        <v>7.2573999999999996</v>
      </c>
    </row>
    <row r="288" spans="1:5">
      <c r="A288" s="2">
        <v>44483</v>
      </c>
      <c r="B288" s="5">
        <v>44483</v>
      </c>
      <c r="C288" s="6">
        <v>7.7398999999999996</v>
      </c>
      <c r="D288" s="6">
        <f t="shared" si="1"/>
        <v>77.399000000000001</v>
      </c>
      <c r="E288" s="6">
        <v>7.1966999999999999</v>
      </c>
    </row>
    <row r="289" spans="1:5">
      <c r="A289" s="2">
        <v>44484</v>
      </c>
      <c r="B289" s="5">
        <v>44484</v>
      </c>
      <c r="C289" s="6">
        <v>7.1123000000000003</v>
      </c>
      <c r="D289" s="6">
        <f t="shared" si="1"/>
        <v>71.123000000000005</v>
      </c>
      <c r="E289" s="6">
        <v>7.2355</v>
      </c>
    </row>
    <row r="290" spans="1:5">
      <c r="A290" s="2">
        <v>44485</v>
      </c>
      <c r="B290" s="5">
        <v>44485</v>
      </c>
      <c r="C290" s="6">
        <v>7.3525</v>
      </c>
      <c r="D290" s="6">
        <f t="shared" si="1"/>
        <v>73.525000000000006</v>
      </c>
      <c r="E290" s="6">
        <v>7.2615999999999996</v>
      </c>
    </row>
    <row r="291" spans="1:5">
      <c r="A291" s="2">
        <v>44486</v>
      </c>
      <c r="B291" s="5">
        <v>44486</v>
      </c>
      <c r="C291" s="6">
        <v>7.1121999999999996</v>
      </c>
      <c r="D291" s="6">
        <f t="shared" si="1"/>
        <v>71.122</v>
      </c>
      <c r="E291" s="6">
        <v>7.2511999999999999</v>
      </c>
    </row>
    <row r="292" spans="1:5">
      <c r="A292" s="2">
        <v>44487</v>
      </c>
      <c r="B292" s="5">
        <v>44487</v>
      </c>
      <c r="C292" s="6">
        <v>7.2629999999999999</v>
      </c>
      <c r="D292" s="6">
        <f t="shared" si="1"/>
        <v>72.63</v>
      </c>
      <c r="E292" s="6">
        <v>7.2771999999999997</v>
      </c>
    </row>
    <row r="293" spans="1:5">
      <c r="A293" s="2">
        <v>44488</v>
      </c>
      <c r="B293" s="5">
        <v>44488</v>
      </c>
      <c r="C293" s="6">
        <v>6.9414999999999996</v>
      </c>
      <c r="D293" s="6">
        <f t="shared" si="1"/>
        <v>69.414999999999992</v>
      </c>
      <c r="E293" s="6">
        <v>7.2618999999999998</v>
      </c>
    </row>
    <row r="294" spans="1:5">
      <c r="A294" s="2">
        <v>44489</v>
      </c>
      <c r="B294" s="5">
        <v>44489</v>
      </c>
      <c r="C294" s="6">
        <v>7.2005999999999997</v>
      </c>
      <c r="D294" s="6">
        <f t="shared" si="1"/>
        <v>72.006</v>
      </c>
      <c r="E294" s="6">
        <v>7.2460000000000004</v>
      </c>
    </row>
    <row r="295" spans="1:5">
      <c r="A295" s="2">
        <v>44490</v>
      </c>
      <c r="B295" s="5">
        <v>44490</v>
      </c>
      <c r="C295" s="6">
        <v>7.1798999999999999</v>
      </c>
      <c r="D295" s="6">
        <f t="shared" si="1"/>
        <v>71.799000000000007</v>
      </c>
      <c r="E295" s="6">
        <v>7.1660000000000004</v>
      </c>
    </row>
    <row r="296" spans="1:5">
      <c r="A296" s="2">
        <v>44491</v>
      </c>
      <c r="B296" s="5">
        <v>44491</v>
      </c>
      <c r="C296" s="6">
        <v>7.1006</v>
      </c>
      <c r="D296" s="6">
        <f t="shared" si="1"/>
        <v>71.006</v>
      </c>
      <c r="E296" s="6">
        <v>7.1642999999999999</v>
      </c>
    </row>
    <row r="297" spans="1:5">
      <c r="A297" s="2">
        <v>44492</v>
      </c>
      <c r="B297" s="5">
        <v>44492</v>
      </c>
      <c r="C297" s="6">
        <v>7.2488999999999999</v>
      </c>
      <c r="D297" s="6">
        <f t="shared" si="1"/>
        <v>72.489000000000004</v>
      </c>
      <c r="E297" s="6">
        <v>7.1494999999999997</v>
      </c>
    </row>
    <row r="298" spans="1:5">
      <c r="A298" s="2">
        <v>44493</v>
      </c>
      <c r="B298" s="5">
        <v>44493</v>
      </c>
      <c r="C298" s="6">
        <v>7.0864000000000003</v>
      </c>
      <c r="D298" s="6">
        <f t="shared" si="1"/>
        <v>70.864000000000004</v>
      </c>
      <c r="E298" s="6">
        <v>7.1458000000000004</v>
      </c>
    </row>
    <row r="299" spans="1:5">
      <c r="A299" s="2">
        <v>44494</v>
      </c>
      <c r="B299" s="5">
        <v>44494</v>
      </c>
      <c r="C299" s="6">
        <v>6.9896000000000003</v>
      </c>
      <c r="D299" s="6">
        <f t="shared" si="1"/>
        <v>69.896000000000001</v>
      </c>
      <c r="E299" s="6">
        <v>7.1067999999999998</v>
      </c>
    </row>
    <row r="300" spans="1:5">
      <c r="A300" s="2">
        <v>44495</v>
      </c>
      <c r="B300" s="5">
        <v>44495</v>
      </c>
      <c r="C300" s="6">
        <v>7.1946000000000003</v>
      </c>
      <c r="D300" s="6">
        <f t="shared" si="1"/>
        <v>71.945999999999998</v>
      </c>
      <c r="E300" s="6">
        <v>7.1429</v>
      </c>
    </row>
    <row r="301" spans="1:5">
      <c r="A301" s="2">
        <v>44496</v>
      </c>
      <c r="B301" s="5">
        <v>44496</v>
      </c>
      <c r="C301" s="6">
        <v>6.8179999999999996</v>
      </c>
      <c r="D301" s="6">
        <f t="shared" si="1"/>
        <v>68.179999999999993</v>
      </c>
      <c r="E301" s="6">
        <v>7.0883000000000003</v>
      </c>
    </row>
    <row r="302" spans="1:5">
      <c r="A302" s="2">
        <v>44497</v>
      </c>
      <c r="B302" s="5">
        <v>44497</v>
      </c>
      <c r="C302" s="6">
        <v>6.5151000000000003</v>
      </c>
      <c r="D302" s="6">
        <f t="shared" si="1"/>
        <v>65.15100000000001</v>
      </c>
      <c r="E302" s="6">
        <v>6.9932999999999996</v>
      </c>
    </row>
    <row r="303" spans="1:5">
      <c r="A303" s="2">
        <v>44498</v>
      </c>
      <c r="B303" s="5">
        <v>44498</v>
      </c>
      <c r="C303" s="6">
        <v>5.4212999999999996</v>
      </c>
      <c r="D303" s="6">
        <f t="shared" si="1"/>
        <v>54.212999999999994</v>
      </c>
      <c r="E303" s="6">
        <v>6.7534000000000001</v>
      </c>
    </row>
    <row r="304" spans="1:5">
      <c r="A304" s="2">
        <v>44499</v>
      </c>
      <c r="B304" s="5">
        <v>44499</v>
      </c>
      <c r="C304" s="6">
        <v>5.0659000000000001</v>
      </c>
      <c r="D304" s="6">
        <f t="shared" si="1"/>
        <v>50.658999999999999</v>
      </c>
      <c r="E304" s="6">
        <v>6.4416000000000002</v>
      </c>
    </row>
    <row r="305" spans="1:5">
      <c r="A305" s="2">
        <v>44500</v>
      </c>
      <c r="B305" s="5">
        <v>44500</v>
      </c>
      <c r="C305" s="6">
        <v>5.0682999999999998</v>
      </c>
      <c r="D305" s="6">
        <f t="shared" si="1"/>
        <v>50.683</v>
      </c>
      <c r="E305" s="6">
        <v>6.1532999999999998</v>
      </c>
    </row>
    <row r="306" spans="1:5">
      <c r="A306" s="2">
        <v>44501</v>
      </c>
      <c r="B306" s="5">
        <v>44501</v>
      </c>
      <c r="C306" s="6">
        <v>5.31</v>
      </c>
      <c r="D306" s="6">
        <f t="shared" si="1"/>
        <v>53.099999999999994</v>
      </c>
      <c r="E306" s="6">
        <v>5.9132999999999996</v>
      </c>
    </row>
    <row r="307" spans="1:5">
      <c r="A307" s="2">
        <v>44502</v>
      </c>
      <c r="B307" s="5">
        <v>44502</v>
      </c>
      <c r="C307" s="6">
        <v>5.7008000000000001</v>
      </c>
      <c r="D307" s="6">
        <f t="shared" si="1"/>
        <v>57.008000000000003</v>
      </c>
      <c r="E307" s="6">
        <v>5.6999000000000004</v>
      </c>
    </row>
    <row r="308" spans="1:5">
      <c r="A308" s="2">
        <v>44503</v>
      </c>
      <c r="B308" s="5">
        <v>44503</v>
      </c>
      <c r="C308" s="6">
        <v>6.1515000000000004</v>
      </c>
      <c r="D308" s="6">
        <f t="shared" si="1"/>
        <v>61.515000000000001</v>
      </c>
      <c r="E308" s="6">
        <v>5.6047000000000002</v>
      </c>
    </row>
    <row r="309" spans="1:5">
      <c r="A309" s="2">
        <v>44504</v>
      </c>
      <c r="B309" s="5">
        <v>44504</v>
      </c>
      <c r="C309" s="6">
        <v>6.1696999999999997</v>
      </c>
      <c r="D309" s="6">
        <f t="shared" si="1"/>
        <v>61.696999999999996</v>
      </c>
      <c r="E309" s="6">
        <v>5.5553999999999997</v>
      </c>
    </row>
    <row r="310" spans="1:5">
      <c r="A310" s="2">
        <v>44505</v>
      </c>
      <c r="B310" s="5">
        <v>44505</v>
      </c>
      <c r="C310" s="6">
        <v>6.1059999999999999</v>
      </c>
      <c r="D310" s="6">
        <f t="shared" si="1"/>
        <v>61.06</v>
      </c>
      <c r="E310" s="6">
        <v>5.6532</v>
      </c>
    </row>
    <row r="311" spans="1:5">
      <c r="A311" s="2">
        <v>44506</v>
      </c>
      <c r="B311" s="5">
        <v>44506</v>
      </c>
      <c r="C311" s="6">
        <v>5.6836000000000002</v>
      </c>
      <c r="D311" s="6">
        <f t="shared" si="1"/>
        <v>56.835999999999999</v>
      </c>
      <c r="E311" s="6">
        <v>5.7413999999999996</v>
      </c>
    </row>
    <row r="312" spans="1:5">
      <c r="A312" s="2">
        <v>44507</v>
      </c>
      <c r="B312" s="5">
        <v>44507</v>
      </c>
      <c r="C312" s="6">
        <v>5.8319000000000001</v>
      </c>
      <c r="D312" s="6">
        <f t="shared" si="1"/>
        <v>58.319000000000003</v>
      </c>
      <c r="E312" s="6">
        <v>5.8505000000000003</v>
      </c>
    </row>
    <row r="313" spans="1:5">
      <c r="A313" s="2">
        <v>44508</v>
      </c>
      <c r="B313" s="5">
        <v>44508</v>
      </c>
      <c r="C313" s="6">
        <v>6.2590000000000003</v>
      </c>
      <c r="D313" s="6">
        <f t="shared" si="1"/>
        <v>62.59</v>
      </c>
      <c r="E313" s="6">
        <v>5.9861000000000004</v>
      </c>
    </row>
    <row r="314" spans="1:5">
      <c r="A314" s="2">
        <v>44509</v>
      </c>
      <c r="B314" s="5">
        <v>44509</v>
      </c>
      <c r="C314" s="6">
        <v>5.8415999999999997</v>
      </c>
      <c r="D314" s="6">
        <f t="shared" si="1"/>
        <v>58.415999999999997</v>
      </c>
      <c r="E314" s="6">
        <v>6.0061999999999998</v>
      </c>
    </row>
    <row r="315" spans="1:5">
      <c r="A315" s="2">
        <v>44510</v>
      </c>
      <c r="B315" s="5">
        <v>44510</v>
      </c>
      <c r="C315" s="6">
        <v>5.5904999999999996</v>
      </c>
      <c r="D315" s="6">
        <f t="shared" si="1"/>
        <v>55.904999999999994</v>
      </c>
      <c r="E315" s="6">
        <v>5.9260000000000002</v>
      </c>
    </row>
    <row r="316" spans="1:5">
      <c r="A316" s="2">
        <v>44511</v>
      </c>
      <c r="B316" s="5">
        <v>44511</v>
      </c>
      <c r="C316" s="6">
        <v>5.915</v>
      </c>
      <c r="D316" s="6">
        <f t="shared" si="1"/>
        <v>59.15</v>
      </c>
      <c r="E316" s="6">
        <v>5.8897000000000004</v>
      </c>
    </row>
    <row r="317" spans="1:5">
      <c r="A317" s="2">
        <v>44512</v>
      </c>
      <c r="B317" s="5">
        <v>44512</v>
      </c>
      <c r="C317" s="6">
        <v>5.9763000000000002</v>
      </c>
      <c r="D317" s="6">
        <f t="shared" si="1"/>
        <v>59.763000000000005</v>
      </c>
      <c r="E317" s="6">
        <v>5.8711000000000002</v>
      </c>
    </row>
    <row r="318" spans="1:5">
      <c r="A318" s="2">
        <v>44513</v>
      </c>
      <c r="B318" s="5">
        <v>44513</v>
      </c>
      <c r="C318" s="6">
        <v>6.1848999999999998</v>
      </c>
      <c r="D318" s="6">
        <f t="shared" si="1"/>
        <v>61.848999999999997</v>
      </c>
      <c r="E318" s="6">
        <v>5.9427000000000003</v>
      </c>
    </row>
    <row r="319" spans="1:5">
      <c r="A319" s="2">
        <v>44514</v>
      </c>
      <c r="B319" s="5">
        <v>44514</v>
      </c>
      <c r="C319" s="6">
        <v>6.1025999999999998</v>
      </c>
      <c r="D319" s="6">
        <f t="shared" si="1"/>
        <v>61.025999999999996</v>
      </c>
      <c r="E319" s="6">
        <v>5.9813999999999998</v>
      </c>
    </row>
    <row r="320" spans="1:5">
      <c r="A320" s="2">
        <v>44515</v>
      </c>
      <c r="B320" s="5">
        <v>44515</v>
      </c>
      <c r="C320" s="6">
        <v>6.6909000000000001</v>
      </c>
      <c r="D320" s="6">
        <f t="shared" si="1"/>
        <v>66.909000000000006</v>
      </c>
      <c r="E320" s="6">
        <v>6.0430999999999999</v>
      </c>
    </row>
    <row r="321" spans="1:5">
      <c r="A321" s="2">
        <v>44516</v>
      </c>
      <c r="B321" s="5">
        <v>44516</v>
      </c>
      <c r="C321" s="6">
        <v>7.2146999999999997</v>
      </c>
      <c r="D321" s="6">
        <f t="shared" si="1"/>
        <v>72.146999999999991</v>
      </c>
      <c r="E321" s="6">
        <v>6.2393000000000001</v>
      </c>
    </row>
    <row r="322" spans="1:5">
      <c r="A322" s="2">
        <v>44517</v>
      </c>
      <c r="B322" s="5">
        <v>44517</v>
      </c>
      <c r="C322" s="6">
        <v>7.4249000000000001</v>
      </c>
      <c r="D322" s="6">
        <f t="shared" si="1"/>
        <v>74.248999999999995</v>
      </c>
      <c r="E322" s="6">
        <v>6.5012999999999996</v>
      </c>
    </row>
    <row r="323" spans="1:5">
      <c r="A323" s="2">
        <v>44518</v>
      </c>
      <c r="B323" s="5">
        <v>44518</v>
      </c>
      <c r="C323" s="6">
        <v>7.4654999999999996</v>
      </c>
      <c r="D323" s="6">
        <f t="shared" si="1"/>
        <v>74.655000000000001</v>
      </c>
      <c r="E323" s="6">
        <v>6.7228000000000003</v>
      </c>
    </row>
    <row r="324" spans="1:5">
      <c r="A324" s="2">
        <v>44519</v>
      </c>
      <c r="B324" s="5">
        <v>44519</v>
      </c>
      <c r="C324" s="6">
        <v>7.0476000000000001</v>
      </c>
      <c r="D324" s="6">
        <f t="shared" si="1"/>
        <v>70.475999999999999</v>
      </c>
      <c r="E324" s="6">
        <v>6.8758999999999997</v>
      </c>
    </row>
    <row r="325" spans="1:5">
      <c r="A325" s="2">
        <v>44520</v>
      </c>
      <c r="B325" s="5">
        <v>44520</v>
      </c>
      <c r="C325" s="6">
        <v>6.7690999999999999</v>
      </c>
      <c r="D325" s="6">
        <f t="shared" si="1"/>
        <v>67.691000000000003</v>
      </c>
      <c r="E325" s="6">
        <v>6.9592999999999998</v>
      </c>
    </row>
    <row r="326" spans="1:5">
      <c r="A326" s="2">
        <v>44521</v>
      </c>
      <c r="B326" s="5">
        <v>44521</v>
      </c>
      <c r="C326" s="6">
        <v>7.3597999999999999</v>
      </c>
      <c r="D326" s="6">
        <f t="shared" si="1"/>
        <v>73.597999999999999</v>
      </c>
      <c r="E326" s="6">
        <v>7.1388999999999996</v>
      </c>
    </row>
    <row r="327" spans="1:5">
      <c r="A327" s="2">
        <v>44522</v>
      </c>
      <c r="B327" s="5">
        <v>44522</v>
      </c>
      <c r="C327" s="6">
        <v>7.2899000000000003</v>
      </c>
      <c r="D327" s="6">
        <f t="shared" si="1"/>
        <v>72.899000000000001</v>
      </c>
      <c r="E327" s="6">
        <v>7.2244999999999999</v>
      </c>
    </row>
    <row r="328" spans="1:5">
      <c r="A328" s="2">
        <v>44523</v>
      </c>
      <c r="B328" s="5">
        <v>44523</v>
      </c>
      <c r="C328" s="6">
        <v>7.7662000000000004</v>
      </c>
      <c r="D328" s="6">
        <f t="shared" si="1"/>
        <v>77.662000000000006</v>
      </c>
      <c r="E328" s="6">
        <v>7.3033000000000001</v>
      </c>
    </row>
    <row r="329" spans="1:5">
      <c r="A329" s="2">
        <v>44524</v>
      </c>
      <c r="B329" s="5">
        <v>44524</v>
      </c>
      <c r="C329" s="6">
        <v>7.8254000000000001</v>
      </c>
      <c r="D329" s="6">
        <f t="shared" si="1"/>
        <v>78.254000000000005</v>
      </c>
      <c r="E329" s="6">
        <v>7.3605</v>
      </c>
    </row>
    <row r="330" spans="1:5">
      <c r="A330" s="2">
        <v>44525</v>
      </c>
      <c r="B330" s="5">
        <v>44525</v>
      </c>
      <c r="C330" s="6">
        <v>7.2899000000000003</v>
      </c>
      <c r="D330" s="6">
        <f t="shared" si="1"/>
        <v>72.899000000000001</v>
      </c>
      <c r="E330" s="6">
        <v>7.3353999999999999</v>
      </c>
    </row>
    <row r="331" spans="1:5">
      <c r="A331" s="2">
        <v>44526</v>
      </c>
      <c r="B331" s="5">
        <v>44526</v>
      </c>
      <c r="C331" s="6">
        <v>7.4466000000000001</v>
      </c>
      <c r="D331" s="6">
        <f t="shared" si="1"/>
        <v>74.466000000000008</v>
      </c>
      <c r="E331" s="6">
        <v>7.3924000000000003</v>
      </c>
    </row>
    <row r="332" spans="1:5">
      <c r="A332" s="2">
        <v>44527</v>
      </c>
      <c r="B332" s="5">
        <v>44527</v>
      </c>
      <c r="C332" s="6">
        <v>7.6147</v>
      </c>
      <c r="D332" s="6">
        <f t="shared" si="1"/>
        <v>76.147000000000006</v>
      </c>
      <c r="E332" s="6">
        <v>7.5132000000000003</v>
      </c>
    </row>
    <row r="333" spans="1:5">
      <c r="A333" s="2">
        <v>44528</v>
      </c>
      <c r="B333" s="5">
        <v>44528</v>
      </c>
      <c r="C333" s="6">
        <v>7.7533000000000003</v>
      </c>
      <c r="D333" s="6">
        <f t="shared" si="1"/>
        <v>77.533000000000001</v>
      </c>
      <c r="E333" s="6">
        <v>7.5693999999999999</v>
      </c>
    </row>
    <row r="334" spans="1:5">
      <c r="A334" s="2">
        <v>44529</v>
      </c>
      <c r="B334" s="5">
        <v>44529</v>
      </c>
      <c r="C334" s="6">
        <v>8.1461000000000006</v>
      </c>
      <c r="D334" s="6">
        <f t="shared" si="1"/>
        <v>81.461000000000013</v>
      </c>
      <c r="E334" s="6">
        <v>7.6917</v>
      </c>
    </row>
    <row r="335" spans="1:5">
      <c r="A335" s="2">
        <v>44530</v>
      </c>
      <c r="B335" s="5">
        <v>44530</v>
      </c>
      <c r="C335" s="6">
        <v>7.6548999999999996</v>
      </c>
      <c r="D335" s="6">
        <f t="shared" si="1"/>
        <v>76.548999999999992</v>
      </c>
      <c r="E335" s="6">
        <v>7.6757999999999997</v>
      </c>
    </row>
    <row r="336" spans="1:5">
      <c r="A336" s="2">
        <v>44531</v>
      </c>
      <c r="B336" s="5">
        <v>44531</v>
      </c>
      <c r="C336" s="6">
        <v>8.0802999999999994</v>
      </c>
      <c r="D336" s="6">
        <f t="shared" si="1"/>
        <v>80.802999999999997</v>
      </c>
      <c r="E336" s="6">
        <v>7.7122999999999999</v>
      </c>
    </row>
    <row r="337" spans="1:5">
      <c r="A337" s="2">
        <v>44532</v>
      </c>
      <c r="B337" s="5">
        <v>44532</v>
      </c>
      <c r="C337" s="6">
        <v>8.0077999999999996</v>
      </c>
      <c r="D337" s="6">
        <f t="shared" si="1"/>
        <v>80.078000000000003</v>
      </c>
      <c r="E337" s="6">
        <v>7.8148</v>
      </c>
    </row>
    <row r="338" spans="1:5">
      <c r="A338" s="2">
        <v>44533</v>
      </c>
      <c r="B338" s="5">
        <v>44533</v>
      </c>
      <c r="C338" s="6">
        <v>7.7676999999999996</v>
      </c>
      <c r="D338" s="6">
        <f t="shared" si="1"/>
        <v>77.676999999999992</v>
      </c>
      <c r="E338" s="6">
        <v>7.8606999999999996</v>
      </c>
    </row>
    <row r="339" spans="1:5">
      <c r="A339" s="2">
        <v>44534</v>
      </c>
      <c r="B339" s="5">
        <v>44534</v>
      </c>
      <c r="C339" s="6">
        <v>7.3215000000000003</v>
      </c>
      <c r="D339" s="6">
        <f t="shared" si="1"/>
        <v>73.215000000000003</v>
      </c>
      <c r="E339" s="6">
        <v>7.8188000000000004</v>
      </c>
    </row>
    <row r="340" spans="1:5">
      <c r="A340" s="2">
        <v>44535</v>
      </c>
      <c r="B340" s="5">
        <v>44535</v>
      </c>
      <c r="C340" s="6">
        <v>7.5030000000000001</v>
      </c>
      <c r="D340" s="6">
        <f t="shared" si="1"/>
        <v>75.03</v>
      </c>
      <c r="E340" s="6">
        <v>7.7830000000000004</v>
      </c>
    </row>
    <row r="341" spans="1:5">
      <c r="A341" s="2">
        <v>44536</v>
      </c>
      <c r="B341" s="5">
        <v>44536</v>
      </c>
      <c r="C341" s="6">
        <v>7.7106000000000003</v>
      </c>
      <c r="D341" s="6">
        <f t="shared" si="1"/>
        <v>77.106000000000009</v>
      </c>
      <c r="E341" s="6">
        <v>7.7207999999999997</v>
      </c>
    </row>
    <row r="342" spans="1:5">
      <c r="A342" s="2">
        <v>44537</v>
      </c>
      <c r="B342" s="5">
        <v>44537</v>
      </c>
      <c r="C342" s="6">
        <v>8.2628000000000004</v>
      </c>
      <c r="D342" s="6">
        <f t="shared" si="1"/>
        <v>82.628</v>
      </c>
      <c r="E342" s="6">
        <v>7.8076999999999996</v>
      </c>
    </row>
    <row r="343" spans="1:5">
      <c r="A343" s="2">
        <v>44538</v>
      </c>
      <c r="B343" s="5">
        <v>44538</v>
      </c>
      <c r="C343" s="6">
        <v>8.7502999999999993</v>
      </c>
      <c r="D343" s="6">
        <f t="shared" si="1"/>
        <v>87.502999999999986</v>
      </c>
      <c r="E343" s="6">
        <v>7.9034000000000004</v>
      </c>
    </row>
    <row r="344" spans="1:5">
      <c r="A344" s="2">
        <v>44539</v>
      </c>
      <c r="B344" s="5">
        <v>44539</v>
      </c>
      <c r="C344" s="6">
        <v>8.5744000000000007</v>
      </c>
      <c r="D344" s="6">
        <f t="shared" si="1"/>
        <v>85.744</v>
      </c>
      <c r="E344" s="6">
        <v>7.9843000000000002</v>
      </c>
    </row>
    <row r="345" spans="1:5">
      <c r="A345" s="2">
        <v>44540</v>
      </c>
      <c r="B345" s="5">
        <v>44540</v>
      </c>
      <c r="C345" s="6">
        <v>8.8226999999999993</v>
      </c>
      <c r="D345" s="6">
        <f t="shared" si="1"/>
        <v>88.22699999999999</v>
      </c>
      <c r="E345" s="6">
        <v>8.1349999999999998</v>
      </c>
    </row>
    <row r="346" spans="1:5">
      <c r="A346" s="2">
        <v>44541</v>
      </c>
      <c r="B346" s="5">
        <v>44541</v>
      </c>
      <c r="C346" s="6">
        <v>9.0634999999999994</v>
      </c>
      <c r="D346" s="6">
        <f t="shared" si="1"/>
        <v>90.634999999999991</v>
      </c>
      <c r="E346" s="6">
        <v>8.3839000000000006</v>
      </c>
    </row>
    <row r="347" spans="1:5">
      <c r="A347" s="2">
        <v>44542</v>
      </c>
      <c r="B347" s="5">
        <v>44542</v>
      </c>
      <c r="C347" s="6">
        <v>8.7688000000000006</v>
      </c>
      <c r="D347" s="6">
        <f t="shared" si="1"/>
        <v>87.688000000000002</v>
      </c>
      <c r="E347" s="6">
        <v>8.5647000000000002</v>
      </c>
    </row>
    <row r="348" spans="1:5">
      <c r="A348" s="2">
        <v>44543</v>
      </c>
      <c r="B348" s="5">
        <v>44543</v>
      </c>
      <c r="C348" s="6">
        <v>9.6229999999999993</v>
      </c>
      <c r="D348" s="6">
        <f t="shared" si="1"/>
        <v>96.22999999999999</v>
      </c>
      <c r="E348" s="6">
        <v>8.8378999999999994</v>
      </c>
    </row>
    <row r="349" spans="1:5">
      <c r="A349" s="2">
        <v>44544</v>
      </c>
      <c r="B349" s="5">
        <v>44544</v>
      </c>
      <c r="C349" s="6">
        <v>10.0883</v>
      </c>
      <c r="D349" s="6">
        <f t="shared" si="1"/>
        <v>100.88300000000001</v>
      </c>
      <c r="E349" s="6">
        <v>9.0986999999999991</v>
      </c>
    </row>
    <row r="350" spans="1:5">
      <c r="A350" s="2">
        <v>44545</v>
      </c>
      <c r="B350" s="5">
        <v>44545</v>
      </c>
      <c r="C350" s="6">
        <v>10.497999999999999</v>
      </c>
      <c r="D350" s="6">
        <f t="shared" si="1"/>
        <v>104.97999999999999</v>
      </c>
      <c r="E350" s="6">
        <v>9.3483999999999998</v>
      </c>
    </row>
    <row r="351" spans="1:5">
      <c r="A351" s="2">
        <v>44546</v>
      </c>
      <c r="B351" s="5">
        <v>44546</v>
      </c>
      <c r="C351" s="6">
        <v>11.398099999999999</v>
      </c>
      <c r="D351" s="6">
        <f t="shared" si="1"/>
        <v>113.98099999999999</v>
      </c>
      <c r="E351" s="6">
        <v>9.7517999999999994</v>
      </c>
    </row>
    <row r="352" spans="1:5">
      <c r="A352" s="2">
        <v>44547</v>
      </c>
      <c r="B352" s="5">
        <v>44547</v>
      </c>
      <c r="C352" s="6">
        <v>11.4674</v>
      </c>
      <c r="D352" s="6">
        <f t="shared" si="1"/>
        <v>114.67399999999999</v>
      </c>
      <c r="E352" s="6">
        <v>10.1296</v>
      </c>
    </row>
    <row r="353" spans="1:5">
      <c r="A353" s="2">
        <v>44548</v>
      </c>
      <c r="B353" s="5">
        <v>44548</v>
      </c>
      <c r="C353" s="6">
        <v>11.6441</v>
      </c>
      <c r="D353" s="6">
        <f t="shared" si="1"/>
        <v>116.441</v>
      </c>
      <c r="E353" s="6">
        <v>10.498200000000001</v>
      </c>
    </row>
    <row r="354" spans="1:5">
      <c r="A354" s="2">
        <v>44549</v>
      </c>
      <c r="B354" s="5">
        <v>44549</v>
      </c>
      <c r="C354" s="6">
        <v>13.001099999999999</v>
      </c>
      <c r="D354" s="6">
        <f t="shared" si="1"/>
        <v>130.011</v>
      </c>
      <c r="E354" s="6">
        <v>11.1029</v>
      </c>
    </row>
    <row r="355" spans="1:5">
      <c r="A355" s="2">
        <v>44550</v>
      </c>
      <c r="B355" s="5">
        <v>44550</v>
      </c>
      <c r="C355" s="6">
        <v>13.046799999999999</v>
      </c>
      <c r="D355" s="6">
        <f t="shared" si="1"/>
        <v>130.46799999999999</v>
      </c>
      <c r="E355" s="6">
        <v>11.592000000000001</v>
      </c>
    </row>
    <row r="356" spans="1:5">
      <c r="A356" s="2">
        <v>44551</v>
      </c>
      <c r="B356" s="5">
        <v>44551</v>
      </c>
      <c r="C356" s="6">
        <v>14.2232</v>
      </c>
      <c r="D356" s="6">
        <f t="shared" si="1"/>
        <v>142.232</v>
      </c>
      <c r="E356" s="6">
        <v>12.182700000000001</v>
      </c>
    </row>
    <row r="357" spans="1:5">
      <c r="A357" s="2">
        <v>44552</v>
      </c>
      <c r="B357" s="5">
        <v>44552</v>
      </c>
      <c r="C357" s="6">
        <v>14.504300000000001</v>
      </c>
      <c r="D357" s="6">
        <f t="shared" si="1"/>
        <v>145.04300000000001</v>
      </c>
      <c r="E357" s="6">
        <v>12.755000000000001</v>
      </c>
    </row>
    <row r="358" spans="1:5">
      <c r="A358" s="2">
        <v>44553</v>
      </c>
      <c r="B358" s="5">
        <v>44553</v>
      </c>
      <c r="C358" s="6">
        <v>11.269399999999999</v>
      </c>
      <c r="D358" s="6">
        <f t="shared" si="1"/>
        <v>112.69399999999999</v>
      </c>
      <c r="E358" s="6">
        <v>12.736599999999999</v>
      </c>
    </row>
    <row r="359" spans="1:5">
      <c r="A359" s="2">
        <v>44554</v>
      </c>
      <c r="B359" s="5">
        <v>44554</v>
      </c>
      <c r="C359" s="6">
        <v>7.2729999999999997</v>
      </c>
      <c r="D359" s="6">
        <f t="shared" si="1"/>
        <v>72.72999999999999</v>
      </c>
      <c r="E359" s="6">
        <v>12.1374</v>
      </c>
    </row>
    <row r="360" spans="1:5">
      <c r="A360" s="2">
        <v>44555</v>
      </c>
      <c r="B360" s="5">
        <v>44555</v>
      </c>
      <c r="C360" s="6">
        <v>6.9855999999999998</v>
      </c>
      <c r="D360" s="6">
        <f t="shared" si="1"/>
        <v>69.855999999999995</v>
      </c>
      <c r="E360" s="6">
        <v>11.4719</v>
      </c>
    </row>
    <row r="361" spans="1:5">
      <c r="A361" s="2">
        <v>44556</v>
      </c>
      <c r="B361" s="5">
        <v>44556</v>
      </c>
      <c r="C361" s="6">
        <v>6.9059999999999997</v>
      </c>
      <c r="D361" s="6">
        <f t="shared" si="1"/>
        <v>69.06</v>
      </c>
      <c r="E361" s="6">
        <v>10.6012</v>
      </c>
    </row>
    <row r="362" spans="1:5">
      <c r="A362" s="2">
        <v>44557</v>
      </c>
      <c r="B362" s="5">
        <v>44557</v>
      </c>
      <c r="C362" s="6">
        <v>7.1425000000000001</v>
      </c>
      <c r="D362" s="6">
        <f t="shared" si="1"/>
        <v>71.424999999999997</v>
      </c>
      <c r="E362" s="6">
        <v>9.7576999999999998</v>
      </c>
    </row>
    <row r="363" spans="1:5">
      <c r="A363" s="2">
        <v>44558</v>
      </c>
      <c r="B363" s="5">
        <v>44558</v>
      </c>
      <c r="C363" s="6">
        <v>7.4581</v>
      </c>
      <c r="D363" s="6">
        <f t="shared" si="1"/>
        <v>74.581000000000003</v>
      </c>
      <c r="E363" s="6">
        <v>8.7912999999999997</v>
      </c>
    </row>
    <row r="364" spans="1:5">
      <c r="A364" s="2">
        <v>44559</v>
      </c>
      <c r="B364" s="5">
        <v>44559</v>
      </c>
      <c r="C364" s="6">
        <v>7.1562000000000001</v>
      </c>
      <c r="D364" s="6">
        <f t="shared" si="1"/>
        <v>71.561999999999998</v>
      </c>
      <c r="E364" s="6">
        <v>7.7415000000000003</v>
      </c>
    </row>
    <row r="365" spans="1:5">
      <c r="A365" s="2">
        <v>44560</v>
      </c>
      <c r="B365" s="5">
        <v>44560</v>
      </c>
      <c r="C365" s="6">
        <v>6.4412000000000003</v>
      </c>
      <c r="D365" s="6">
        <f t="shared" si="1"/>
        <v>64.412000000000006</v>
      </c>
      <c r="E365" s="6">
        <v>7.0518000000000001</v>
      </c>
    </row>
    <row r="366" spans="1:5">
      <c r="A366" s="2">
        <v>44561</v>
      </c>
      <c r="B366" s="5">
        <v>44561</v>
      </c>
      <c r="C366" s="6">
        <v>4.8670999999999998</v>
      </c>
      <c r="D366" s="6">
        <f t="shared" si="1"/>
        <v>48.670999999999999</v>
      </c>
      <c r="E366" s="6">
        <v>6.7081</v>
      </c>
    </row>
    <row r="367" spans="1:5">
      <c r="A367" s="2">
        <v>44562</v>
      </c>
      <c r="B367" s="5">
        <v>44562</v>
      </c>
      <c r="C367" s="6">
        <v>1.5221</v>
      </c>
      <c r="D367" s="6">
        <f t="shared" si="1"/>
        <v>15.221</v>
      </c>
      <c r="E367" s="6">
        <v>5.9276</v>
      </c>
    </row>
    <row r="368" spans="1:5">
      <c r="A368" s="2">
        <v>44563</v>
      </c>
      <c r="B368" s="5">
        <v>44563</v>
      </c>
      <c r="C368" s="6">
        <v>2.0804999999999998</v>
      </c>
      <c r="D368" s="6">
        <f t="shared" si="1"/>
        <v>20.805</v>
      </c>
      <c r="E368" s="6">
        <v>5.2382</v>
      </c>
    </row>
    <row r="369" spans="1:5">
      <c r="A369" s="2">
        <v>44564</v>
      </c>
      <c r="B369" s="5">
        <v>44564</v>
      </c>
      <c r="C369" s="6">
        <v>5.3375000000000004</v>
      </c>
      <c r="D369" s="6">
        <f t="shared" si="1"/>
        <v>53.375</v>
      </c>
      <c r="E369" s="6">
        <v>4.9804000000000004</v>
      </c>
    </row>
    <row r="370" spans="1:5">
      <c r="A370" s="2">
        <v>44565</v>
      </c>
      <c r="B370" s="5">
        <v>44565</v>
      </c>
      <c r="C370" s="6">
        <v>6.3141999999999996</v>
      </c>
      <c r="D370" s="6">
        <f t="shared" si="1"/>
        <v>63.141999999999996</v>
      </c>
      <c r="E370" s="6">
        <v>4.8170000000000002</v>
      </c>
    </row>
    <row r="371" spans="1:5">
      <c r="A371" s="2">
        <v>44566</v>
      </c>
      <c r="B371" s="5">
        <v>44566</v>
      </c>
      <c r="C371" s="6">
        <v>7.6359000000000004</v>
      </c>
      <c r="D371" s="6">
        <f t="shared" si="1"/>
        <v>76.359000000000009</v>
      </c>
      <c r="E371" s="6">
        <v>4.8855000000000004</v>
      </c>
    </row>
    <row r="372" spans="1:5">
      <c r="A372" s="2">
        <v>44567</v>
      </c>
      <c r="B372" s="5">
        <v>44567</v>
      </c>
      <c r="C372" s="6">
        <v>7.8373999999999997</v>
      </c>
      <c r="D372" s="6">
        <f t="shared" si="1"/>
        <v>78.373999999999995</v>
      </c>
      <c r="E372" s="6">
        <v>5.085</v>
      </c>
    </row>
    <row r="373" spans="1:5">
      <c r="A373" s="2">
        <v>44568</v>
      </c>
      <c r="B373" s="5">
        <v>44568</v>
      </c>
      <c r="C373" s="6">
        <v>6.8571999999999997</v>
      </c>
      <c r="D373" s="6">
        <f t="shared" si="1"/>
        <v>68.572000000000003</v>
      </c>
      <c r="E373" s="6">
        <v>5.3693</v>
      </c>
    </row>
    <row r="374" spans="1:5">
      <c r="A374" s="2">
        <v>44569</v>
      </c>
      <c r="B374" s="5">
        <v>44569</v>
      </c>
      <c r="C374" s="6">
        <v>6.5583</v>
      </c>
      <c r="D374" s="6">
        <f t="shared" si="1"/>
        <v>65.582999999999998</v>
      </c>
      <c r="E374" s="6">
        <v>6.0887000000000002</v>
      </c>
    </row>
    <row r="375" spans="1:5">
      <c r="A375" s="2">
        <v>44570</v>
      </c>
      <c r="B375" s="5">
        <v>44570</v>
      </c>
      <c r="C375" s="6">
        <v>7.0472000000000001</v>
      </c>
      <c r="D375" s="6">
        <f t="shared" si="1"/>
        <v>70.472000000000008</v>
      </c>
      <c r="E375" s="6">
        <v>6.7981999999999996</v>
      </c>
    </row>
    <row r="376" spans="1:5">
      <c r="A376" s="2">
        <v>44571</v>
      </c>
      <c r="B376" s="5">
        <v>44571</v>
      </c>
      <c r="C376" s="6">
        <v>7.0515999999999996</v>
      </c>
      <c r="D376" s="6">
        <f t="shared" si="1"/>
        <v>70.515999999999991</v>
      </c>
      <c r="E376" s="6">
        <v>7.0430999999999999</v>
      </c>
    </row>
    <row r="377" spans="1:5">
      <c r="A377" s="2">
        <v>44572</v>
      </c>
      <c r="B377" s="5">
        <v>44572</v>
      </c>
      <c r="C377" s="6">
        <v>6.5892999999999997</v>
      </c>
      <c r="D377" s="6">
        <f t="shared" si="1"/>
        <v>65.893000000000001</v>
      </c>
      <c r="E377" s="6">
        <v>7.0823999999999998</v>
      </c>
    </row>
    <row r="378" spans="1:5">
      <c r="A378" s="2">
        <v>44573</v>
      </c>
      <c r="B378" s="5">
        <v>44573</v>
      </c>
      <c r="C378" s="6">
        <v>6.234</v>
      </c>
      <c r="D378" s="6">
        <f t="shared" si="1"/>
        <v>62.34</v>
      </c>
      <c r="E378" s="6">
        <v>6.8821000000000003</v>
      </c>
    </row>
    <row r="379" spans="1:5">
      <c r="A379" s="2">
        <v>44574</v>
      </c>
      <c r="B379" s="5">
        <v>44574</v>
      </c>
      <c r="C379" s="6">
        <v>6.4690000000000003</v>
      </c>
      <c r="D379" s="6">
        <f t="shared" si="1"/>
        <v>64.69</v>
      </c>
      <c r="E379" s="6">
        <v>6.6867000000000001</v>
      </c>
    </row>
    <row r="380" spans="1:5">
      <c r="A380" s="2">
        <v>44575</v>
      </c>
      <c r="B380" s="5">
        <v>44575</v>
      </c>
      <c r="C380" s="6">
        <v>6.9128999999999996</v>
      </c>
      <c r="D380" s="6">
        <f t="shared" si="1"/>
        <v>69.128999999999991</v>
      </c>
      <c r="E380" s="6">
        <v>6.6946000000000003</v>
      </c>
    </row>
    <row r="381" spans="1:5">
      <c r="A381" s="2">
        <v>44576</v>
      </c>
      <c r="B381" s="5">
        <v>44576</v>
      </c>
      <c r="C381" s="6">
        <v>7.3460999999999999</v>
      </c>
      <c r="D381" s="6">
        <f t="shared" si="1"/>
        <v>73.460999999999999</v>
      </c>
      <c r="E381" s="6">
        <v>6.8071999999999999</v>
      </c>
    </row>
    <row r="382" spans="1:5">
      <c r="A382" s="2">
        <v>44577</v>
      </c>
      <c r="B382" s="5">
        <v>44577</v>
      </c>
      <c r="C382" s="6">
        <v>7.3079999999999998</v>
      </c>
      <c r="D382" s="6">
        <f t="shared" si="1"/>
        <v>73.08</v>
      </c>
      <c r="E382" s="6">
        <v>6.8444000000000003</v>
      </c>
    </row>
    <row r="383" spans="1:5">
      <c r="A383" s="2">
        <v>44578</v>
      </c>
      <c r="B383" s="5">
        <v>44578</v>
      </c>
      <c r="C383" s="6">
        <v>6.9189999999999996</v>
      </c>
      <c r="D383" s="6">
        <f t="shared" si="1"/>
        <v>69.19</v>
      </c>
      <c r="E383" s="6">
        <v>6.8254999999999999</v>
      </c>
    </row>
    <row r="384" spans="1:5">
      <c r="A384" s="2">
        <v>44579</v>
      </c>
      <c r="B384" s="5">
        <v>44579</v>
      </c>
      <c r="C384" s="6">
        <v>6.7257999999999996</v>
      </c>
      <c r="D384" s="6">
        <f t="shared" si="1"/>
        <v>67.257999999999996</v>
      </c>
      <c r="E384" s="6">
        <v>6.8449999999999998</v>
      </c>
    </row>
    <row r="385" spans="1:5">
      <c r="A385" s="2">
        <v>44580</v>
      </c>
      <c r="B385" s="5">
        <v>44580</v>
      </c>
      <c r="C385" s="6">
        <v>6.0707000000000004</v>
      </c>
      <c r="D385" s="6">
        <f t="shared" si="1"/>
        <v>60.707000000000008</v>
      </c>
      <c r="E385" s="6">
        <v>6.8216000000000001</v>
      </c>
    </row>
    <row r="386" spans="1:5">
      <c r="A386" s="2">
        <v>44581</v>
      </c>
      <c r="B386" s="5">
        <v>44581</v>
      </c>
      <c r="C386" s="6">
        <v>6.1988000000000003</v>
      </c>
      <c r="D386" s="6">
        <f t="shared" si="1"/>
        <v>61.988</v>
      </c>
      <c r="E386" s="6">
        <v>6.7830000000000004</v>
      </c>
    </row>
    <row r="387" spans="1:5">
      <c r="A387" s="2">
        <v>44582</v>
      </c>
      <c r="B387" s="5">
        <v>44582</v>
      </c>
      <c r="C387" s="6">
        <v>6.3606999999999996</v>
      </c>
      <c r="D387" s="6">
        <f t="shared" si="1"/>
        <v>63.606999999999999</v>
      </c>
      <c r="E387" s="6">
        <v>6.7042000000000002</v>
      </c>
    </row>
    <row r="388" spans="1:5">
      <c r="A388" s="2">
        <v>44583</v>
      </c>
      <c r="B388" s="5">
        <v>44583</v>
      </c>
      <c r="C388" s="6">
        <v>6.3582999999999998</v>
      </c>
      <c r="D388" s="6">
        <f t="shared" si="1"/>
        <v>63.582999999999998</v>
      </c>
      <c r="E388" s="6">
        <v>6.5629999999999997</v>
      </c>
    </row>
    <row r="389" spans="1:5">
      <c r="A389" s="2">
        <v>44584</v>
      </c>
      <c r="B389" s="5">
        <v>44584</v>
      </c>
      <c r="C389" s="6">
        <v>6.4640000000000004</v>
      </c>
      <c r="D389" s="6">
        <f t="shared" si="1"/>
        <v>64.64</v>
      </c>
      <c r="E389" s="6">
        <v>6.4424999999999999</v>
      </c>
    </row>
    <row r="390" spans="1:5">
      <c r="A390" s="2">
        <v>44585</v>
      </c>
      <c r="B390" s="5">
        <v>44585</v>
      </c>
      <c r="C390" s="6">
        <v>7.4966999999999997</v>
      </c>
      <c r="D390" s="6">
        <f t="shared" si="1"/>
        <v>74.966999999999999</v>
      </c>
      <c r="E390" s="6">
        <v>6.5250000000000004</v>
      </c>
    </row>
    <row r="391" spans="1:5">
      <c r="A391" s="2">
        <v>44586</v>
      </c>
      <c r="B391" s="5">
        <v>44586</v>
      </c>
      <c r="C391" s="6">
        <v>7.6280000000000001</v>
      </c>
      <c r="D391" s="6">
        <f t="shared" si="1"/>
        <v>76.28</v>
      </c>
      <c r="E391" s="6">
        <v>6.6539000000000001</v>
      </c>
    </row>
    <row r="392" spans="1:5">
      <c r="A392" s="2">
        <v>44587</v>
      </c>
      <c r="B392" s="5">
        <v>44587</v>
      </c>
      <c r="C392" s="6">
        <v>7.3112000000000004</v>
      </c>
      <c r="D392" s="6">
        <f t="shared" si="1"/>
        <v>73.112000000000009</v>
      </c>
      <c r="E392" s="6">
        <v>6.8311000000000002</v>
      </c>
    </row>
    <row r="393" spans="1:5">
      <c r="A393" s="2">
        <v>44588</v>
      </c>
      <c r="B393" s="5">
        <v>44588</v>
      </c>
      <c r="C393" s="6">
        <v>7.4518000000000004</v>
      </c>
      <c r="D393" s="6">
        <f t="shared" si="1"/>
        <v>74.518000000000001</v>
      </c>
      <c r="E393" s="6">
        <v>7.0101000000000004</v>
      </c>
    </row>
    <row r="394" spans="1:5">
      <c r="A394" s="2">
        <v>44589</v>
      </c>
      <c r="B394" s="5">
        <v>44589</v>
      </c>
      <c r="C394" s="6">
        <v>7.5118</v>
      </c>
      <c r="D394" s="6">
        <f t="shared" si="1"/>
        <v>75.117999999999995</v>
      </c>
      <c r="E394" s="6">
        <v>7.1745000000000001</v>
      </c>
    </row>
    <row r="395" spans="1:5">
      <c r="A395" s="2">
        <v>44590</v>
      </c>
      <c r="B395" s="5">
        <v>44590</v>
      </c>
      <c r="C395" s="6">
        <v>7.5312000000000001</v>
      </c>
      <c r="D395" s="6">
        <f t="shared" si="1"/>
        <v>75.311999999999998</v>
      </c>
      <c r="E395" s="6">
        <v>7.3421000000000003</v>
      </c>
    </row>
    <row r="396" spans="1:5">
      <c r="A396" s="2">
        <v>44591</v>
      </c>
      <c r="B396" s="5">
        <v>44591</v>
      </c>
      <c r="C396" s="6">
        <v>7.6451000000000002</v>
      </c>
      <c r="D396" s="6">
        <f t="shared" si="1"/>
        <v>76.451000000000008</v>
      </c>
      <c r="E396" s="6">
        <v>7.5107999999999997</v>
      </c>
    </row>
    <row r="397" spans="1:5">
      <c r="A397" s="2">
        <v>44592</v>
      </c>
      <c r="B397" s="5">
        <v>44592</v>
      </c>
      <c r="C397" s="6">
        <v>7.1077000000000004</v>
      </c>
      <c r="D397" s="6">
        <f t="shared" si="1"/>
        <v>71.076999999999998</v>
      </c>
      <c r="E397" s="6">
        <v>7.4553000000000003</v>
      </c>
    </row>
    <row r="398" spans="1:5">
      <c r="A398" s="2">
        <v>44593</v>
      </c>
      <c r="B398" s="5">
        <v>44593</v>
      </c>
      <c r="C398" s="6">
        <v>6.0559000000000003</v>
      </c>
      <c r="D398" s="6">
        <f t="shared" si="1"/>
        <v>60.559000000000005</v>
      </c>
      <c r="E398" s="6">
        <v>7.2306999999999997</v>
      </c>
    </row>
    <row r="399" spans="1:5">
      <c r="A399" s="2">
        <v>44594</v>
      </c>
      <c r="B399" s="5">
        <v>44594</v>
      </c>
      <c r="C399" s="6">
        <v>5.9</v>
      </c>
      <c r="D399" s="6">
        <f t="shared" si="1"/>
        <v>59</v>
      </c>
      <c r="E399" s="6">
        <v>7.0290999999999997</v>
      </c>
    </row>
    <row r="400" spans="1:5">
      <c r="A400" s="2">
        <v>44595</v>
      </c>
      <c r="B400" s="5">
        <v>44595</v>
      </c>
      <c r="C400" s="6">
        <v>6.0495000000000001</v>
      </c>
      <c r="D400" s="6">
        <f t="shared" si="1"/>
        <v>60.495000000000005</v>
      </c>
      <c r="E400" s="6">
        <v>6.8287000000000004</v>
      </c>
    </row>
    <row r="401" spans="1:5">
      <c r="A401" s="2">
        <v>44596</v>
      </c>
      <c r="B401" s="5">
        <v>44596</v>
      </c>
      <c r="C401" s="6">
        <v>6.3178999999999998</v>
      </c>
      <c r="D401" s="6">
        <f t="shared" si="1"/>
        <v>63.179000000000002</v>
      </c>
      <c r="E401" s="6">
        <v>6.6581999999999999</v>
      </c>
    </row>
    <row r="402" spans="1:5">
      <c r="A402" s="2">
        <v>44597</v>
      </c>
      <c r="B402" s="5">
        <v>44597</v>
      </c>
      <c r="C402" s="6">
        <v>6.5766999999999998</v>
      </c>
      <c r="D402" s="6">
        <f t="shared" si="1"/>
        <v>65.766999999999996</v>
      </c>
      <c r="E402" s="6">
        <v>6.5217999999999998</v>
      </c>
    </row>
    <row r="403" spans="1:5">
      <c r="A403" s="2">
        <v>44598</v>
      </c>
      <c r="B403" s="5">
        <v>44598</v>
      </c>
      <c r="C403" s="6">
        <v>6.3869999999999996</v>
      </c>
      <c r="D403" s="6">
        <f t="shared" si="1"/>
        <v>63.87</v>
      </c>
      <c r="E403" s="6">
        <v>6.3421000000000003</v>
      </c>
    </row>
    <row r="404" spans="1:5">
      <c r="A404" s="2">
        <v>44599</v>
      </c>
      <c r="B404" s="5">
        <v>44599</v>
      </c>
      <c r="C404" s="6">
        <v>6.4417</v>
      </c>
      <c r="D404" s="6">
        <f t="shared" si="1"/>
        <v>64.417000000000002</v>
      </c>
      <c r="E404" s="6">
        <v>6.2469999999999999</v>
      </c>
    </row>
    <row r="405" spans="1:5">
      <c r="A405" s="2">
        <v>44600</v>
      </c>
      <c r="B405" s="5">
        <v>44600</v>
      </c>
      <c r="C405" s="6">
        <v>6.2583000000000002</v>
      </c>
      <c r="D405" s="6">
        <f t="shared" si="1"/>
        <v>62.582999999999998</v>
      </c>
      <c r="E405" s="6">
        <v>6.2759</v>
      </c>
    </row>
    <row r="406" spans="1:5">
      <c r="A406" s="2">
        <v>44601</v>
      </c>
      <c r="B406" s="5">
        <v>44601</v>
      </c>
      <c r="C406" s="6">
        <v>6.2167000000000003</v>
      </c>
      <c r="D406" s="6">
        <f t="shared" si="1"/>
        <v>62.167000000000002</v>
      </c>
      <c r="E406" s="6">
        <v>6.3211000000000004</v>
      </c>
    </row>
    <row r="407" spans="1:5">
      <c r="A407" s="2">
        <v>44602</v>
      </c>
      <c r="B407" s="5">
        <v>44602</v>
      </c>
      <c r="C407" s="6">
        <v>6.0907</v>
      </c>
      <c r="D407" s="6">
        <f t="shared" si="1"/>
        <v>60.906999999999996</v>
      </c>
      <c r="E407" s="6">
        <v>6.327</v>
      </c>
    </row>
    <row r="408" spans="1:5">
      <c r="A408" s="2">
        <v>44603</v>
      </c>
      <c r="B408" s="5">
        <v>44603</v>
      </c>
      <c r="C408" s="6">
        <v>6.1026999999999996</v>
      </c>
      <c r="D408" s="6">
        <f t="shared" si="1"/>
        <v>61.026999999999994</v>
      </c>
      <c r="E408" s="6">
        <v>6.2962999999999996</v>
      </c>
    </row>
    <row r="409" spans="1:5">
      <c r="A409" s="2">
        <v>44604</v>
      </c>
      <c r="B409" s="5">
        <v>44604</v>
      </c>
      <c r="C409" s="6">
        <v>6.2313999999999998</v>
      </c>
      <c r="D409" s="6">
        <f t="shared" si="1"/>
        <v>62.314</v>
      </c>
      <c r="E409" s="6">
        <v>6.2469000000000001</v>
      </c>
    </row>
    <row r="410" spans="1:5">
      <c r="A410" s="2">
        <v>44605</v>
      </c>
      <c r="B410" s="5">
        <v>44605</v>
      </c>
      <c r="C410" s="6">
        <v>6.3007</v>
      </c>
      <c r="D410" s="6">
        <f t="shared" si="1"/>
        <v>63.006999999999998</v>
      </c>
      <c r="E410" s="6">
        <v>6.2346000000000004</v>
      </c>
    </row>
    <row r="411" spans="1:5">
      <c r="A411" s="2">
        <v>44606</v>
      </c>
      <c r="B411" s="5">
        <v>44606</v>
      </c>
      <c r="C411" s="6">
        <v>6.3926999999999996</v>
      </c>
      <c r="D411" s="6">
        <f t="shared" si="1"/>
        <v>63.926999999999992</v>
      </c>
      <c r="E411" s="6">
        <v>6.2275999999999998</v>
      </c>
    </row>
    <row r="412" spans="1:5">
      <c r="A412" s="2">
        <v>44607</v>
      </c>
      <c r="B412" s="5">
        <v>44607</v>
      </c>
      <c r="C412" s="6">
        <v>5.6017000000000001</v>
      </c>
      <c r="D412" s="6">
        <f t="shared" si="1"/>
        <v>56.017000000000003</v>
      </c>
      <c r="E412" s="6">
        <v>6.1337999999999999</v>
      </c>
    </row>
    <row r="413" spans="1:5">
      <c r="A413" s="2">
        <v>44608</v>
      </c>
      <c r="B413" s="5">
        <v>44608</v>
      </c>
      <c r="C413" s="6">
        <v>5.5175000000000001</v>
      </c>
      <c r="D413" s="6">
        <f t="shared" si="1"/>
        <v>55.174999999999997</v>
      </c>
      <c r="E413" s="6">
        <v>6.0339</v>
      </c>
    </row>
    <row r="414" spans="1:5">
      <c r="A414" s="2">
        <v>44609</v>
      </c>
      <c r="B414" s="5">
        <v>44609</v>
      </c>
      <c r="C414" s="6">
        <v>5.7549000000000001</v>
      </c>
      <c r="D414" s="6">
        <f t="shared" si="1"/>
        <v>57.548999999999999</v>
      </c>
      <c r="E414" s="6">
        <v>5.9859</v>
      </c>
    </row>
    <row r="415" spans="1:5">
      <c r="A415" s="2">
        <v>44610</v>
      </c>
      <c r="B415" s="5">
        <v>44610</v>
      </c>
      <c r="C415" s="6">
        <v>5.9175000000000004</v>
      </c>
      <c r="D415" s="6">
        <f t="shared" si="1"/>
        <v>59.175000000000004</v>
      </c>
      <c r="E415" s="6">
        <v>5.9595000000000002</v>
      </c>
    </row>
    <row r="416" spans="1:5">
      <c r="A416" s="2">
        <v>44611</v>
      </c>
      <c r="B416" s="5">
        <v>44611</v>
      </c>
      <c r="C416" s="6">
        <v>6.5141</v>
      </c>
      <c r="D416" s="6">
        <f t="shared" si="1"/>
        <v>65.141000000000005</v>
      </c>
      <c r="E416" s="6">
        <v>5.9999000000000002</v>
      </c>
    </row>
    <row r="417" spans="1:5">
      <c r="A417" s="2">
        <v>44612</v>
      </c>
      <c r="B417" s="5">
        <v>44612</v>
      </c>
      <c r="C417" s="6">
        <v>6.1706000000000003</v>
      </c>
      <c r="D417" s="6">
        <f t="shared" si="1"/>
        <v>61.706000000000003</v>
      </c>
      <c r="E417" s="6">
        <v>5.9813000000000001</v>
      </c>
    </row>
    <row r="418" spans="1:5">
      <c r="A418" s="2">
        <v>44613</v>
      </c>
      <c r="B418" s="5">
        <v>44613</v>
      </c>
      <c r="C418" s="6">
        <v>6.0461</v>
      </c>
      <c r="D418" s="6">
        <f t="shared" si="1"/>
        <v>60.460999999999999</v>
      </c>
      <c r="E418" s="6">
        <v>5.9318</v>
      </c>
    </row>
    <row r="419" spans="1:5">
      <c r="A419" s="2">
        <v>44614</v>
      </c>
      <c r="B419" s="5">
        <v>44614</v>
      </c>
      <c r="C419" s="6">
        <v>6.1302000000000003</v>
      </c>
      <c r="D419" s="6">
        <f t="shared" si="1"/>
        <v>61.302000000000007</v>
      </c>
      <c r="E419" s="6">
        <v>6.0072999999999999</v>
      </c>
    </row>
    <row r="420" spans="1:5">
      <c r="A420" s="2">
        <v>44615</v>
      </c>
      <c r="B420" s="5">
        <v>44615</v>
      </c>
      <c r="C420" s="6">
        <v>6.7499000000000002</v>
      </c>
      <c r="D420" s="6">
        <f t="shared" si="1"/>
        <v>67.498999999999995</v>
      </c>
      <c r="E420" s="6">
        <v>6.1833</v>
      </c>
    </row>
    <row r="421" spans="1:5">
      <c r="A421" s="2">
        <v>44616</v>
      </c>
      <c r="B421" s="5">
        <v>44616</v>
      </c>
      <c r="C421" s="6">
        <v>8.7713000000000001</v>
      </c>
      <c r="D421" s="6">
        <f t="shared" si="1"/>
        <v>87.712999999999994</v>
      </c>
      <c r="E421" s="6">
        <v>6.6142000000000003</v>
      </c>
    </row>
    <row r="422" spans="1:5">
      <c r="A422" s="2">
        <v>44617</v>
      </c>
      <c r="B422" s="5">
        <v>44617</v>
      </c>
      <c r="C422" s="6">
        <v>7.2468000000000004</v>
      </c>
      <c r="D422" s="6">
        <f t="shared" si="1"/>
        <v>72.468000000000004</v>
      </c>
      <c r="E422" s="6">
        <v>6.8041</v>
      </c>
    </row>
    <row r="423" spans="1:5">
      <c r="A423" s="2">
        <v>44618</v>
      </c>
      <c r="B423" s="5">
        <v>44618</v>
      </c>
      <c r="C423" s="6">
        <v>8.0211000000000006</v>
      </c>
      <c r="D423" s="6">
        <f t="shared" si="1"/>
        <v>80.211000000000013</v>
      </c>
      <c r="E423" s="6">
        <v>7.0194000000000001</v>
      </c>
    </row>
    <row r="424" spans="1:5">
      <c r="A424" s="2">
        <v>44619</v>
      </c>
      <c r="B424" s="5">
        <v>44619</v>
      </c>
      <c r="C424" s="6">
        <v>8.1783999999999999</v>
      </c>
      <c r="D424" s="6">
        <f t="shared" si="1"/>
        <v>81.783999999999992</v>
      </c>
      <c r="E424" s="6">
        <v>7.3063000000000002</v>
      </c>
    </row>
    <row r="425" spans="1:5">
      <c r="A425" s="2">
        <v>44620</v>
      </c>
      <c r="B425" s="5">
        <v>44620</v>
      </c>
      <c r="C425" s="6">
        <v>8.3894000000000002</v>
      </c>
      <c r="D425" s="6">
        <f t="shared" si="1"/>
        <v>83.894000000000005</v>
      </c>
      <c r="E425" s="6">
        <v>7.641</v>
      </c>
    </row>
    <row r="426" spans="1:5">
      <c r="A426" s="2">
        <v>44621</v>
      </c>
      <c r="B426" s="5">
        <v>44621</v>
      </c>
      <c r="C426" s="6">
        <v>9.5401000000000007</v>
      </c>
      <c r="D426" s="6">
        <f t="shared" si="1"/>
        <v>95.40100000000001</v>
      </c>
      <c r="E426" s="6">
        <v>8.1280999999999999</v>
      </c>
    </row>
    <row r="427" spans="1:5">
      <c r="A427" s="2">
        <v>44622</v>
      </c>
      <c r="B427" s="5">
        <v>44622</v>
      </c>
      <c r="C427" s="6">
        <v>12.419499999999999</v>
      </c>
      <c r="D427" s="6">
        <f t="shared" si="1"/>
        <v>124.19499999999999</v>
      </c>
      <c r="E427" s="6">
        <v>8.9381000000000004</v>
      </c>
    </row>
    <row r="428" spans="1:5">
      <c r="A428" s="2">
        <v>44623</v>
      </c>
      <c r="B428" s="5">
        <v>44623</v>
      </c>
      <c r="C428" s="6">
        <v>13.120900000000001</v>
      </c>
      <c r="D428" s="6">
        <f t="shared" si="1"/>
        <v>131.209</v>
      </c>
      <c r="E428" s="6">
        <v>9.5594999999999999</v>
      </c>
    </row>
    <row r="429" spans="1:5">
      <c r="A429" s="2">
        <v>44624</v>
      </c>
      <c r="B429" s="5">
        <v>44624</v>
      </c>
      <c r="C429" s="6">
        <v>14.640700000000001</v>
      </c>
      <c r="D429" s="6">
        <f t="shared" si="1"/>
        <v>146.40700000000001</v>
      </c>
      <c r="E429" s="6">
        <v>10.6157</v>
      </c>
    </row>
    <row r="430" spans="1:5">
      <c r="A430" s="2">
        <v>44625</v>
      </c>
      <c r="B430" s="5">
        <v>44625</v>
      </c>
      <c r="C430" s="6">
        <v>15.437799999999999</v>
      </c>
      <c r="D430" s="6">
        <f t="shared" si="1"/>
        <v>154.37799999999999</v>
      </c>
      <c r="E430" s="6">
        <v>11.6753</v>
      </c>
    </row>
    <row r="431" spans="1:5">
      <c r="A431" s="2">
        <v>44626</v>
      </c>
      <c r="B431" s="5">
        <v>44626</v>
      </c>
      <c r="C431" s="6">
        <v>15.527799999999999</v>
      </c>
      <c r="D431" s="6">
        <f t="shared" si="1"/>
        <v>155.27799999999999</v>
      </c>
      <c r="E431" s="6">
        <v>12.725199999999999</v>
      </c>
    </row>
    <row r="432" spans="1:5">
      <c r="A432" s="2">
        <v>44627</v>
      </c>
      <c r="B432" s="5">
        <v>44627</v>
      </c>
      <c r="C432" s="6">
        <v>17.248200000000001</v>
      </c>
      <c r="D432" s="6">
        <f t="shared" si="1"/>
        <v>172.482</v>
      </c>
      <c r="E432" s="6">
        <v>13.9907</v>
      </c>
    </row>
    <row r="433" spans="1:5">
      <c r="A433" s="2">
        <v>44628</v>
      </c>
      <c r="B433" s="5">
        <v>44628</v>
      </c>
      <c r="C433" s="6">
        <v>17.112100000000002</v>
      </c>
      <c r="D433" s="6">
        <f t="shared" si="1"/>
        <v>171.12100000000001</v>
      </c>
      <c r="E433" s="6">
        <v>15.0724</v>
      </c>
    </row>
    <row r="434" spans="1:5">
      <c r="A434" s="2">
        <v>44629</v>
      </c>
      <c r="B434" s="5">
        <v>44629</v>
      </c>
      <c r="C434" s="6">
        <v>13.993600000000001</v>
      </c>
      <c r="D434" s="6">
        <f t="shared" si="1"/>
        <v>139.93600000000001</v>
      </c>
      <c r="E434" s="6">
        <v>15.2973</v>
      </c>
    </row>
    <row r="435" spans="1:5">
      <c r="A435" s="2">
        <v>44630</v>
      </c>
      <c r="B435" s="5">
        <v>44630</v>
      </c>
      <c r="C435" s="6">
        <v>11.0825</v>
      </c>
      <c r="D435" s="6">
        <f t="shared" si="1"/>
        <v>110.82499999999999</v>
      </c>
      <c r="E435" s="6">
        <v>15.0061</v>
      </c>
    </row>
    <row r="436" spans="1:5">
      <c r="A436" s="2">
        <v>44631</v>
      </c>
      <c r="B436" s="5">
        <v>44631</v>
      </c>
      <c r="C436" s="6">
        <v>10.5541</v>
      </c>
      <c r="D436" s="6">
        <f t="shared" si="1"/>
        <v>105.541</v>
      </c>
      <c r="E436" s="6">
        <v>14.4223</v>
      </c>
    </row>
    <row r="437" spans="1:5">
      <c r="A437" s="2">
        <v>44632</v>
      </c>
      <c r="B437" s="5">
        <v>44632</v>
      </c>
      <c r="C437" s="6">
        <v>8.8049999999999997</v>
      </c>
      <c r="D437" s="6">
        <f t="shared" si="1"/>
        <v>88.05</v>
      </c>
      <c r="E437" s="6">
        <v>13.4748</v>
      </c>
    </row>
    <row r="438" spans="1:5">
      <c r="A438" s="2">
        <v>44633</v>
      </c>
      <c r="B438" s="5">
        <v>44633</v>
      </c>
      <c r="C438" s="6">
        <v>9.2728000000000002</v>
      </c>
      <c r="D438" s="6">
        <f t="shared" si="1"/>
        <v>92.728000000000009</v>
      </c>
      <c r="E438" s="6">
        <v>12.581200000000001</v>
      </c>
    </row>
    <row r="439" spans="1:5">
      <c r="A439" s="2">
        <v>44634</v>
      </c>
      <c r="B439" s="5">
        <v>44634</v>
      </c>
      <c r="C439" s="6">
        <v>8.7173999999999996</v>
      </c>
      <c r="D439" s="6">
        <f t="shared" si="1"/>
        <v>87.173999999999992</v>
      </c>
      <c r="E439" s="6">
        <v>11.362500000000001</v>
      </c>
    </row>
    <row r="440" spans="1:5">
      <c r="A440" s="2">
        <v>44635</v>
      </c>
      <c r="B440" s="5">
        <v>44635</v>
      </c>
      <c r="C440" s="6">
        <v>9.1227</v>
      </c>
      <c r="D440" s="6">
        <f t="shared" si="1"/>
        <v>91.227000000000004</v>
      </c>
      <c r="E440" s="6">
        <v>10.2212</v>
      </c>
    </row>
    <row r="441" spans="1:5">
      <c r="A441" s="2">
        <v>44636</v>
      </c>
      <c r="B441" s="5">
        <v>44636</v>
      </c>
      <c r="C441" s="6">
        <v>8.593</v>
      </c>
      <c r="D441" s="6">
        <f t="shared" si="1"/>
        <v>85.93</v>
      </c>
      <c r="E441" s="6">
        <v>9.4496000000000002</v>
      </c>
    </row>
    <row r="442" spans="1:5">
      <c r="A442" s="2">
        <v>44637</v>
      </c>
      <c r="B442" s="5">
        <v>44637</v>
      </c>
      <c r="C442" s="6">
        <v>8.0739000000000001</v>
      </c>
      <c r="D442" s="6">
        <f t="shared" si="1"/>
        <v>80.739000000000004</v>
      </c>
      <c r="E442" s="6">
        <v>9.0198</v>
      </c>
    </row>
    <row r="443" spans="1:5">
      <c r="A443" s="2">
        <v>44638</v>
      </c>
      <c r="B443" s="5">
        <v>44638</v>
      </c>
      <c r="C443" s="6">
        <v>7.7020999999999997</v>
      </c>
      <c r="D443" s="6">
        <f t="shared" si="1"/>
        <v>77.021000000000001</v>
      </c>
      <c r="E443" s="6">
        <v>8.6123999999999992</v>
      </c>
    </row>
    <row r="444" spans="1:5">
      <c r="A444" s="2">
        <v>44639</v>
      </c>
      <c r="B444" s="5">
        <v>44639</v>
      </c>
      <c r="C444" s="6">
        <v>6.0133999999999999</v>
      </c>
      <c r="D444" s="6">
        <f t="shared" si="1"/>
        <v>60.134</v>
      </c>
      <c r="E444" s="6">
        <v>8.2135999999999996</v>
      </c>
    </row>
    <row r="445" spans="1:5">
      <c r="A445" s="2">
        <v>44640</v>
      </c>
      <c r="B445" s="5">
        <v>44640</v>
      </c>
      <c r="C445" s="6">
        <v>7.3455000000000004</v>
      </c>
      <c r="D445" s="6">
        <f t="shared" si="1"/>
        <v>73.454999999999998</v>
      </c>
      <c r="E445" s="6">
        <v>7.9382999999999999</v>
      </c>
    </row>
    <row r="446" spans="1:5">
      <c r="A446" s="2">
        <v>44641</v>
      </c>
      <c r="B446" s="5">
        <v>44641</v>
      </c>
      <c r="C446" s="6">
        <v>7.5552999999999999</v>
      </c>
      <c r="D446" s="6">
        <f t="shared" si="1"/>
        <v>75.552999999999997</v>
      </c>
      <c r="E446" s="6">
        <v>7.7723000000000004</v>
      </c>
    </row>
    <row r="447" spans="1:5">
      <c r="A447" s="2">
        <v>44642</v>
      </c>
      <c r="B447" s="5">
        <v>44642</v>
      </c>
      <c r="C447" s="6">
        <v>7.4156000000000004</v>
      </c>
      <c r="D447" s="6">
        <f t="shared" si="1"/>
        <v>74.156000000000006</v>
      </c>
      <c r="E447" s="6">
        <v>7.5284000000000004</v>
      </c>
    </row>
    <row r="448" spans="1:5">
      <c r="A448" s="2">
        <v>44643</v>
      </c>
      <c r="B448" s="5">
        <v>44643</v>
      </c>
      <c r="C448" s="6">
        <v>7.8643000000000001</v>
      </c>
      <c r="D448" s="6">
        <f t="shared" si="1"/>
        <v>78.643000000000001</v>
      </c>
      <c r="E448" s="6">
        <v>7.4242999999999997</v>
      </c>
    </row>
    <row r="449" spans="1:5">
      <c r="A449" s="2">
        <v>44644</v>
      </c>
      <c r="B449" s="5">
        <v>44644</v>
      </c>
      <c r="C449" s="6">
        <v>8.4985999999999997</v>
      </c>
      <c r="D449" s="6">
        <f t="shared" si="1"/>
        <v>84.98599999999999</v>
      </c>
      <c r="E449" s="6">
        <v>7.4850000000000003</v>
      </c>
    </row>
    <row r="450" spans="1:5">
      <c r="A450" s="2">
        <v>44645</v>
      </c>
      <c r="B450" s="5">
        <v>44645</v>
      </c>
      <c r="C450" s="6">
        <v>7.9531000000000001</v>
      </c>
      <c r="D450" s="6">
        <f t="shared" si="1"/>
        <v>79.531000000000006</v>
      </c>
      <c r="E450" s="6">
        <v>7.5208000000000004</v>
      </c>
    </row>
    <row r="451" spans="1:5">
      <c r="A451" s="2">
        <v>44646</v>
      </c>
      <c r="B451" s="5">
        <v>44646</v>
      </c>
      <c r="C451" s="6">
        <v>6.9561000000000002</v>
      </c>
      <c r="D451" s="6">
        <f t="shared" si="1"/>
        <v>69.561000000000007</v>
      </c>
      <c r="E451" s="6">
        <v>7.6555</v>
      </c>
    </row>
    <row r="452" spans="1:5">
      <c r="A452" s="2">
        <v>44647</v>
      </c>
      <c r="B452" s="5">
        <v>44647</v>
      </c>
      <c r="C452" s="6">
        <v>7.4862000000000002</v>
      </c>
      <c r="D452" s="6">
        <f t="shared" si="1"/>
        <v>74.861999999999995</v>
      </c>
      <c r="E452" s="6">
        <v>7.6756000000000002</v>
      </c>
    </row>
    <row r="453" spans="1:5">
      <c r="A453" s="2">
        <v>44648</v>
      </c>
      <c r="B453" s="5">
        <v>44648</v>
      </c>
      <c r="C453" s="6">
        <v>8.1036999999999999</v>
      </c>
      <c r="D453" s="6">
        <f t="shared" si="1"/>
        <v>81.037000000000006</v>
      </c>
      <c r="E453" s="6">
        <v>7.7538999999999998</v>
      </c>
    </row>
    <row r="454" spans="1:5">
      <c r="A454" s="2">
        <v>44649</v>
      </c>
      <c r="B454" s="5">
        <v>44649</v>
      </c>
      <c r="C454" s="6">
        <v>8.7111000000000001</v>
      </c>
      <c r="D454" s="6">
        <f t="shared" si="1"/>
        <v>87.111000000000004</v>
      </c>
      <c r="E454" s="6">
        <v>7.9390000000000001</v>
      </c>
    </row>
    <row r="455" spans="1:5">
      <c r="A455" s="2">
        <v>44650</v>
      </c>
      <c r="B455" s="5">
        <v>44650</v>
      </c>
      <c r="C455" s="6">
        <v>9.2969000000000008</v>
      </c>
      <c r="D455" s="6">
        <f t="shared" si="1"/>
        <v>92.969000000000008</v>
      </c>
      <c r="E455" s="6">
        <v>8.1437000000000008</v>
      </c>
    </row>
    <row r="456" spans="1:5">
      <c r="A456" s="2">
        <v>44651</v>
      </c>
      <c r="B456" s="5">
        <v>44651</v>
      </c>
      <c r="C456" s="6">
        <v>9.8223000000000003</v>
      </c>
      <c r="D456" s="6">
        <f t="shared" si="1"/>
        <v>98.222999999999999</v>
      </c>
      <c r="E456" s="6">
        <v>8.3328000000000007</v>
      </c>
    </row>
    <row r="457" spans="1:5">
      <c r="A457" s="2">
        <v>44652</v>
      </c>
      <c r="B457" s="5">
        <v>44652</v>
      </c>
      <c r="C457" s="6">
        <v>9.7162000000000006</v>
      </c>
      <c r="D457" s="6">
        <f t="shared" si="1"/>
        <v>97.162000000000006</v>
      </c>
      <c r="E457" s="6">
        <v>8.5846</v>
      </c>
    </row>
    <row r="458" spans="1:5">
      <c r="A458" s="2">
        <v>44653</v>
      </c>
      <c r="B458" s="5">
        <v>44653</v>
      </c>
      <c r="C458" s="6">
        <v>9.4571000000000005</v>
      </c>
      <c r="D458" s="6">
        <f t="shared" si="1"/>
        <v>94.570999999999998</v>
      </c>
      <c r="E458" s="6">
        <v>8.9419000000000004</v>
      </c>
    </row>
    <row r="459" spans="1:5">
      <c r="A459" s="2">
        <v>44654</v>
      </c>
      <c r="B459" s="5">
        <v>44654</v>
      </c>
      <c r="C459" s="6">
        <v>8.2384000000000004</v>
      </c>
      <c r="D459" s="6">
        <f t="shared" si="1"/>
        <v>82.384</v>
      </c>
      <c r="E459" s="6">
        <v>9.0494000000000003</v>
      </c>
    </row>
    <row r="460" spans="1:5">
      <c r="A460" s="2">
        <v>44655</v>
      </c>
      <c r="B460" s="5">
        <v>44655</v>
      </c>
      <c r="C460" s="6">
        <v>8.0747</v>
      </c>
      <c r="D460" s="6">
        <f t="shared" si="1"/>
        <v>80.747</v>
      </c>
      <c r="E460" s="6">
        <v>9.0451999999999995</v>
      </c>
    </row>
    <row r="461" spans="1:5">
      <c r="A461" s="2">
        <v>44656</v>
      </c>
      <c r="B461" s="5">
        <v>44656</v>
      </c>
      <c r="C461" s="6">
        <v>7.82</v>
      </c>
      <c r="D461" s="6">
        <f t="shared" si="1"/>
        <v>78.2</v>
      </c>
      <c r="E461" s="6">
        <v>8.9178999999999995</v>
      </c>
    </row>
    <row r="462" spans="1:5">
      <c r="A462" s="2">
        <v>44657</v>
      </c>
      <c r="B462" s="5">
        <v>44657</v>
      </c>
      <c r="C462" s="6">
        <v>7.9241000000000001</v>
      </c>
      <c r="D462" s="6">
        <f t="shared" si="1"/>
        <v>79.241</v>
      </c>
      <c r="E462" s="6">
        <v>8.7218</v>
      </c>
    </row>
    <row r="463" spans="1:5">
      <c r="A463" s="2">
        <v>44658</v>
      </c>
      <c r="B463" s="5">
        <v>44658</v>
      </c>
      <c r="C463" s="6">
        <v>7.9493</v>
      </c>
      <c r="D463" s="6">
        <f t="shared" si="1"/>
        <v>79.492999999999995</v>
      </c>
      <c r="E463" s="6">
        <v>8.4542999999999999</v>
      </c>
    </row>
    <row r="464" spans="1:5">
      <c r="A464" s="2">
        <v>44659</v>
      </c>
      <c r="B464" s="5">
        <v>44659</v>
      </c>
      <c r="C464" s="6">
        <v>8.0838999999999999</v>
      </c>
      <c r="D464" s="6">
        <f t="shared" si="1"/>
        <v>80.838999999999999</v>
      </c>
      <c r="E464" s="6">
        <v>8.2210999999999999</v>
      </c>
    </row>
    <row r="465" spans="1:5">
      <c r="A465" s="2">
        <v>44660</v>
      </c>
      <c r="B465" s="5">
        <v>44660</v>
      </c>
      <c r="C465" s="6">
        <v>8.3124000000000002</v>
      </c>
      <c r="D465" s="6">
        <f t="shared" si="1"/>
        <v>83.123999999999995</v>
      </c>
      <c r="E465" s="6">
        <v>8.0574999999999992</v>
      </c>
    </row>
    <row r="466" spans="1:5">
      <c r="A466" s="2">
        <v>44661</v>
      </c>
      <c r="B466" s="5">
        <v>44661</v>
      </c>
      <c r="C466" s="6">
        <v>7.6413000000000002</v>
      </c>
      <c r="D466" s="6">
        <f t="shared" si="1"/>
        <v>76.412999999999997</v>
      </c>
      <c r="E466" s="6">
        <v>7.9722</v>
      </c>
    </row>
    <row r="467" spans="1:5">
      <c r="A467" s="2">
        <v>44662</v>
      </c>
      <c r="B467" s="5">
        <v>44662</v>
      </c>
      <c r="C467" s="6">
        <v>7.2038000000000002</v>
      </c>
      <c r="D467" s="6">
        <f t="shared" si="1"/>
        <v>72.037999999999997</v>
      </c>
      <c r="E467" s="6">
        <v>7.8478000000000003</v>
      </c>
    </row>
    <row r="468" spans="1:5">
      <c r="A468" s="2">
        <v>44663</v>
      </c>
      <c r="B468" s="5">
        <v>44663</v>
      </c>
      <c r="C468" s="6">
        <v>7.2717000000000001</v>
      </c>
      <c r="D468" s="6">
        <f t="shared" si="1"/>
        <v>72.716999999999999</v>
      </c>
      <c r="E468" s="6">
        <v>7.7694999999999999</v>
      </c>
    </row>
    <row r="469" spans="1:5">
      <c r="A469" s="2">
        <v>44664</v>
      </c>
      <c r="B469" s="5">
        <v>44664</v>
      </c>
      <c r="C469" s="6">
        <v>6.8162000000000003</v>
      </c>
      <c r="D469" s="6">
        <f t="shared" si="1"/>
        <v>68.162000000000006</v>
      </c>
      <c r="E469" s="6">
        <v>7.6112000000000002</v>
      </c>
    </row>
    <row r="470" spans="1:5">
      <c r="A470" s="2">
        <v>44665</v>
      </c>
      <c r="B470" s="5">
        <v>44665</v>
      </c>
      <c r="C470" s="6">
        <v>5.3292000000000002</v>
      </c>
      <c r="D470" s="6">
        <f t="shared" si="1"/>
        <v>53.292000000000002</v>
      </c>
      <c r="E470" s="6">
        <v>7.2369000000000003</v>
      </c>
    </row>
    <row r="471" spans="1:5">
      <c r="A471" s="2">
        <v>44666</v>
      </c>
      <c r="B471" s="5">
        <v>44666</v>
      </c>
      <c r="C471" s="6">
        <v>6.1771000000000003</v>
      </c>
      <c r="D471" s="6">
        <f t="shared" si="1"/>
        <v>61.771000000000001</v>
      </c>
      <c r="E471" s="6">
        <v>6.9645000000000001</v>
      </c>
    </row>
    <row r="472" spans="1:5">
      <c r="A472" s="2">
        <v>44667</v>
      </c>
      <c r="B472" s="5">
        <v>44667</v>
      </c>
      <c r="C472" s="6">
        <v>3.7784</v>
      </c>
      <c r="D472" s="6">
        <f t="shared" si="1"/>
        <v>37.783999999999999</v>
      </c>
      <c r="E472" s="6">
        <v>6.3167999999999997</v>
      </c>
    </row>
    <row r="473" spans="1:5">
      <c r="A473" s="2">
        <v>44668</v>
      </c>
      <c r="B473" s="5">
        <v>44668</v>
      </c>
      <c r="C473" s="6">
        <v>2.9298999999999999</v>
      </c>
      <c r="D473" s="6">
        <f t="shared" si="1"/>
        <v>29.298999999999999</v>
      </c>
      <c r="E473" s="6">
        <v>5.6437999999999997</v>
      </c>
    </row>
    <row r="474" spans="1:5">
      <c r="A474" s="2">
        <v>44669</v>
      </c>
      <c r="B474" s="5">
        <v>44669</v>
      </c>
      <c r="C474" s="6">
        <v>5.2525000000000004</v>
      </c>
      <c r="D474" s="6">
        <f t="shared" si="1"/>
        <v>52.525000000000006</v>
      </c>
      <c r="E474" s="6">
        <v>5.3650000000000002</v>
      </c>
    </row>
    <row r="475" spans="1:5">
      <c r="A475" s="2">
        <v>44670</v>
      </c>
      <c r="B475" s="5">
        <v>44670</v>
      </c>
      <c r="C475" s="6">
        <v>5.5754999999999999</v>
      </c>
      <c r="D475" s="6">
        <f t="shared" si="1"/>
        <v>55.754999999999995</v>
      </c>
      <c r="E475" s="6">
        <v>5.1227</v>
      </c>
    </row>
    <row r="476" spans="1:5">
      <c r="A476" s="2">
        <v>44671</v>
      </c>
      <c r="B476" s="5">
        <v>44671</v>
      </c>
      <c r="C476" s="6">
        <v>5.1257000000000001</v>
      </c>
      <c r="D476" s="6">
        <f t="shared" si="1"/>
        <v>51.257000000000005</v>
      </c>
      <c r="E476" s="6">
        <v>4.8811999999999998</v>
      </c>
    </row>
    <row r="477" spans="1:5">
      <c r="A477" s="2">
        <v>44672</v>
      </c>
      <c r="B477" s="5">
        <v>44672</v>
      </c>
      <c r="C477" s="6">
        <v>4.8476999999999997</v>
      </c>
      <c r="D477" s="6">
        <f t="shared" si="1"/>
        <v>48.476999999999997</v>
      </c>
      <c r="E477" s="6">
        <v>4.8124000000000002</v>
      </c>
    </row>
    <row r="478" spans="1:5">
      <c r="A478" s="2">
        <v>44673</v>
      </c>
      <c r="B478" s="5">
        <v>44673</v>
      </c>
      <c r="C478" s="6">
        <v>4.7229000000000001</v>
      </c>
      <c r="D478" s="6">
        <f t="shared" si="1"/>
        <v>47.228999999999999</v>
      </c>
      <c r="E478" s="6">
        <v>4.6047000000000002</v>
      </c>
    </row>
    <row r="479" spans="1:5">
      <c r="A479" s="2">
        <v>44674</v>
      </c>
      <c r="B479" s="5">
        <v>44674</v>
      </c>
      <c r="C479" s="6">
        <v>5.8758999999999997</v>
      </c>
      <c r="D479" s="6">
        <f t="shared" si="1"/>
        <v>58.759</v>
      </c>
      <c r="E479" s="6">
        <v>4.9043000000000001</v>
      </c>
    </row>
    <row r="480" spans="1:5">
      <c r="A480" s="2">
        <v>44675</v>
      </c>
      <c r="B480" s="5">
        <v>44675</v>
      </c>
      <c r="C480" s="6">
        <v>6.3342000000000001</v>
      </c>
      <c r="D480" s="6">
        <f t="shared" si="1"/>
        <v>63.341999999999999</v>
      </c>
      <c r="E480" s="6">
        <v>5.3906000000000001</v>
      </c>
    </row>
    <row r="481" spans="1:5">
      <c r="A481" s="2">
        <v>44676</v>
      </c>
      <c r="B481" s="5">
        <v>44676</v>
      </c>
      <c r="C481" s="6">
        <v>4.8825000000000003</v>
      </c>
      <c r="D481" s="6">
        <f t="shared" si="1"/>
        <v>48.825000000000003</v>
      </c>
      <c r="E481" s="6">
        <v>5.3377999999999997</v>
      </c>
    </row>
    <row r="482" spans="1:5">
      <c r="A482" s="2">
        <v>44677</v>
      </c>
      <c r="B482" s="5">
        <v>44677</v>
      </c>
      <c r="C482" s="6">
        <v>5.0468999999999999</v>
      </c>
      <c r="D482" s="6">
        <f t="shared" si="1"/>
        <v>50.469000000000001</v>
      </c>
      <c r="E482" s="6">
        <v>5.2622999999999998</v>
      </c>
    </row>
    <row r="483" spans="1:5">
      <c r="A483" s="2">
        <v>44678</v>
      </c>
      <c r="B483" s="5">
        <v>44678</v>
      </c>
      <c r="C483" s="6">
        <v>4.8315999999999999</v>
      </c>
      <c r="D483" s="6">
        <f t="shared" si="1"/>
        <v>48.316000000000003</v>
      </c>
      <c r="E483" s="6">
        <v>5.2202000000000002</v>
      </c>
    </row>
    <row r="484" spans="1:5">
      <c r="A484" s="2">
        <v>44679</v>
      </c>
      <c r="B484" s="5">
        <v>44679</v>
      </c>
      <c r="C484" s="6">
        <v>4.4528999999999996</v>
      </c>
      <c r="D484" s="6">
        <f t="shared" si="1"/>
        <v>44.528999999999996</v>
      </c>
      <c r="E484" s="6">
        <v>5.1638000000000002</v>
      </c>
    </row>
    <row r="485" spans="1:5">
      <c r="A485" s="2">
        <v>44680</v>
      </c>
      <c r="B485" s="5">
        <v>44680</v>
      </c>
      <c r="C485" s="6">
        <v>3.7543000000000002</v>
      </c>
      <c r="D485" s="6">
        <f t="shared" si="1"/>
        <v>37.542999999999999</v>
      </c>
      <c r="E485" s="6">
        <v>5.0255000000000001</v>
      </c>
    </row>
    <row r="486" spans="1:5">
      <c r="A486" s="2">
        <v>44681</v>
      </c>
      <c r="B486" s="5">
        <v>44681</v>
      </c>
      <c r="C486" s="6">
        <v>2.6741000000000001</v>
      </c>
      <c r="D486" s="6">
        <f t="shared" si="1"/>
        <v>26.741</v>
      </c>
      <c r="E486" s="6">
        <v>4.5681000000000003</v>
      </c>
    </row>
    <row r="487" spans="1:5">
      <c r="A487" s="2">
        <v>44682</v>
      </c>
      <c r="B487" s="5">
        <v>44682</v>
      </c>
      <c r="C487" s="6">
        <v>3.5129000000000001</v>
      </c>
      <c r="D487" s="6">
        <f t="shared" si="1"/>
        <v>35.129000000000005</v>
      </c>
      <c r="E487" s="6">
        <v>4.165</v>
      </c>
    </row>
    <row r="488" spans="1:5">
      <c r="A488" s="2">
        <v>44683</v>
      </c>
      <c r="B488" s="5">
        <v>44683</v>
      </c>
      <c r="C488" s="6">
        <v>4.3593999999999999</v>
      </c>
      <c r="D488" s="6">
        <f t="shared" si="1"/>
        <v>43.594000000000001</v>
      </c>
      <c r="E488" s="6">
        <v>4.0903</v>
      </c>
    </row>
    <row r="489" spans="1:5">
      <c r="A489" s="2">
        <v>44684</v>
      </c>
      <c r="B489" s="5">
        <v>44684</v>
      </c>
      <c r="C489" s="6">
        <v>4.4306999999999999</v>
      </c>
      <c r="D489" s="6">
        <f t="shared" si="1"/>
        <v>44.307000000000002</v>
      </c>
      <c r="E489" s="6">
        <v>4.0023</v>
      </c>
    </row>
    <row r="490" spans="1:5">
      <c r="A490" s="2">
        <v>44685</v>
      </c>
      <c r="B490" s="5">
        <v>44685</v>
      </c>
      <c r="C490" s="6">
        <v>3.9245999999999999</v>
      </c>
      <c r="D490" s="6">
        <f t="shared" si="1"/>
        <v>39.245999999999995</v>
      </c>
      <c r="E490" s="6">
        <v>3.8727</v>
      </c>
    </row>
    <row r="491" spans="1:5">
      <c r="A491" s="2">
        <v>44686</v>
      </c>
      <c r="B491" s="5">
        <v>44686</v>
      </c>
      <c r="C491" s="6">
        <v>3.8416000000000001</v>
      </c>
      <c r="D491" s="6">
        <f t="shared" si="1"/>
        <v>38.416000000000004</v>
      </c>
      <c r="E491" s="6">
        <v>3.7854000000000001</v>
      </c>
    </row>
    <row r="492" spans="1:5">
      <c r="A492" s="2">
        <v>44687</v>
      </c>
      <c r="B492" s="5">
        <v>44687</v>
      </c>
      <c r="C492" s="6">
        <v>2.8887999999999998</v>
      </c>
      <c r="D492" s="6">
        <f t="shared" si="1"/>
        <v>28.887999999999998</v>
      </c>
      <c r="E492" s="6">
        <v>3.6617000000000002</v>
      </c>
    </row>
    <row r="493" spans="1:5">
      <c r="A493" s="2">
        <v>44688</v>
      </c>
      <c r="B493" s="5">
        <v>44688</v>
      </c>
      <c r="C493" s="6">
        <v>4.6836000000000002</v>
      </c>
      <c r="D493" s="6">
        <f t="shared" si="1"/>
        <v>46.835999999999999</v>
      </c>
      <c r="E493" s="6">
        <v>3.9487999999999999</v>
      </c>
    </row>
    <row r="494" spans="1:5">
      <c r="A494" s="2">
        <v>44689</v>
      </c>
      <c r="B494" s="5">
        <v>44689</v>
      </c>
      <c r="C494" s="6">
        <v>3.7625999999999999</v>
      </c>
      <c r="D494" s="6">
        <f t="shared" si="1"/>
        <v>37.625999999999998</v>
      </c>
      <c r="E494" s="6">
        <v>3.9845000000000002</v>
      </c>
    </row>
    <row r="495" spans="1:5">
      <c r="A495" s="2">
        <v>44690</v>
      </c>
      <c r="B495" s="5">
        <v>44690</v>
      </c>
      <c r="C495" s="6">
        <v>2.0451999999999999</v>
      </c>
      <c r="D495" s="6">
        <f t="shared" si="1"/>
        <v>20.451999999999998</v>
      </c>
      <c r="E495" s="6">
        <v>3.6539000000000001</v>
      </c>
    </row>
    <row r="496" spans="1:5">
      <c r="A496" s="2">
        <v>44691</v>
      </c>
      <c r="B496" s="5">
        <v>44691</v>
      </c>
      <c r="C496" s="6">
        <v>0.74070000000000003</v>
      </c>
      <c r="D496" s="6">
        <f t="shared" si="1"/>
        <v>7.407</v>
      </c>
      <c r="E496" s="6">
        <v>3.1267</v>
      </c>
    </row>
    <row r="497" spans="1:5">
      <c r="A497" s="2">
        <v>44692</v>
      </c>
      <c r="B497" s="5">
        <v>44692</v>
      </c>
      <c r="C497" s="6">
        <v>1.3846000000000001</v>
      </c>
      <c r="D497" s="6">
        <f t="shared" si="1"/>
        <v>13.846</v>
      </c>
      <c r="E497" s="6">
        <v>2.7639</v>
      </c>
    </row>
    <row r="498" spans="1:5">
      <c r="A498" s="2">
        <v>44693</v>
      </c>
      <c r="B498" s="5">
        <v>44693</v>
      </c>
      <c r="C498" s="6">
        <v>1.7463</v>
      </c>
      <c r="D498" s="6">
        <f t="shared" si="1"/>
        <v>17.463000000000001</v>
      </c>
      <c r="E498" s="6">
        <v>2.4645000000000001</v>
      </c>
    </row>
    <row r="499" spans="1:5">
      <c r="A499" s="2">
        <v>44694</v>
      </c>
      <c r="B499" s="5">
        <v>44694</v>
      </c>
      <c r="C499" s="6">
        <v>2.1435</v>
      </c>
      <c r="D499" s="6">
        <f t="shared" si="1"/>
        <v>21.434999999999999</v>
      </c>
      <c r="E499" s="6">
        <v>2.3580999999999999</v>
      </c>
    </row>
    <row r="500" spans="1:5">
      <c r="A500" s="2">
        <v>44695</v>
      </c>
      <c r="B500" s="5">
        <v>44695</v>
      </c>
      <c r="C500" s="6">
        <v>3.0943000000000001</v>
      </c>
      <c r="D500" s="6">
        <f t="shared" si="1"/>
        <v>30.943000000000001</v>
      </c>
      <c r="E500" s="6">
        <v>2.1309999999999998</v>
      </c>
    </row>
    <row r="501" spans="1:5">
      <c r="A501" s="2">
        <v>44696</v>
      </c>
      <c r="B501" s="5">
        <v>44696</v>
      </c>
      <c r="C501" s="6">
        <v>2.9106000000000001</v>
      </c>
      <c r="D501" s="6">
        <f t="shared" si="1"/>
        <v>29.106000000000002</v>
      </c>
      <c r="E501" s="6">
        <v>2.0093000000000001</v>
      </c>
    </row>
    <row r="502" spans="1:5">
      <c r="A502" s="2">
        <v>44697</v>
      </c>
      <c r="B502" s="5">
        <v>44697</v>
      </c>
      <c r="C502" s="6">
        <v>3.9903</v>
      </c>
      <c r="D502" s="6">
        <f t="shared" si="1"/>
        <v>39.902999999999999</v>
      </c>
      <c r="E502" s="6">
        <v>2.2871999999999999</v>
      </c>
    </row>
    <row r="503" spans="1:5">
      <c r="A503" s="2">
        <v>44698</v>
      </c>
      <c r="B503" s="5">
        <v>44698</v>
      </c>
      <c r="C503" s="6">
        <v>3.4205999999999999</v>
      </c>
      <c r="D503" s="6">
        <f t="shared" si="1"/>
        <v>34.205999999999996</v>
      </c>
      <c r="E503" s="6">
        <v>2.67</v>
      </c>
    </row>
    <row r="504" spans="1:5">
      <c r="A504" s="2">
        <v>44699</v>
      </c>
      <c r="B504" s="5">
        <v>44699</v>
      </c>
      <c r="C504" s="6">
        <v>1.9554</v>
      </c>
      <c r="D504" s="6">
        <f t="shared" si="1"/>
        <v>19.554000000000002</v>
      </c>
      <c r="E504" s="6">
        <v>2.7515999999999998</v>
      </c>
    </row>
    <row r="505" spans="1:5">
      <c r="A505" s="2">
        <v>44700</v>
      </c>
      <c r="B505" s="5">
        <v>44700</v>
      </c>
      <c r="C505" s="6">
        <v>2.7637999999999998</v>
      </c>
      <c r="D505" s="6">
        <f t="shared" si="1"/>
        <v>27.637999999999998</v>
      </c>
      <c r="E505" s="6">
        <v>2.8969</v>
      </c>
    </row>
    <row r="506" spans="1:5">
      <c r="A506" s="2">
        <v>44701</v>
      </c>
      <c r="B506" s="5">
        <v>44701</v>
      </c>
      <c r="C506" s="6">
        <v>2.6930000000000001</v>
      </c>
      <c r="D506" s="6">
        <f t="shared" si="1"/>
        <v>26.93</v>
      </c>
      <c r="E506" s="6">
        <v>2.9754</v>
      </c>
    </row>
    <row r="507" spans="1:5">
      <c r="A507" s="2">
        <v>44702</v>
      </c>
      <c r="B507" s="5">
        <v>44702</v>
      </c>
      <c r="C507" s="6">
        <v>3.3532999999999999</v>
      </c>
      <c r="D507" s="6">
        <f t="shared" si="1"/>
        <v>33.533000000000001</v>
      </c>
      <c r="E507" s="6">
        <v>3.0124</v>
      </c>
    </row>
    <row r="508" spans="1:5">
      <c r="A508" s="2">
        <v>44703</v>
      </c>
      <c r="B508" s="5">
        <v>44703</v>
      </c>
      <c r="C508" s="6">
        <v>4.1726999999999999</v>
      </c>
      <c r="D508" s="6">
        <f t="shared" si="1"/>
        <v>41.726999999999997</v>
      </c>
      <c r="E508" s="6">
        <v>3.1926999999999999</v>
      </c>
    </row>
    <row r="509" spans="1:5">
      <c r="A509" s="2">
        <v>44704</v>
      </c>
      <c r="B509" s="5">
        <v>44704</v>
      </c>
      <c r="C509" s="6">
        <v>4.4006999999999996</v>
      </c>
      <c r="D509" s="6">
        <f t="shared" si="1"/>
        <v>44.006999999999998</v>
      </c>
      <c r="E509" s="6">
        <v>3.2513999999999998</v>
      </c>
    </row>
    <row r="510" spans="1:5">
      <c r="A510" s="2">
        <v>44705</v>
      </c>
      <c r="B510" s="5">
        <v>44705</v>
      </c>
      <c r="C510" s="6">
        <v>4.1222000000000003</v>
      </c>
      <c r="D510" s="6">
        <f t="shared" si="1"/>
        <v>41.222000000000001</v>
      </c>
      <c r="E510" s="6">
        <v>3.3515999999999999</v>
      </c>
    </row>
    <row r="511" spans="1:5">
      <c r="A511" s="2">
        <v>44706</v>
      </c>
      <c r="B511" s="5">
        <v>44706</v>
      </c>
      <c r="C511" s="6">
        <v>3.5146999999999999</v>
      </c>
      <c r="D511" s="6">
        <f t="shared" si="1"/>
        <v>35.146999999999998</v>
      </c>
      <c r="E511" s="6">
        <v>3.5743</v>
      </c>
    </row>
    <row r="512" spans="1:5">
      <c r="A512" s="2">
        <v>44707</v>
      </c>
      <c r="B512" s="5">
        <v>44707</v>
      </c>
      <c r="C512" s="6">
        <v>3.1012</v>
      </c>
      <c r="D512" s="6">
        <f t="shared" ref="D512:D766" si="2">C512*10</f>
        <v>31.012</v>
      </c>
      <c r="E512" s="6">
        <v>3.6225000000000001</v>
      </c>
    </row>
    <row r="513" spans="1:5">
      <c r="A513" s="2">
        <v>44708</v>
      </c>
      <c r="B513" s="5">
        <v>44708</v>
      </c>
      <c r="C513" s="6">
        <v>4.4962</v>
      </c>
      <c r="D513" s="6">
        <f t="shared" si="2"/>
        <v>44.962000000000003</v>
      </c>
      <c r="E513" s="6">
        <v>3.8801000000000001</v>
      </c>
    </row>
    <row r="514" spans="1:5">
      <c r="A514" s="2">
        <v>44709</v>
      </c>
      <c r="B514" s="5">
        <v>44709</v>
      </c>
      <c r="C514" s="6">
        <v>5.3947000000000003</v>
      </c>
      <c r="D514" s="6">
        <f t="shared" si="2"/>
        <v>53.947000000000003</v>
      </c>
      <c r="E514" s="6">
        <v>4.1718000000000002</v>
      </c>
    </row>
    <row r="515" spans="1:5">
      <c r="A515" s="2">
        <v>44710</v>
      </c>
      <c r="B515" s="5">
        <v>44710</v>
      </c>
      <c r="C515" s="6">
        <v>5.2750000000000004</v>
      </c>
      <c r="D515" s="6">
        <f t="shared" si="2"/>
        <v>52.75</v>
      </c>
      <c r="E515" s="6">
        <v>4.3292000000000002</v>
      </c>
    </row>
    <row r="516" spans="1:5">
      <c r="A516" s="2">
        <v>44711</v>
      </c>
      <c r="B516" s="5">
        <v>44711</v>
      </c>
      <c r="C516" s="6">
        <v>5.4321999999999999</v>
      </c>
      <c r="D516" s="6">
        <f t="shared" si="2"/>
        <v>54.322000000000003</v>
      </c>
      <c r="E516" s="6">
        <v>4.4766000000000004</v>
      </c>
    </row>
    <row r="517" spans="1:5">
      <c r="A517" s="2">
        <v>44712</v>
      </c>
      <c r="B517" s="5">
        <v>44712</v>
      </c>
      <c r="C517" s="6">
        <v>5.0216000000000003</v>
      </c>
      <c r="D517" s="6">
        <f t="shared" si="2"/>
        <v>50.216000000000001</v>
      </c>
      <c r="E517" s="6">
        <v>4.6051000000000002</v>
      </c>
    </row>
    <row r="518" spans="1:5">
      <c r="A518" s="2">
        <v>44713</v>
      </c>
      <c r="B518" s="5">
        <v>44713</v>
      </c>
      <c r="C518" s="6">
        <v>3.8809999999999998</v>
      </c>
      <c r="D518" s="6">
        <f t="shared" si="2"/>
        <v>38.809999999999995</v>
      </c>
      <c r="E518" s="6">
        <v>4.6574</v>
      </c>
    </row>
    <row r="519" spans="1:5">
      <c r="A519" s="2">
        <v>44714</v>
      </c>
      <c r="B519" s="5">
        <v>44714</v>
      </c>
      <c r="C519" s="6">
        <v>3.9845999999999999</v>
      </c>
      <c r="D519" s="6">
        <f t="shared" si="2"/>
        <v>39.845999999999997</v>
      </c>
      <c r="E519" s="6">
        <v>4.7835999999999999</v>
      </c>
    </row>
    <row r="520" spans="1:5">
      <c r="A520" s="2">
        <v>44715</v>
      </c>
      <c r="B520" s="5">
        <v>44715</v>
      </c>
      <c r="C520" s="6">
        <v>4.2323000000000004</v>
      </c>
      <c r="D520" s="6">
        <f t="shared" si="2"/>
        <v>42.323000000000008</v>
      </c>
      <c r="E520" s="6">
        <v>4.7458999999999998</v>
      </c>
    </row>
    <row r="521" spans="1:5">
      <c r="A521" s="2">
        <v>44716</v>
      </c>
      <c r="B521" s="5">
        <v>44716</v>
      </c>
      <c r="C521" s="6">
        <v>4.2682000000000002</v>
      </c>
      <c r="D521" s="6">
        <f t="shared" si="2"/>
        <v>42.682000000000002</v>
      </c>
      <c r="E521" s="6">
        <v>4.585</v>
      </c>
    </row>
    <row r="522" spans="1:5">
      <c r="A522" s="2">
        <v>44717</v>
      </c>
      <c r="B522" s="5">
        <v>44717</v>
      </c>
      <c r="C522" s="6">
        <v>4.76</v>
      </c>
      <c r="D522" s="6">
        <f t="shared" si="2"/>
        <v>47.599999999999994</v>
      </c>
      <c r="E522" s="6">
        <v>4.5114000000000001</v>
      </c>
    </row>
    <row r="523" spans="1:5">
      <c r="A523" s="2">
        <v>44718</v>
      </c>
      <c r="B523" s="5">
        <v>44718</v>
      </c>
      <c r="C523" s="6">
        <v>4.7675000000000001</v>
      </c>
      <c r="D523" s="6">
        <f t="shared" si="2"/>
        <v>47.674999999999997</v>
      </c>
      <c r="E523" s="6">
        <v>4.4165000000000001</v>
      </c>
    </row>
    <row r="524" spans="1:5">
      <c r="A524" s="2">
        <v>44719</v>
      </c>
      <c r="B524" s="5">
        <v>44719</v>
      </c>
      <c r="C524" s="6">
        <v>4.3398000000000003</v>
      </c>
      <c r="D524" s="6">
        <f t="shared" si="2"/>
        <v>43.398000000000003</v>
      </c>
      <c r="E524" s="6">
        <v>4.3190999999999997</v>
      </c>
    </row>
    <row r="525" spans="1:5">
      <c r="A525" s="2">
        <v>44720</v>
      </c>
      <c r="B525" s="5">
        <v>44720</v>
      </c>
      <c r="C525" s="6">
        <v>3.5625</v>
      </c>
      <c r="D525" s="6">
        <f t="shared" si="2"/>
        <v>35.625</v>
      </c>
      <c r="E525" s="6">
        <v>4.2736000000000001</v>
      </c>
    </row>
    <row r="526" spans="1:5">
      <c r="A526" s="2">
        <v>44721</v>
      </c>
      <c r="B526" s="5">
        <v>44721</v>
      </c>
      <c r="C526" s="6">
        <v>1.4633</v>
      </c>
      <c r="D526" s="6">
        <f t="shared" si="2"/>
        <v>14.633000000000001</v>
      </c>
      <c r="E526" s="6">
        <v>3.9134000000000002</v>
      </c>
    </row>
    <row r="527" spans="1:5">
      <c r="A527" s="2">
        <v>44722</v>
      </c>
      <c r="B527" s="5">
        <v>44722</v>
      </c>
      <c r="C527" s="6">
        <v>0.43</v>
      </c>
      <c r="D527" s="6">
        <f t="shared" si="2"/>
        <v>4.3</v>
      </c>
      <c r="E527" s="6">
        <v>3.3702000000000001</v>
      </c>
    </row>
    <row r="528" spans="1:5">
      <c r="A528" s="2">
        <v>44723</v>
      </c>
      <c r="B528" s="5">
        <v>44723</v>
      </c>
      <c r="C528" s="6">
        <v>3.7949000000000002</v>
      </c>
      <c r="D528" s="6">
        <f t="shared" si="2"/>
        <v>37.948999999999998</v>
      </c>
      <c r="E528" s="6">
        <v>3.3026</v>
      </c>
    </row>
    <row r="529" spans="1:5">
      <c r="A529" s="2">
        <v>44724</v>
      </c>
      <c r="B529" s="5">
        <v>44724</v>
      </c>
      <c r="C529" s="6">
        <v>4.7763999999999998</v>
      </c>
      <c r="D529" s="6">
        <f t="shared" si="2"/>
        <v>47.763999999999996</v>
      </c>
      <c r="E529" s="6">
        <v>3.3048999999999999</v>
      </c>
    </row>
    <row r="530" spans="1:5">
      <c r="A530" s="2">
        <v>44725</v>
      </c>
      <c r="B530" s="5">
        <v>44725</v>
      </c>
      <c r="C530" s="6">
        <v>4.9930000000000003</v>
      </c>
      <c r="D530" s="6">
        <f t="shared" si="2"/>
        <v>49.930000000000007</v>
      </c>
      <c r="E530" s="6">
        <v>3.3371</v>
      </c>
    </row>
    <row r="531" spans="1:5">
      <c r="A531" s="2">
        <v>44726</v>
      </c>
      <c r="B531" s="5">
        <v>44726</v>
      </c>
      <c r="C531" s="6">
        <v>5.5462999999999996</v>
      </c>
      <c r="D531" s="6">
        <f t="shared" si="2"/>
        <v>55.462999999999994</v>
      </c>
      <c r="E531" s="6">
        <v>3.5095000000000001</v>
      </c>
    </row>
    <row r="532" spans="1:5">
      <c r="A532" s="2">
        <v>44727</v>
      </c>
      <c r="B532" s="5">
        <v>44727</v>
      </c>
      <c r="C532" s="6">
        <v>6.8667999999999996</v>
      </c>
      <c r="D532" s="6">
        <f t="shared" si="2"/>
        <v>68.667999999999992</v>
      </c>
      <c r="E532" s="6">
        <v>3.9815</v>
      </c>
    </row>
    <row r="533" spans="1:5">
      <c r="A533" s="2">
        <v>44728</v>
      </c>
      <c r="B533" s="5">
        <v>44728</v>
      </c>
      <c r="C533" s="6">
        <v>5.1021000000000001</v>
      </c>
      <c r="D533" s="6">
        <f t="shared" si="2"/>
        <v>51.021000000000001</v>
      </c>
      <c r="E533" s="6">
        <v>4.5014000000000003</v>
      </c>
    </row>
    <row r="534" spans="1:5">
      <c r="A534" s="2">
        <v>44729</v>
      </c>
      <c r="B534" s="5">
        <v>44729</v>
      </c>
      <c r="C534" s="6">
        <v>4.8320999999999996</v>
      </c>
      <c r="D534" s="6">
        <f t="shared" si="2"/>
        <v>48.320999999999998</v>
      </c>
      <c r="E534" s="6">
        <v>5.1302000000000003</v>
      </c>
    </row>
    <row r="535" spans="1:5">
      <c r="A535" s="2">
        <v>44730</v>
      </c>
      <c r="B535" s="5">
        <v>44730</v>
      </c>
      <c r="C535" s="6">
        <v>5.7409999999999997</v>
      </c>
      <c r="D535" s="6">
        <f t="shared" si="2"/>
        <v>57.41</v>
      </c>
      <c r="E535" s="6">
        <v>5.4081999999999999</v>
      </c>
    </row>
    <row r="536" spans="1:5">
      <c r="A536" s="2">
        <v>44731</v>
      </c>
      <c r="B536" s="5">
        <v>44731</v>
      </c>
      <c r="C536" s="6">
        <v>6.2438000000000002</v>
      </c>
      <c r="D536" s="6">
        <f t="shared" si="2"/>
        <v>62.438000000000002</v>
      </c>
      <c r="E536" s="6">
        <v>5.6178999999999997</v>
      </c>
    </row>
    <row r="537" spans="1:5">
      <c r="A537" s="2">
        <v>44732</v>
      </c>
      <c r="B537" s="5">
        <v>44732</v>
      </c>
      <c r="C537" s="6">
        <v>5.8723000000000001</v>
      </c>
      <c r="D537" s="6">
        <f t="shared" si="2"/>
        <v>58.722999999999999</v>
      </c>
      <c r="E537" s="6">
        <v>5.7435</v>
      </c>
    </row>
    <row r="538" spans="1:5">
      <c r="A538" s="2">
        <v>44733</v>
      </c>
      <c r="B538" s="5">
        <v>44733</v>
      </c>
      <c r="C538" s="6">
        <v>6.4404000000000003</v>
      </c>
      <c r="D538" s="6">
        <f t="shared" si="2"/>
        <v>64.403999999999996</v>
      </c>
      <c r="E538" s="6">
        <v>5.8712</v>
      </c>
    </row>
    <row r="539" spans="1:5">
      <c r="A539" s="2">
        <v>44734</v>
      </c>
      <c r="B539" s="5">
        <v>44734</v>
      </c>
      <c r="C539" s="6">
        <v>6.5812999999999997</v>
      </c>
      <c r="D539" s="6">
        <f t="shared" si="2"/>
        <v>65.813000000000002</v>
      </c>
      <c r="E539" s="6">
        <v>5.8304</v>
      </c>
    </row>
    <row r="540" spans="1:5">
      <c r="A540" s="2">
        <v>44735</v>
      </c>
      <c r="B540" s="5">
        <v>44735</v>
      </c>
      <c r="C540" s="6">
        <v>6.4717000000000002</v>
      </c>
      <c r="D540" s="6">
        <f t="shared" si="2"/>
        <v>64.716999999999999</v>
      </c>
      <c r="E540" s="6">
        <v>6.0260999999999996</v>
      </c>
    </row>
    <row r="541" spans="1:5">
      <c r="A541" s="2">
        <v>44736</v>
      </c>
      <c r="B541" s="5">
        <v>44736</v>
      </c>
      <c r="C541" s="6">
        <v>5.6547000000000001</v>
      </c>
      <c r="D541" s="6">
        <f t="shared" si="2"/>
        <v>56.546999999999997</v>
      </c>
      <c r="E541" s="6">
        <v>6.1436000000000002</v>
      </c>
    </row>
    <row r="542" spans="1:5">
      <c r="A542" s="2">
        <v>44737</v>
      </c>
      <c r="B542" s="5">
        <v>44737</v>
      </c>
      <c r="C542" s="6">
        <v>4.8620999999999999</v>
      </c>
      <c r="D542" s="6">
        <f t="shared" si="2"/>
        <v>48.620999999999995</v>
      </c>
      <c r="E542" s="6">
        <v>6.0179999999999998</v>
      </c>
    </row>
    <row r="543" spans="1:5">
      <c r="A543" s="2">
        <v>44738</v>
      </c>
      <c r="B543" s="5">
        <v>44738</v>
      </c>
      <c r="C543" s="6">
        <v>4.0902000000000003</v>
      </c>
      <c r="D543" s="6">
        <f t="shared" si="2"/>
        <v>40.902000000000001</v>
      </c>
      <c r="E543" s="6">
        <v>5.7103999999999999</v>
      </c>
    </row>
    <row r="544" spans="1:5">
      <c r="A544" s="2">
        <v>44739</v>
      </c>
      <c r="B544" s="5">
        <v>44739</v>
      </c>
      <c r="C544" s="6">
        <v>4.6325000000000003</v>
      </c>
      <c r="D544" s="6">
        <f t="shared" si="2"/>
        <v>46.325000000000003</v>
      </c>
      <c r="E544" s="6">
        <v>5.5332999999999997</v>
      </c>
    </row>
    <row r="545" spans="1:5">
      <c r="A545" s="2">
        <v>44740</v>
      </c>
      <c r="B545" s="5">
        <v>44740</v>
      </c>
      <c r="C545" s="6">
        <v>5.4192</v>
      </c>
      <c r="D545" s="6">
        <f t="shared" si="2"/>
        <v>54.192</v>
      </c>
      <c r="E545" s="6">
        <v>5.3874000000000004</v>
      </c>
    </row>
    <row r="546" spans="1:5">
      <c r="A546" s="2">
        <v>44741</v>
      </c>
      <c r="B546" s="5">
        <v>44741</v>
      </c>
      <c r="C546" s="6">
        <v>5.6971999999999996</v>
      </c>
      <c r="D546" s="6">
        <f t="shared" si="2"/>
        <v>56.971999999999994</v>
      </c>
      <c r="E546" s="6">
        <v>5.2610999999999999</v>
      </c>
    </row>
    <row r="547" spans="1:5">
      <c r="A547" s="2">
        <v>44742</v>
      </c>
      <c r="B547" s="5">
        <v>44742</v>
      </c>
      <c r="C547" s="6">
        <v>5.5106000000000002</v>
      </c>
      <c r="D547" s="6">
        <f t="shared" si="2"/>
        <v>55.106000000000002</v>
      </c>
      <c r="E547" s="6">
        <v>5.1238000000000001</v>
      </c>
    </row>
    <row r="548" spans="1:5">
      <c r="A548" s="2">
        <v>44743</v>
      </c>
      <c r="B548" s="5">
        <v>44743</v>
      </c>
      <c r="C548" s="6">
        <v>5.4368999999999996</v>
      </c>
      <c r="D548" s="6">
        <f t="shared" si="2"/>
        <v>54.369</v>
      </c>
      <c r="E548" s="6">
        <v>5.0926999999999998</v>
      </c>
    </row>
    <row r="549" spans="1:5">
      <c r="A549" s="2">
        <v>44744</v>
      </c>
      <c r="B549" s="5">
        <v>44744</v>
      </c>
      <c r="C549" s="6">
        <v>5.7789999999999999</v>
      </c>
      <c r="D549" s="6">
        <f t="shared" si="2"/>
        <v>57.79</v>
      </c>
      <c r="E549" s="6">
        <v>5.2237</v>
      </c>
    </row>
    <row r="550" spans="1:5">
      <c r="A550" s="2">
        <v>44745</v>
      </c>
      <c r="B550" s="5">
        <v>44745</v>
      </c>
      <c r="C550" s="6">
        <v>5.8209</v>
      </c>
      <c r="D550" s="6">
        <f t="shared" si="2"/>
        <v>58.209000000000003</v>
      </c>
      <c r="E550" s="6">
        <v>5.4709000000000003</v>
      </c>
    </row>
    <row r="551" spans="1:5">
      <c r="A551" s="2">
        <v>44746</v>
      </c>
      <c r="B551" s="5">
        <v>44746</v>
      </c>
      <c r="C551" s="6">
        <v>6.9272999999999998</v>
      </c>
      <c r="D551" s="6">
        <f t="shared" si="2"/>
        <v>69.272999999999996</v>
      </c>
      <c r="E551" s="6">
        <v>5.7987000000000002</v>
      </c>
    </row>
    <row r="552" spans="1:5">
      <c r="A552" s="2">
        <v>44747</v>
      </c>
      <c r="B552" s="5">
        <v>44747</v>
      </c>
      <c r="C552" s="6">
        <v>8.0931999999999995</v>
      </c>
      <c r="D552" s="6">
        <f t="shared" si="2"/>
        <v>80.931999999999988</v>
      </c>
      <c r="E552" s="6">
        <v>6.1806999999999999</v>
      </c>
    </row>
    <row r="553" spans="1:5">
      <c r="A553" s="2">
        <v>44748</v>
      </c>
      <c r="B553" s="5">
        <v>44748</v>
      </c>
      <c r="C553" s="6">
        <v>6.4550000000000001</v>
      </c>
      <c r="D553" s="6">
        <f t="shared" si="2"/>
        <v>64.55</v>
      </c>
      <c r="E553" s="6">
        <v>6.2889999999999997</v>
      </c>
    </row>
    <row r="554" spans="1:5">
      <c r="A554" s="2">
        <v>44749</v>
      </c>
      <c r="B554" s="5">
        <v>44749</v>
      </c>
      <c r="C554" s="6">
        <v>7.1718999999999999</v>
      </c>
      <c r="D554" s="6">
        <f t="shared" si="2"/>
        <v>71.718999999999994</v>
      </c>
      <c r="E554" s="6">
        <v>6.5263</v>
      </c>
    </row>
    <row r="555" spans="1:5">
      <c r="A555" s="2">
        <v>44750</v>
      </c>
      <c r="B555" s="5">
        <v>44750</v>
      </c>
      <c r="C555" s="6">
        <v>7.0125999999999999</v>
      </c>
      <c r="D555" s="6">
        <f t="shared" si="2"/>
        <v>70.126000000000005</v>
      </c>
      <c r="E555" s="6">
        <v>6.7514000000000003</v>
      </c>
    </row>
    <row r="556" spans="1:5">
      <c r="A556" s="2">
        <v>44751</v>
      </c>
      <c r="B556" s="5">
        <v>44751</v>
      </c>
      <c r="C556" s="6">
        <v>6.9973000000000001</v>
      </c>
      <c r="D556" s="6">
        <f t="shared" si="2"/>
        <v>69.972999999999999</v>
      </c>
      <c r="E556" s="6">
        <v>6.9255000000000004</v>
      </c>
    </row>
    <row r="557" spans="1:5">
      <c r="A557" s="2">
        <v>44752</v>
      </c>
      <c r="B557" s="5">
        <v>44752</v>
      </c>
      <c r="C557" s="6">
        <v>7.3059000000000003</v>
      </c>
      <c r="D557" s="6">
        <f t="shared" si="2"/>
        <v>73.058999999999997</v>
      </c>
      <c r="E557" s="6">
        <v>7.1375999999999999</v>
      </c>
    </row>
    <row r="558" spans="1:5">
      <c r="A558" s="2">
        <v>44753</v>
      </c>
      <c r="B558" s="5">
        <v>44753</v>
      </c>
      <c r="C558" s="6">
        <v>7.7019000000000002</v>
      </c>
      <c r="D558" s="6">
        <f t="shared" si="2"/>
        <v>77.019000000000005</v>
      </c>
      <c r="E558" s="6">
        <v>7.2483000000000004</v>
      </c>
    </row>
    <row r="559" spans="1:5">
      <c r="A559" s="2">
        <v>44754</v>
      </c>
      <c r="B559" s="5">
        <v>44754</v>
      </c>
      <c r="C559" s="6">
        <v>8.5035000000000007</v>
      </c>
      <c r="D559" s="6">
        <f t="shared" si="2"/>
        <v>85.035000000000011</v>
      </c>
      <c r="E559" s="6">
        <v>7.3068999999999997</v>
      </c>
    </row>
    <row r="560" spans="1:5">
      <c r="A560" s="2">
        <v>44755</v>
      </c>
      <c r="B560" s="5">
        <v>44755</v>
      </c>
      <c r="C560" s="6">
        <v>9.2998999999999992</v>
      </c>
      <c r="D560" s="6">
        <f t="shared" si="2"/>
        <v>92.998999999999995</v>
      </c>
      <c r="E560" s="6">
        <v>7.7133000000000003</v>
      </c>
    </row>
    <row r="561" spans="1:5">
      <c r="A561" s="2">
        <v>44756</v>
      </c>
      <c r="B561" s="5">
        <v>44756</v>
      </c>
      <c r="C561" s="6">
        <v>7.7165999999999997</v>
      </c>
      <c r="D561" s="6">
        <f t="shared" si="2"/>
        <v>77.165999999999997</v>
      </c>
      <c r="E561" s="6">
        <v>7.7911000000000001</v>
      </c>
    </row>
    <row r="562" spans="1:5">
      <c r="A562" s="2">
        <v>44757</v>
      </c>
      <c r="B562" s="5">
        <v>44757</v>
      </c>
      <c r="C562" s="6">
        <v>6.4093999999999998</v>
      </c>
      <c r="D562" s="6">
        <f t="shared" si="2"/>
        <v>64.093999999999994</v>
      </c>
      <c r="E562" s="6">
        <v>7.7049000000000003</v>
      </c>
    </row>
    <row r="563" spans="1:5">
      <c r="A563" s="2">
        <v>44758</v>
      </c>
      <c r="B563" s="5">
        <v>44758</v>
      </c>
      <c r="C563" s="6">
        <v>5.5547000000000004</v>
      </c>
      <c r="D563" s="6">
        <f t="shared" si="2"/>
        <v>55.547000000000004</v>
      </c>
      <c r="E563" s="6">
        <v>7.4988000000000001</v>
      </c>
    </row>
    <row r="564" spans="1:5">
      <c r="A564" s="2">
        <v>44759</v>
      </c>
      <c r="B564" s="5">
        <v>44759</v>
      </c>
      <c r="C564" s="6">
        <v>5.3582999999999998</v>
      </c>
      <c r="D564" s="6">
        <f t="shared" si="2"/>
        <v>53.582999999999998</v>
      </c>
      <c r="E564" s="6">
        <v>7.2206000000000001</v>
      </c>
    </row>
    <row r="565" spans="1:5">
      <c r="A565" s="2">
        <v>44760</v>
      </c>
      <c r="B565" s="5">
        <v>44760</v>
      </c>
      <c r="C565" s="6">
        <v>6.2297000000000002</v>
      </c>
      <c r="D565" s="6">
        <f t="shared" si="2"/>
        <v>62.297000000000004</v>
      </c>
      <c r="E565" s="6">
        <v>7.0103</v>
      </c>
    </row>
    <row r="566" spans="1:5">
      <c r="A566" s="2">
        <v>44761</v>
      </c>
      <c r="B566" s="5">
        <v>44761</v>
      </c>
      <c r="C566" s="6">
        <v>6.3917999999999999</v>
      </c>
      <c r="D566" s="6">
        <f t="shared" si="2"/>
        <v>63.917999999999999</v>
      </c>
      <c r="E566" s="6">
        <v>6.7085999999999997</v>
      </c>
    </row>
    <row r="567" spans="1:5">
      <c r="A567" s="2">
        <v>44762</v>
      </c>
      <c r="B567" s="5">
        <v>44762</v>
      </c>
      <c r="C567" s="6">
        <v>7.3505000000000003</v>
      </c>
      <c r="D567" s="6">
        <f t="shared" si="2"/>
        <v>73.504999999999995</v>
      </c>
      <c r="E567" s="6">
        <v>6.4301000000000004</v>
      </c>
    </row>
    <row r="568" spans="1:5">
      <c r="A568" s="2">
        <v>44763</v>
      </c>
      <c r="B568" s="5">
        <v>44763</v>
      </c>
      <c r="C568" s="6">
        <v>8.609</v>
      </c>
      <c r="D568" s="6">
        <f t="shared" si="2"/>
        <v>86.09</v>
      </c>
      <c r="E568" s="6">
        <v>6.5575999999999999</v>
      </c>
    </row>
    <row r="569" spans="1:5">
      <c r="A569" s="2">
        <v>44764</v>
      </c>
      <c r="B569" s="5">
        <v>44764</v>
      </c>
      <c r="C569" s="6">
        <v>9.6344999999999992</v>
      </c>
      <c r="D569" s="6">
        <f t="shared" si="2"/>
        <v>96.344999999999999</v>
      </c>
      <c r="E569" s="6">
        <v>7.0183999999999997</v>
      </c>
    </row>
    <row r="570" spans="1:5">
      <c r="A570" s="2">
        <v>44765</v>
      </c>
      <c r="B570" s="5">
        <v>44765</v>
      </c>
      <c r="C570" s="6">
        <v>8.7533999999999992</v>
      </c>
      <c r="D570" s="6">
        <f t="shared" si="2"/>
        <v>87.533999999999992</v>
      </c>
      <c r="E570" s="6">
        <v>7.4752999999999998</v>
      </c>
    </row>
    <row r="571" spans="1:5">
      <c r="A571" s="2">
        <v>44766</v>
      </c>
      <c r="B571" s="5">
        <v>44766</v>
      </c>
      <c r="C571" s="6">
        <v>7.6135999999999999</v>
      </c>
      <c r="D571" s="6">
        <f t="shared" si="2"/>
        <v>76.135999999999996</v>
      </c>
      <c r="E571" s="6">
        <v>7.7975000000000003</v>
      </c>
    </row>
    <row r="572" spans="1:5">
      <c r="A572" s="2">
        <v>44767</v>
      </c>
      <c r="B572" s="5">
        <v>44767</v>
      </c>
      <c r="C572" s="6">
        <v>8.5164000000000009</v>
      </c>
      <c r="D572" s="6">
        <f t="shared" si="2"/>
        <v>85.164000000000016</v>
      </c>
      <c r="E572" s="6">
        <v>8.1242000000000001</v>
      </c>
    </row>
    <row r="573" spans="1:5">
      <c r="A573" s="2">
        <v>44768</v>
      </c>
      <c r="B573" s="5">
        <v>44768</v>
      </c>
      <c r="C573" s="6">
        <v>10.4727</v>
      </c>
      <c r="D573" s="6">
        <f t="shared" si="2"/>
        <v>104.727</v>
      </c>
      <c r="E573" s="6">
        <v>8.7072000000000003</v>
      </c>
    </row>
    <row r="574" spans="1:5">
      <c r="A574" s="2">
        <v>44769</v>
      </c>
      <c r="B574" s="5">
        <v>44769</v>
      </c>
      <c r="C574" s="6">
        <v>11.4773</v>
      </c>
      <c r="D574" s="6">
        <f t="shared" si="2"/>
        <v>114.773</v>
      </c>
      <c r="E574" s="6">
        <v>9.2966999999999995</v>
      </c>
    </row>
    <row r="575" spans="1:5">
      <c r="A575" s="2">
        <v>44770</v>
      </c>
      <c r="B575" s="5">
        <v>44770</v>
      </c>
      <c r="C575" s="6">
        <v>11.43</v>
      </c>
      <c r="D575" s="6">
        <f t="shared" si="2"/>
        <v>114.3</v>
      </c>
      <c r="E575" s="6">
        <v>9.6997</v>
      </c>
    </row>
    <row r="576" spans="1:5">
      <c r="A576" s="2">
        <v>44771</v>
      </c>
      <c r="B576" s="5">
        <v>44771</v>
      </c>
      <c r="C576" s="6">
        <v>10.1478</v>
      </c>
      <c r="D576" s="6">
        <f t="shared" si="2"/>
        <v>101.47800000000001</v>
      </c>
      <c r="E576" s="6">
        <v>9.7729999999999997</v>
      </c>
    </row>
    <row r="577" spans="1:5">
      <c r="A577" s="2">
        <v>44772</v>
      </c>
      <c r="B577" s="5">
        <v>44772</v>
      </c>
      <c r="C577" s="6">
        <v>9.1376000000000008</v>
      </c>
      <c r="D577" s="6">
        <f t="shared" si="2"/>
        <v>91.376000000000005</v>
      </c>
      <c r="E577" s="6">
        <v>9.8278999999999996</v>
      </c>
    </row>
    <row r="578" spans="1:5">
      <c r="A578" s="2">
        <v>44773</v>
      </c>
      <c r="B578" s="5">
        <v>44773</v>
      </c>
      <c r="C578" s="6">
        <v>9.4748999999999999</v>
      </c>
      <c r="D578" s="6">
        <f t="shared" si="2"/>
        <v>94.748999999999995</v>
      </c>
      <c r="E578" s="6">
        <v>10.0938</v>
      </c>
    </row>
    <row r="579" spans="1:5">
      <c r="A579" s="2">
        <v>44774</v>
      </c>
      <c r="B579" s="5">
        <v>44774</v>
      </c>
      <c r="C579" s="6">
        <v>9.6229999999999993</v>
      </c>
      <c r="D579" s="6">
        <f t="shared" si="2"/>
        <v>96.22999999999999</v>
      </c>
      <c r="E579" s="6">
        <v>10.251899999999999</v>
      </c>
    </row>
    <row r="580" spans="1:5">
      <c r="A580" s="2">
        <v>44775</v>
      </c>
      <c r="B580" s="5">
        <v>44775</v>
      </c>
      <c r="C580" s="6">
        <v>8.5452999999999992</v>
      </c>
      <c r="D580" s="6">
        <f t="shared" si="2"/>
        <v>85.452999999999989</v>
      </c>
      <c r="E580" s="6">
        <v>9.9765999999999995</v>
      </c>
    </row>
    <row r="581" spans="1:5">
      <c r="A581" s="2">
        <v>44776</v>
      </c>
      <c r="B581" s="5">
        <v>44776</v>
      </c>
      <c r="C581" s="6">
        <v>9.7987000000000002</v>
      </c>
      <c r="D581" s="6">
        <f t="shared" si="2"/>
        <v>97.986999999999995</v>
      </c>
      <c r="E581" s="6">
        <v>9.7368000000000006</v>
      </c>
    </row>
    <row r="582" spans="1:5">
      <c r="A582" s="2">
        <v>44777</v>
      </c>
      <c r="B582" s="5">
        <v>44777</v>
      </c>
      <c r="C582" s="6">
        <v>9.4282000000000004</v>
      </c>
      <c r="D582" s="6">
        <f t="shared" si="2"/>
        <v>94.282000000000011</v>
      </c>
      <c r="E582" s="6">
        <v>9.4507999999999992</v>
      </c>
    </row>
    <row r="583" spans="1:5">
      <c r="A583" s="2">
        <v>44778</v>
      </c>
      <c r="B583" s="5">
        <v>44778</v>
      </c>
      <c r="C583" s="6">
        <v>9.6480999999999995</v>
      </c>
      <c r="D583" s="6">
        <f t="shared" si="2"/>
        <v>96.480999999999995</v>
      </c>
      <c r="E583" s="6">
        <v>9.3794000000000004</v>
      </c>
    </row>
    <row r="584" spans="1:5">
      <c r="A584" s="2">
        <v>44779</v>
      </c>
      <c r="B584" s="5">
        <v>44779</v>
      </c>
      <c r="C584" s="6">
        <v>8.3079999999999998</v>
      </c>
      <c r="D584" s="6">
        <f t="shared" si="2"/>
        <v>83.08</v>
      </c>
      <c r="E584" s="6">
        <v>9.2608999999999995</v>
      </c>
    </row>
    <row r="585" spans="1:5">
      <c r="A585" s="2">
        <v>44780</v>
      </c>
      <c r="B585" s="5">
        <v>44780</v>
      </c>
      <c r="C585" s="6">
        <v>9.1137999999999995</v>
      </c>
      <c r="D585" s="6">
        <f t="shared" si="2"/>
        <v>91.137999999999991</v>
      </c>
      <c r="E585" s="6">
        <v>9.2093000000000007</v>
      </c>
    </row>
    <row r="586" spans="1:5">
      <c r="A586" s="2">
        <v>44781</v>
      </c>
      <c r="B586" s="5">
        <v>44781</v>
      </c>
      <c r="C586" s="6">
        <v>9.8638999999999992</v>
      </c>
      <c r="D586" s="6">
        <f t="shared" si="2"/>
        <v>98.638999999999996</v>
      </c>
      <c r="E586" s="6">
        <v>9.2437000000000005</v>
      </c>
    </row>
    <row r="587" spans="1:5">
      <c r="A587" s="2">
        <v>44782</v>
      </c>
      <c r="B587" s="5">
        <v>44782</v>
      </c>
      <c r="C587" s="6">
        <v>9.7550000000000008</v>
      </c>
      <c r="D587" s="6">
        <f t="shared" si="2"/>
        <v>97.550000000000011</v>
      </c>
      <c r="E587" s="6">
        <v>9.4164999999999992</v>
      </c>
    </row>
    <row r="588" spans="1:5">
      <c r="A588" s="2">
        <v>44783</v>
      </c>
      <c r="B588" s="5">
        <v>44783</v>
      </c>
      <c r="C588" s="6">
        <v>10.212</v>
      </c>
      <c r="D588" s="6">
        <f t="shared" si="2"/>
        <v>102.12</v>
      </c>
      <c r="E588" s="6">
        <v>9.4756</v>
      </c>
    </row>
    <row r="589" spans="1:5">
      <c r="A589" s="2">
        <v>44784</v>
      </c>
      <c r="B589" s="5">
        <v>44784</v>
      </c>
      <c r="C589" s="6">
        <v>10.5289</v>
      </c>
      <c r="D589" s="6">
        <f t="shared" si="2"/>
        <v>105.289</v>
      </c>
      <c r="E589" s="6">
        <v>9.6327999999999996</v>
      </c>
    </row>
    <row r="590" spans="1:5">
      <c r="A590" s="2">
        <v>44785</v>
      </c>
      <c r="B590" s="5">
        <v>44785</v>
      </c>
      <c r="C590" s="6">
        <v>11.964700000000001</v>
      </c>
      <c r="D590" s="6">
        <f t="shared" si="2"/>
        <v>119.64700000000001</v>
      </c>
      <c r="E590" s="6">
        <v>9.9638000000000009</v>
      </c>
    </row>
    <row r="591" spans="1:5">
      <c r="A591" s="2">
        <v>44786</v>
      </c>
      <c r="B591" s="5">
        <v>44786</v>
      </c>
      <c r="C591" s="6">
        <v>12.3301</v>
      </c>
      <c r="D591" s="6">
        <f t="shared" si="2"/>
        <v>123.301</v>
      </c>
      <c r="E591" s="6">
        <v>10.5383</v>
      </c>
    </row>
    <row r="592" spans="1:5">
      <c r="A592" s="2">
        <v>44787</v>
      </c>
      <c r="B592" s="5">
        <v>44787</v>
      </c>
      <c r="C592" s="6">
        <v>12.3718</v>
      </c>
      <c r="D592" s="6">
        <f t="shared" si="2"/>
        <v>123.718</v>
      </c>
      <c r="E592" s="6">
        <v>11.0038</v>
      </c>
    </row>
    <row r="593" spans="1:5">
      <c r="A593" s="2">
        <v>44788</v>
      </c>
      <c r="B593" s="5">
        <v>44788</v>
      </c>
      <c r="C593" s="6">
        <v>12.629899999999999</v>
      </c>
      <c r="D593" s="6">
        <f t="shared" si="2"/>
        <v>126.29899999999999</v>
      </c>
      <c r="E593" s="6">
        <v>11.398899999999999</v>
      </c>
    </row>
    <row r="594" spans="1:5">
      <c r="A594" s="2">
        <v>44789</v>
      </c>
      <c r="B594" s="5">
        <v>44789</v>
      </c>
      <c r="C594" s="6">
        <v>12.845800000000001</v>
      </c>
      <c r="D594" s="6">
        <f t="shared" si="2"/>
        <v>128.458</v>
      </c>
      <c r="E594" s="6">
        <v>11.8405</v>
      </c>
    </row>
    <row r="595" spans="1:5">
      <c r="A595" s="2">
        <v>44790</v>
      </c>
      <c r="B595" s="5">
        <v>44790</v>
      </c>
      <c r="C595" s="6">
        <v>13.0352</v>
      </c>
      <c r="D595" s="6">
        <f t="shared" si="2"/>
        <v>130.352</v>
      </c>
      <c r="E595" s="6">
        <v>12.2438</v>
      </c>
    </row>
    <row r="596" spans="1:5">
      <c r="A596" s="2">
        <v>44791</v>
      </c>
      <c r="B596" s="5">
        <v>44791</v>
      </c>
      <c r="C596" s="6">
        <v>12.8544</v>
      </c>
      <c r="D596" s="6">
        <f t="shared" si="2"/>
        <v>128.54400000000001</v>
      </c>
      <c r="E596" s="6">
        <v>12.576000000000001</v>
      </c>
    </row>
    <row r="597" spans="1:5">
      <c r="A597" s="2">
        <v>44792</v>
      </c>
      <c r="B597" s="5">
        <v>44792</v>
      </c>
      <c r="C597" s="6">
        <v>12.6272</v>
      </c>
      <c r="D597" s="6">
        <f t="shared" si="2"/>
        <v>126.27200000000001</v>
      </c>
      <c r="E597" s="6">
        <v>12.6706</v>
      </c>
    </row>
    <row r="598" spans="1:5">
      <c r="A598" s="2">
        <v>44793</v>
      </c>
      <c r="B598" s="5">
        <v>44793</v>
      </c>
      <c r="C598" s="6">
        <v>12.3893</v>
      </c>
      <c r="D598" s="6">
        <f t="shared" si="2"/>
        <v>123.893</v>
      </c>
      <c r="E598" s="6">
        <v>12.6791</v>
      </c>
    </row>
    <row r="599" spans="1:5">
      <c r="A599" s="2">
        <v>44794</v>
      </c>
      <c r="B599" s="5">
        <v>44794</v>
      </c>
      <c r="C599" s="6">
        <v>13.3553</v>
      </c>
      <c r="D599" s="6">
        <f t="shared" si="2"/>
        <v>133.553</v>
      </c>
      <c r="E599" s="6">
        <v>12.819599999999999</v>
      </c>
    </row>
    <row r="600" spans="1:5">
      <c r="A600" s="2">
        <v>44795</v>
      </c>
      <c r="B600" s="5">
        <v>44795</v>
      </c>
      <c r="C600" s="6">
        <v>15.2128</v>
      </c>
      <c r="D600" s="6">
        <f t="shared" si="2"/>
        <v>152.12799999999999</v>
      </c>
      <c r="E600" s="6">
        <v>13.188599999999999</v>
      </c>
    </row>
    <row r="601" spans="1:5">
      <c r="A601" s="2">
        <v>44796</v>
      </c>
      <c r="B601" s="5">
        <v>44796</v>
      </c>
      <c r="C601" s="6">
        <v>15.7995</v>
      </c>
      <c r="D601" s="6">
        <f t="shared" si="2"/>
        <v>157.995</v>
      </c>
      <c r="E601" s="6">
        <v>13.6105</v>
      </c>
    </row>
    <row r="602" spans="1:5">
      <c r="A602" s="2">
        <v>44797</v>
      </c>
      <c r="B602" s="5">
        <v>44797</v>
      </c>
      <c r="C602" s="6">
        <v>16.953900000000001</v>
      </c>
      <c r="D602" s="6">
        <f t="shared" si="2"/>
        <v>169.53900000000002</v>
      </c>
      <c r="E602" s="6">
        <v>14.170299999999999</v>
      </c>
    </row>
    <row r="603" spans="1:5">
      <c r="A603" s="2">
        <v>44798</v>
      </c>
      <c r="B603" s="5">
        <v>44798</v>
      </c>
      <c r="C603" s="6">
        <v>17.896799999999999</v>
      </c>
      <c r="D603" s="6">
        <f t="shared" si="2"/>
        <v>178.96799999999999</v>
      </c>
      <c r="E603" s="6">
        <v>14.890700000000001</v>
      </c>
    </row>
    <row r="604" spans="1:5">
      <c r="A604" s="2">
        <v>44799</v>
      </c>
      <c r="B604" s="5">
        <v>44799</v>
      </c>
      <c r="C604" s="6">
        <v>18.325099999999999</v>
      </c>
      <c r="D604" s="6">
        <f t="shared" si="2"/>
        <v>183.25099999999998</v>
      </c>
      <c r="E604" s="6">
        <v>15.704700000000001</v>
      </c>
    </row>
    <row r="605" spans="1:5">
      <c r="A605" s="2">
        <v>44800</v>
      </c>
      <c r="B605" s="5">
        <v>44800</v>
      </c>
      <c r="C605" s="6">
        <v>17.7622</v>
      </c>
      <c r="D605" s="6">
        <f t="shared" si="2"/>
        <v>177.62200000000001</v>
      </c>
      <c r="E605" s="6">
        <v>16.472200000000001</v>
      </c>
    </row>
    <row r="606" spans="1:5">
      <c r="A606" s="2">
        <v>44801</v>
      </c>
      <c r="B606" s="5">
        <v>44801</v>
      </c>
      <c r="C606" s="6">
        <v>18.504799999999999</v>
      </c>
      <c r="D606" s="6">
        <f t="shared" si="2"/>
        <v>185.048</v>
      </c>
      <c r="E606" s="6">
        <v>17.207899999999999</v>
      </c>
    </row>
    <row r="607" spans="1:5">
      <c r="A607" s="2">
        <v>44802</v>
      </c>
      <c r="B607" s="5">
        <v>44802</v>
      </c>
      <c r="C607" s="6">
        <v>19.388999999999999</v>
      </c>
      <c r="D607" s="6">
        <f t="shared" si="2"/>
        <v>193.89</v>
      </c>
      <c r="E607" s="6">
        <v>17.804500000000001</v>
      </c>
    </row>
    <row r="608" spans="1:5">
      <c r="A608" s="2">
        <v>44803</v>
      </c>
      <c r="B608" s="5">
        <v>44803</v>
      </c>
      <c r="C608" s="6">
        <v>16.252600000000001</v>
      </c>
      <c r="D608" s="6">
        <f t="shared" si="2"/>
        <v>162.52600000000001</v>
      </c>
      <c r="E608" s="6">
        <v>17.869199999999999</v>
      </c>
    </row>
    <row r="609" spans="1:5">
      <c r="A609" s="2">
        <v>44804</v>
      </c>
      <c r="B609" s="5">
        <v>44804</v>
      </c>
      <c r="C609" s="6">
        <v>12.039099999999999</v>
      </c>
      <c r="D609" s="6">
        <f t="shared" si="2"/>
        <v>120.39099999999999</v>
      </c>
      <c r="E609" s="6">
        <v>17.167100000000001</v>
      </c>
    </row>
    <row r="610" spans="1:5">
      <c r="A610" s="2">
        <v>44805</v>
      </c>
      <c r="B610" s="5">
        <v>44805</v>
      </c>
      <c r="C610" s="6">
        <v>11.894500000000001</v>
      </c>
      <c r="D610" s="6">
        <f t="shared" si="2"/>
        <v>118.94500000000001</v>
      </c>
      <c r="E610" s="6">
        <v>16.3096</v>
      </c>
    </row>
    <row r="611" spans="1:5">
      <c r="A611" s="2">
        <v>44806</v>
      </c>
      <c r="B611" s="5">
        <v>44806</v>
      </c>
      <c r="C611" s="6">
        <v>9.7495999999999992</v>
      </c>
      <c r="D611" s="6">
        <f t="shared" si="2"/>
        <v>97.495999999999995</v>
      </c>
      <c r="E611" s="6">
        <v>15.0845</v>
      </c>
    </row>
    <row r="612" spans="1:5">
      <c r="A612" s="2">
        <v>44807</v>
      </c>
      <c r="B612" s="5">
        <v>44807</v>
      </c>
      <c r="C612" s="6">
        <v>8.9703999999999997</v>
      </c>
      <c r="D612" s="6">
        <f t="shared" si="2"/>
        <v>89.703999999999994</v>
      </c>
      <c r="E612" s="6">
        <v>13.8286</v>
      </c>
    </row>
    <row r="613" spans="1:5">
      <c r="A613" s="2">
        <v>44808</v>
      </c>
      <c r="B613" s="5">
        <v>44808</v>
      </c>
      <c r="C613" s="6">
        <v>9.9628999999999994</v>
      </c>
      <c r="D613" s="6">
        <f t="shared" si="2"/>
        <v>99.628999999999991</v>
      </c>
      <c r="E613" s="6">
        <v>12.6083</v>
      </c>
    </row>
    <row r="614" spans="1:5">
      <c r="A614" s="2">
        <v>44809</v>
      </c>
      <c r="B614" s="5">
        <v>44809</v>
      </c>
      <c r="C614" s="6">
        <v>9.7439999999999998</v>
      </c>
      <c r="D614" s="6">
        <f t="shared" si="2"/>
        <v>97.44</v>
      </c>
      <c r="E614" s="6">
        <v>11.230399999999999</v>
      </c>
    </row>
    <row r="615" spans="1:5">
      <c r="A615" s="2">
        <v>44810</v>
      </c>
      <c r="B615" s="5">
        <v>44810</v>
      </c>
      <c r="C615" s="6">
        <v>7.1481000000000003</v>
      </c>
      <c r="D615" s="6">
        <f t="shared" si="2"/>
        <v>71.481000000000009</v>
      </c>
      <c r="E615" s="6">
        <v>9.9298000000000002</v>
      </c>
    </row>
    <row r="616" spans="1:5">
      <c r="A616" s="2">
        <v>44811</v>
      </c>
      <c r="B616" s="5">
        <v>44811</v>
      </c>
      <c r="C616" s="6">
        <v>6.4379</v>
      </c>
      <c r="D616" s="6">
        <f t="shared" si="2"/>
        <v>64.379000000000005</v>
      </c>
      <c r="E616" s="6">
        <v>9.1295999999999999</v>
      </c>
    </row>
    <row r="617" spans="1:5">
      <c r="A617" s="2">
        <v>44812</v>
      </c>
      <c r="B617" s="5">
        <v>44812</v>
      </c>
      <c r="C617" s="6">
        <v>9.9623000000000008</v>
      </c>
      <c r="D617" s="6">
        <f t="shared" si="2"/>
        <v>99.623000000000005</v>
      </c>
      <c r="E617" s="6">
        <v>8.8536000000000001</v>
      </c>
    </row>
    <row r="618" spans="1:5">
      <c r="A618" s="2">
        <v>44813</v>
      </c>
      <c r="B618" s="5">
        <v>44813</v>
      </c>
      <c r="C618" s="6">
        <v>11.460699999999999</v>
      </c>
      <c r="D618" s="6">
        <f t="shared" si="2"/>
        <v>114.607</v>
      </c>
      <c r="E618" s="6">
        <v>9.0980000000000008</v>
      </c>
    </row>
    <row r="619" spans="1:5">
      <c r="A619" s="2">
        <v>44814</v>
      </c>
      <c r="B619" s="5">
        <v>44814</v>
      </c>
      <c r="C619" s="6">
        <v>12.126200000000001</v>
      </c>
      <c r="D619" s="6">
        <f t="shared" si="2"/>
        <v>121.262</v>
      </c>
      <c r="E619" s="6">
        <v>9.5488999999999997</v>
      </c>
    </row>
    <row r="620" spans="1:5">
      <c r="A620" s="2">
        <v>44815</v>
      </c>
      <c r="B620" s="5">
        <v>44815</v>
      </c>
      <c r="C620" s="6">
        <v>12.0761</v>
      </c>
      <c r="D620" s="6">
        <f t="shared" si="2"/>
        <v>120.761</v>
      </c>
      <c r="E620" s="6">
        <v>9.8507999999999996</v>
      </c>
    </row>
    <row r="621" spans="1:5">
      <c r="A621" s="2">
        <v>44816</v>
      </c>
      <c r="B621" s="5">
        <v>44816</v>
      </c>
      <c r="C621" s="6">
        <v>11.527100000000001</v>
      </c>
      <c r="D621" s="6">
        <f t="shared" si="2"/>
        <v>115.27100000000002</v>
      </c>
      <c r="E621" s="6">
        <v>10.105499999999999</v>
      </c>
    </row>
    <row r="622" spans="1:5">
      <c r="A622" s="2">
        <v>44817</v>
      </c>
      <c r="B622" s="5">
        <v>44817</v>
      </c>
      <c r="C622" s="6">
        <v>11.783200000000001</v>
      </c>
      <c r="D622" s="6">
        <f t="shared" si="2"/>
        <v>117.83200000000001</v>
      </c>
      <c r="E622" s="6">
        <v>10.7676</v>
      </c>
    </row>
    <row r="623" spans="1:5">
      <c r="A623" s="2">
        <v>44818</v>
      </c>
      <c r="B623" s="5">
        <v>44818</v>
      </c>
      <c r="C623" s="6">
        <v>12.7073</v>
      </c>
      <c r="D623" s="6">
        <f t="shared" si="2"/>
        <v>127.07300000000001</v>
      </c>
      <c r="E623" s="6">
        <v>11.6633</v>
      </c>
    </row>
    <row r="624" spans="1:5">
      <c r="A624" s="2">
        <v>44819</v>
      </c>
      <c r="B624" s="5">
        <v>44819</v>
      </c>
      <c r="C624" s="6">
        <v>11.100099999999999</v>
      </c>
      <c r="D624" s="6">
        <f t="shared" si="2"/>
        <v>111.00099999999999</v>
      </c>
      <c r="E624" s="6">
        <v>11.825799999999999</v>
      </c>
    </row>
    <row r="625" spans="1:5">
      <c r="A625" s="2">
        <v>44820</v>
      </c>
      <c r="B625" s="5">
        <v>44820</v>
      </c>
      <c r="C625" s="6">
        <v>8.8041999999999998</v>
      </c>
      <c r="D625" s="6">
        <f t="shared" si="2"/>
        <v>88.042000000000002</v>
      </c>
      <c r="E625" s="6">
        <v>11.446300000000001</v>
      </c>
    </row>
    <row r="626" spans="1:5">
      <c r="A626" s="2">
        <v>44821</v>
      </c>
      <c r="B626" s="5">
        <v>44821</v>
      </c>
      <c r="C626" s="6">
        <v>7.7904</v>
      </c>
      <c r="D626" s="6">
        <f t="shared" si="2"/>
        <v>77.903999999999996</v>
      </c>
      <c r="E626" s="6">
        <v>10.8269</v>
      </c>
    </row>
    <row r="627" spans="1:5">
      <c r="A627" s="2">
        <v>44822</v>
      </c>
      <c r="B627" s="5">
        <v>44822</v>
      </c>
      <c r="C627" s="6">
        <v>8.5046999999999997</v>
      </c>
      <c r="D627" s="6">
        <f t="shared" si="2"/>
        <v>85.046999999999997</v>
      </c>
      <c r="E627" s="6">
        <v>10.316700000000001</v>
      </c>
    </row>
    <row r="628" spans="1:5">
      <c r="A628" s="2">
        <v>44823</v>
      </c>
      <c r="B628" s="5">
        <v>44823</v>
      </c>
      <c r="C628" s="6">
        <v>8.8587000000000007</v>
      </c>
      <c r="D628" s="6">
        <f t="shared" si="2"/>
        <v>88.587000000000003</v>
      </c>
      <c r="E628" s="6">
        <v>9.9354999999999993</v>
      </c>
    </row>
    <row r="629" spans="1:5">
      <c r="A629" s="2">
        <v>44824</v>
      </c>
      <c r="B629" s="5">
        <v>44824</v>
      </c>
      <c r="C629" s="6">
        <v>8.9799000000000007</v>
      </c>
      <c r="D629" s="6">
        <f t="shared" si="2"/>
        <v>89.799000000000007</v>
      </c>
      <c r="E629" s="6">
        <v>9.5350000000000001</v>
      </c>
    </row>
    <row r="630" spans="1:5">
      <c r="A630" s="2">
        <v>44825</v>
      </c>
      <c r="B630" s="5">
        <v>44825</v>
      </c>
      <c r="C630" s="6">
        <v>8.0312999999999999</v>
      </c>
      <c r="D630" s="6">
        <f t="shared" si="2"/>
        <v>80.313000000000002</v>
      </c>
      <c r="E630" s="6">
        <v>8.8670000000000009</v>
      </c>
    </row>
    <row r="631" spans="1:5">
      <c r="A631" s="2">
        <v>44826</v>
      </c>
      <c r="B631" s="5">
        <v>44826</v>
      </c>
      <c r="C631" s="6">
        <v>8.8653999999999993</v>
      </c>
      <c r="D631" s="6">
        <f t="shared" si="2"/>
        <v>88.653999999999996</v>
      </c>
      <c r="E631" s="6">
        <v>8.5478000000000005</v>
      </c>
    </row>
    <row r="632" spans="1:5">
      <c r="A632" s="2">
        <v>44827</v>
      </c>
      <c r="B632" s="5">
        <v>44827</v>
      </c>
      <c r="C632" s="6">
        <v>8.0061999999999998</v>
      </c>
      <c r="D632" s="6">
        <f t="shared" si="2"/>
        <v>80.061999999999998</v>
      </c>
      <c r="E632" s="6">
        <v>8.4337999999999997</v>
      </c>
    </row>
    <row r="633" spans="1:5">
      <c r="A633" s="2">
        <v>44828</v>
      </c>
      <c r="B633" s="5">
        <v>44828</v>
      </c>
      <c r="C633" s="6">
        <v>8.0591000000000008</v>
      </c>
      <c r="D633" s="6">
        <f t="shared" si="2"/>
        <v>80.591000000000008</v>
      </c>
      <c r="E633" s="6">
        <v>8.4722000000000008</v>
      </c>
    </row>
    <row r="634" spans="1:5">
      <c r="A634" s="2">
        <v>44829</v>
      </c>
      <c r="B634" s="5">
        <v>44829</v>
      </c>
      <c r="C634" s="6">
        <v>6.9371999999999998</v>
      </c>
      <c r="D634" s="6">
        <f t="shared" si="2"/>
        <v>69.372</v>
      </c>
      <c r="E634" s="6">
        <v>8.2483000000000004</v>
      </c>
    </row>
    <row r="635" spans="1:5">
      <c r="A635" s="2">
        <v>44830</v>
      </c>
      <c r="B635" s="5">
        <v>44830</v>
      </c>
      <c r="C635" s="6">
        <v>6.1384999999999996</v>
      </c>
      <c r="D635" s="6">
        <f t="shared" si="2"/>
        <v>61.384999999999998</v>
      </c>
      <c r="E635" s="6">
        <v>7.8597000000000001</v>
      </c>
    </row>
    <row r="636" spans="1:5">
      <c r="A636" s="2">
        <v>44831</v>
      </c>
      <c r="B636" s="5">
        <v>44831</v>
      </c>
      <c r="C636" s="6">
        <v>7.2023999999999999</v>
      </c>
      <c r="D636" s="6">
        <f t="shared" si="2"/>
        <v>72.024000000000001</v>
      </c>
      <c r="E636" s="6">
        <v>7.6056999999999997</v>
      </c>
    </row>
    <row r="637" spans="1:5">
      <c r="A637" s="2">
        <v>44832</v>
      </c>
      <c r="B637" s="5">
        <v>44832</v>
      </c>
      <c r="C637" s="6">
        <v>7.4696999999999996</v>
      </c>
      <c r="D637" s="6">
        <f t="shared" si="2"/>
        <v>74.697000000000003</v>
      </c>
      <c r="E637" s="6">
        <v>7.5255000000000001</v>
      </c>
    </row>
    <row r="638" spans="1:5">
      <c r="A638" s="2">
        <v>44833</v>
      </c>
      <c r="B638" s="5">
        <v>44833</v>
      </c>
      <c r="C638" s="6">
        <v>7.5376000000000003</v>
      </c>
      <c r="D638" s="6">
        <f t="shared" si="2"/>
        <v>75.376000000000005</v>
      </c>
      <c r="E638" s="6">
        <v>7.3357999999999999</v>
      </c>
    </row>
    <row r="639" spans="1:5">
      <c r="A639" s="2">
        <v>44834</v>
      </c>
      <c r="B639" s="5">
        <v>44834</v>
      </c>
      <c r="C639" s="6">
        <v>6.8970000000000002</v>
      </c>
      <c r="D639" s="6">
        <f t="shared" si="2"/>
        <v>68.97</v>
      </c>
      <c r="E639" s="6">
        <v>7.1773999999999996</v>
      </c>
    </row>
    <row r="640" spans="1:5">
      <c r="A640" s="2">
        <v>44835</v>
      </c>
      <c r="B640" s="5">
        <v>44835</v>
      </c>
      <c r="C640" s="6">
        <v>7.3136999999999999</v>
      </c>
      <c r="D640" s="6">
        <f t="shared" si="2"/>
        <v>73.137</v>
      </c>
      <c r="E640" s="6">
        <v>7.0709</v>
      </c>
    </row>
    <row r="641" spans="1:5">
      <c r="A641" s="2">
        <v>44836</v>
      </c>
      <c r="B641" s="5">
        <v>44836</v>
      </c>
      <c r="C641" s="6">
        <v>8.1526999999999994</v>
      </c>
      <c r="D641" s="6">
        <f t="shared" si="2"/>
        <v>81.526999999999987</v>
      </c>
      <c r="E641" s="6">
        <v>7.2445000000000004</v>
      </c>
    </row>
    <row r="642" spans="1:5">
      <c r="A642" s="2">
        <v>44837</v>
      </c>
      <c r="B642" s="5">
        <v>44837</v>
      </c>
      <c r="C642" s="6">
        <v>6.9583000000000004</v>
      </c>
      <c r="D642" s="6">
        <f t="shared" si="2"/>
        <v>69.582999999999998</v>
      </c>
      <c r="E642" s="6">
        <v>7.3616000000000001</v>
      </c>
    </row>
    <row r="643" spans="1:5">
      <c r="A643" s="2">
        <v>44838</v>
      </c>
      <c r="B643" s="5">
        <v>44838</v>
      </c>
      <c r="C643" s="6">
        <v>4.4687999999999999</v>
      </c>
      <c r="D643" s="6">
        <f t="shared" si="2"/>
        <v>44.688000000000002</v>
      </c>
      <c r="E643" s="6">
        <v>6.9710999999999999</v>
      </c>
    </row>
    <row r="644" spans="1:5">
      <c r="A644" s="2">
        <v>44839</v>
      </c>
      <c r="B644" s="5">
        <v>44839</v>
      </c>
      <c r="C644" s="6">
        <v>4.3575999999999997</v>
      </c>
      <c r="D644" s="6">
        <f t="shared" si="2"/>
        <v>43.575999999999993</v>
      </c>
      <c r="E644" s="6">
        <v>6.5265000000000004</v>
      </c>
    </row>
    <row r="645" spans="1:5">
      <c r="A645" s="2">
        <v>44840</v>
      </c>
      <c r="B645" s="5">
        <v>44840</v>
      </c>
      <c r="C645" s="6">
        <v>5.2835999999999999</v>
      </c>
      <c r="D645" s="6">
        <f t="shared" si="2"/>
        <v>52.835999999999999</v>
      </c>
      <c r="E645" s="6">
        <v>6.2045000000000003</v>
      </c>
    </row>
    <row r="646" spans="1:5">
      <c r="A646" s="2">
        <v>44841</v>
      </c>
      <c r="B646" s="5">
        <v>44841</v>
      </c>
      <c r="C646" s="6">
        <v>5.7983000000000002</v>
      </c>
      <c r="D646" s="6">
        <f t="shared" si="2"/>
        <v>57.983000000000004</v>
      </c>
      <c r="E646" s="6">
        <v>6.0476000000000001</v>
      </c>
    </row>
    <row r="647" spans="1:5">
      <c r="A647" s="2">
        <v>44842</v>
      </c>
      <c r="B647" s="5">
        <v>44842</v>
      </c>
      <c r="C647" s="6">
        <v>5.0110999999999999</v>
      </c>
      <c r="D647" s="6">
        <f t="shared" si="2"/>
        <v>50.110999999999997</v>
      </c>
      <c r="E647" s="6">
        <v>5.7186000000000003</v>
      </c>
    </row>
    <row r="648" spans="1:5">
      <c r="A648" s="2">
        <v>44843</v>
      </c>
      <c r="B648" s="5">
        <v>44843</v>
      </c>
      <c r="C648" s="6">
        <v>5.4059999999999997</v>
      </c>
      <c r="D648" s="6">
        <f t="shared" si="2"/>
        <v>54.059999999999995</v>
      </c>
      <c r="E648" s="6">
        <v>5.3262</v>
      </c>
    </row>
    <row r="649" spans="1:5">
      <c r="A649" s="2">
        <v>44844</v>
      </c>
      <c r="B649" s="5">
        <v>44844</v>
      </c>
      <c r="C649" s="6">
        <v>5.5903999999999998</v>
      </c>
      <c r="D649" s="6">
        <f t="shared" si="2"/>
        <v>55.903999999999996</v>
      </c>
      <c r="E649" s="6">
        <v>5.1307999999999998</v>
      </c>
    </row>
    <row r="650" spans="1:5">
      <c r="A650" s="2">
        <v>44845</v>
      </c>
      <c r="B650" s="5">
        <v>44845</v>
      </c>
      <c r="C650" s="6">
        <v>5.8837000000000002</v>
      </c>
      <c r="D650" s="6">
        <f t="shared" si="2"/>
        <v>58.837000000000003</v>
      </c>
      <c r="E650" s="6">
        <v>5.3330000000000002</v>
      </c>
    </row>
    <row r="651" spans="1:5">
      <c r="A651" s="2">
        <v>44846</v>
      </c>
      <c r="B651" s="5">
        <v>44846</v>
      </c>
      <c r="C651" s="6">
        <v>6.1326000000000001</v>
      </c>
      <c r="D651" s="6">
        <f t="shared" si="2"/>
        <v>61.326000000000001</v>
      </c>
      <c r="E651" s="6">
        <v>5.5865</v>
      </c>
    </row>
    <row r="652" spans="1:5">
      <c r="A652" s="2">
        <v>44847</v>
      </c>
      <c r="B652" s="5">
        <v>44847</v>
      </c>
      <c r="C652" s="6">
        <v>5.7245999999999997</v>
      </c>
      <c r="D652" s="6">
        <f t="shared" si="2"/>
        <v>57.245999999999995</v>
      </c>
      <c r="E652" s="6">
        <v>5.6494999999999997</v>
      </c>
    </row>
    <row r="653" spans="1:5">
      <c r="A653" s="2">
        <v>44848</v>
      </c>
      <c r="B653" s="5">
        <v>44848</v>
      </c>
      <c r="C653" s="6">
        <v>4.2877000000000001</v>
      </c>
      <c r="D653" s="6">
        <f t="shared" si="2"/>
        <v>42.877000000000002</v>
      </c>
      <c r="E653" s="6">
        <v>5.4337</v>
      </c>
    </row>
    <row r="654" spans="1:5">
      <c r="A654" s="2">
        <v>44849</v>
      </c>
      <c r="B654" s="5">
        <v>44849</v>
      </c>
      <c r="C654" s="6">
        <v>3.7134</v>
      </c>
      <c r="D654" s="6">
        <f t="shared" si="2"/>
        <v>37.134</v>
      </c>
      <c r="E654" s="6">
        <v>5.2483000000000004</v>
      </c>
    </row>
    <row r="655" spans="1:5">
      <c r="A655" s="2">
        <v>44850</v>
      </c>
      <c r="B655" s="5">
        <v>44850</v>
      </c>
      <c r="C655" s="6">
        <v>3.3227000000000002</v>
      </c>
      <c r="D655" s="6">
        <f t="shared" si="2"/>
        <v>33.227000000000004</v>
      </c>
      <c r="E655" s="6">
        <v>4.9507000000000003</v>
      </c>
    </row>
    <row r="656" spans="1:5">
      <c r="A656" s="2">
        <v>44851</v>
      </c>
      <c r="B656" s="5">
        <v>44851</v>
      </c>
      <c r="C656" s="6">
        <v>2.0838000000000001</v>
      </c>
      <c r="D656" s="6">
        <f t="shared" si="2"/>
        <v>20.838000000000001</v>
      </c>
      <c r="E656" s="6">
        <v>4.4497999999999998</v>
      </c>
    </row>
    <row r="657" spans="1:5">
      <c r="A657" s="2">
        <v>44852</v>
      </c>
      <c r="B657" s="5">
        <v>44852</v>
      </c>
      <c r="C657" s="6">
        <v>0.82469999999999999</v>
      </c>
      <c r="D657" s="6">
        <f t="shared" si="2"/>
        <v>8.2469999999999999</v>
      </c>
      <c r="E657" s="6">
        <v>3.7271000000000001</v>
      </c>
    </row>
    <row r="658" spans="1:5">
      <c r="A658" s="2">
        <v>44853</v>
      </c>
      <c r="B658" s="5">
        <v>44853</v>
      </c>
      <c r="C658" s="6">
        <v>1.1141000000000001</v>
      </c>
      <c r="D658" s="6">
        <f t="shared" si="2"/>
        <v>11.141000000000002</v>
      </c>
      <c r="E658" s="6">
        <v>3.0101</v>
      </c>
    </row>
    <row r="659" spans="1:5">
      <c r="A659" s="2">
        <v>44854</v>
      </c>
      <c r="B659" s="5">
        <v>44854</v>
      </c>
      <c r="C659" s="6">
        <v>2.7576999999999998</v>
      </c>
      <c r="D659" s="6">
        <f t="shared" si="2"/>
        <v>27.576999999999998</v>
      </c>
      <c r="E659" s="6">
        <v>2.5863</v>
      </c>
    </row>
    <row r="660" spans="1:5">
      <c r="A660" s="2">
        <v>44855</v>
      </c>
      <c r="B660" s="5">
        <v>44855</v>
      </c>
      <c r="C660" s="6">
        <v>2.9</v>
      </c>
      <c r="D660" s="6">
        <f t="shared" si="2"/>
        <v>29</v>
      </c>
      <c r="E660" s="6">
        <v>2.3881000000000001</v>
      </c>
    </row>
    <row r="661" spans="1:5">
      <c r="A661" s="2">
        <v>44856</v>
      </c>
      <c r="B661" s="5">
        <v>44856</v>
      </c>
      <c r="C661" s="6">
        <v>1.5359</v>
      </c>
      <c r="D661" s="6">
        <f t="shared" si="2"/>
        <v>15.359</v>
      </c>
      <c r="E661" s="6">
        <v>2.077</v>
      </c>
    </row>
    <row r="662" spans="1:5">
      <c r="A662" s="2">
        <v>44857</v>
      </c>
      <c r="B662" s="5">
        <v>44857</v>
      </c>
      <c r="C662" s="6">
        <v>0.91210000000000002</v>
      </c>
      <c r="D662" s="6">
        <f t="shared" si="2"/>
        <v>9.1210000000000004</v>
      </c>
      <c r="E662" s="6">
        <v>1.7325999999999999</v>
      </c>
    </row>
    <row r="663" spans="1:5">
      <c r="A663" s="2">
        <v>44858</v>
      </c>
      <c r="B663" s="5">
        <v>44858</v>
      </c>
      <c r="C663" s="6">
        <v>1.2473000000000001</v>
      </c>
      <c r="D663" s="6">
        <f t="shared" si="2"/>
        <v>12.473000000000001</v>
      </c>
      <c r="E663" s="6">
        <v>1.6131</v>
      </c>
    </row>
    <row r="664" spans="1:5">
      <c r="A664" s="2">
        <v>44859</v>
      </c>
      <c r="B664" s="5">
        <v>44859</v>
      </c>
      <c r="C664" s="6">
        <v>1.224</v>
      </c>
      <c r="D664" s="6">
        <f t="shared" si="2"/>
        <v>12.24</v>
      </c>
      <c r="E664" s="6">
        <v>1.6701999999999999</v>
      </c>
    </row>
    <row r="665" spans="1:5">
      <c r="A665" s="2">
        <v>44860</v>
      </c>
      <c r="B665" s="5">
        <v>44860</v>
      </c>
      <c r="C665" s="6">
        <v>1.5138</v>
      </c>
      <c r="D665" s="6">
        <f t="shared" si="2"/>
        <v>15.138</v>
      </c>
      <c r="E665" s="6">
        <v>1.7273000000000001</v>
      </c>
    </row>
    <row r="666" spans="1:5">
      <c r="A666" s="2">
        <v>44861</v>
      </c>
      <c r="B666" s="5">
        <v>44861</v>
      </c>
      <c r="C666" s="6">
        <v>1.9752000000000001</v>
      </c>
      <c r="D666" s="6">
        <f t="shared" si="2"/>
        <v>19.752000000000002</v>
      </c>
      <c r="E666" s="6">
        <v>1.6154999999999999</v>
      </c>
    </row>
    <row r="667" spans="1:5">
      <c r="A667" s="2">
        <v>44862</v>
      </c>
      <c r="B667" s="5">
        <v>44862</v>
      </c>
      <c r="C667" s="6">
        <v>2.1779000000000002</v>
      </c>
      <c r="D667" s="6">
        <f t="shared" si="2"/>
        <v>21.779000000000003</v>
      </c>
      <c r="E667" s="6">
        <v>1.5123</v>
      </c>
    </row>
    <row r="668" spans="1:5">
      <c r="A668" s="2">
        <v>44863</v>
      </c>
      <c r="B668" s="5">
        <v>44863</v>
      </c>
      <c r="C668" s="6">
        <v>2.6040999999999999</v>
      </c>
      <c r="D668" s="6">
        <f t="shared" si="2"/>
        <v>26.040999999999997</v>
      </c>
      <c r="E668" s="6">
        <v>1.6649</v>
      </c>
    </row>
    <row r="669" spans="1:5">
      <c r="A669" s="2">
        <v>44864</v>
      </c>
      <c r="B669" s="5">
        <v>44864</v>
      </c>
      <c r="C669" s="6">
        <v>3.2621000000000002</v>
      </c>
      <c r="D669" s="6">
        <f t="shared" si="2"/>
        <v>32.621000000000002</v>
      </c>
      <c r="E669" s="6">
        <v>2.0005999999999999</v>
      </c>
    </row>
    <row r="670" spans="1:5">
      <c r="A670" s="2">
        <v>44865</v>
      </c>
      <c r="B670" s="5">
        <v>44865</v>
      </c>
      <c r="C670" s="6">
        <v>2.9121000000000001</v>
      </c>
      <c r="D670" s="6">
        <f t="shared" si="2"/>
        <v>29.121000000000002</v>
      </c>
      <c r="E670" s="6">
        <v>2.2385000000000002</v>
      </c>
    </row>
    <row r="671" spans="1:5">
      <c r="A671" s="2">
        <v>44866</v>
      </c>
      <c r="B671" s="5">
        <v>44866</v>
      </c>
      <c r="C671" s="6">
        <v>1.8614999999999999</v>
      </c>
      <c r="D671" s="6">
        <f t="shared" si="2"/>
        <v>18.614999999999998</v>
      </c>
      <c r="E671" s="6">
        <v>2.3294999999999999</v>
      </c>
    </row>
    <row r="672" spans="1:5">
      <c r="A672" s="2">
        <v>44867</v>
      </c>
      <c r="B672" s="5">
        <v>44867</v>
      </c>
      <c r="C672" s="6">
        <v>3.8468</v>
      </c>
      <c r="D672" s="6">
        <f t="shared" si="2"/>
        <v>38.468000000000004</v>
      </c>
      <c r="E672" s="6">
        <v>2.6627999999999998</v>
      </c>
    </row>
    <row r="673" spans="1:5">
      <c r="A673" s="2">
        <v>44868</v>
      </c>
      <c r="B673" s="5">
        <v>44868</v>
      </c>
      <c r="C673" s="6">
        <v>4.5865</v>
      </c>
      <c r="D673" s="6">
        <f t="shared" si="2"/>
        <v>45.865000000000002</v>
      </c>
      <c r="E673" s="6">
        <v>3.0358999999999998</v>
      </c>
    </row>
    <row r="674" spans="1:5">
      <c r="A674" s="2">
        <v>44869</v>
      </c>
      <c r="B674" s="5">
        <v>44869</v>
      </c>
      <c r="C674" s="6">
        <v>4.3101000000000003</v>
      </c>
      <c r="D674" s="6">
        <f t="shared" si="2"/>
        <v>43.100999999999999</v>
      </c>
      <c r="E674" s="6">
        <v>3.3405</v>
      </c>
    </row>
    <row r="675" spans="1:5">
      <c r="A675" s="2">
        <v>44870</v>
      </c>
      <c r="B675" s="5">
        <v>44870</v>
      </c>
      <c r="C675" s="6">
        <v>3.6387</v>
      </c>
      <c r="D675" s="6">
        <f t="shared" si="2"/>
        <v>36.387</v>
      </c>
      <c r="E675" s="6">
        <v>3.4883000000000002</v>
      </c>
    </row>
    <row r="676" spans="1:5">
      <c r="A676" s="2">
        <v>44871</v>
      </c>
      <c r="B676" s="5">
        <v>44871</v>
      </c>
      <c r="C676" s="6">
        <v>3.0274999999999999</v>
      </c>
      <c r="D676" s="6">
        <f t="shared" si="2"/>
        <v>30.274999999999999</v>
      </c>
      <c r="E676" s="6">
        <v>3.4546999999999999</v>
      </c>
    </row>
    <row r="677" spans="1:5">
      <c r="A677" s="2">
        <v>44872</v>
      </c>
      <c r="B677" s="5">
        <v>44872</v>
      </c>
      <c r="C677" s="6">
        <v>2.6909000000000001</v>
      </c>
      <c r="D677" s="6">
        <f t="shared" si="2"/>
        <v>26.908999999999999</v>
      </c>
      <c r="E677" s="6">
        <v>3.4230999999999998</v>
      </c>
    </row>
    <row r="678" spans="1:5">
      <c r="A678" s="2">
        <v>44873</v>
      </c>
      <c r="B678" s="5">
        <v>44873</v>
      </c>
      <c r="C678" s="6">
        <v>3.2953000000000001</v>
      </c>
      <c r="D678" s="6">
        <f t="shared" si="2"/>
        <v>32.953000000000003</v>
      </c>
      <c r="E678" s="6">
        <v>3.6280000000000001</v>
      </c>
    </row>
    <row r="679" spans="1:5">
      <c r="A679" s="2">
        <v>44874</v>
      </c>
      <c r="B679" s="5">
        <v>44874</v>
      </c>
      <c r="C679" s="6">
        <v>3.3574999999999999</v>
      </c>
      <c r="D679" s="6">
        <f t="shared" si="2"/>
        <v>33.575000000000003</v>
      </c>
      <c r="E679" s="6">
        <v>3.5581</v>
      </c>
    </row>
    <row r="680" spans="1:5">
      <c r="A680" s="2">
        <v>44875</v>
      </c>
      <c r="B680" s="5">
        <v>44875</v>
      </c>
      <c r="C680" s="6">
        <v>3.2139000000000002</v>
      </c>
      <c r="D680" s="6">
        <f t="shared" si="2"/>
        <v>32.139000000000003</v>
      </c>
      <c r="E680" s="6">
        <v>3.3620000000000001</v>
      </c>
    </row>
    <row r="681" spans="1:5">
      <c r="A681" s="2">
        <v>44876</v>
      </c>
      <c r="B681" s="5">
        <v>44876</v>
      </c>
      <c r="C681" s="6">
        <v>3.1053000000000002</v>
      </c>
      <c r="D681" s="6">
        <f t="shared" si="2"/>
        <v>31.053000000000001</v>
      </c>
      <c r="E681" s="6">
        <v>3.1899000000000002</v>
      </c>
    </row>
    <row r="682" spans="1:5">
      <c r="A682" s="2">
        <v>44877</v>
      </c>
      <c r="B682" s="5">
        <v>44877</v>
      </c>
      <c r="C682" s="6">
        <v>3.5062000000000002</v>
      </c>
      <c r="D682" s="6">
        <f t="shared" si="2"/>
        <v>35.062000000000005</v>
      </c>
      <c r="E682" s="6">
        <v>3.1709000000000001</v>
      </c>
    </row>
    <row r="683" spans="1:5">
      <c r="A683" s="2">
        <v>44878</v>
      </c>
      <c r="B683" s="5">
        <v>44878</v>
      </c>
      <c r="C683" s="6">
        <v>3.8961000000000001</v>
      </c>
      <c r="D683" s="6">
        <f t="shared" si="2"/>
        <v>38.960999999999999</v>
      </c>
      <c r="E683" s="6">
        <v>3.2949999999999999</v>
      </c>
    </row>
    <row r="684" spans="1:5">
      <c r="A684" s="2">
        <v>44879</v>
      </c>
      <c r="B684" s="5">
        <v>44879</v>
      </c>
      <c r="C684" s="6">
        <v>3.4127000000000001</v>
      </c>
      <c r="D684" s="6">
        <f t="shared" si="2"/>
        <v>34.127000000000002</v>
      </c>
      <c r="E684" s="6">
        <v>3.3980999999999999</v>
      </c>
    </row>
    <row r="685" spans="1:5">
      <c r="A685" s="2">
        <v>44880</v>
      </c>
      <c r="B685" s="5">
        <v>44880</v>
      </c>
      <c r="C685" s="6">
        <v>3.6818</v>
      </c>
      <c r="D685" s="6">
        <f t="shared" si="2"/>
        <v>36.817999999999998</v>
      </c>
      <c r="E685" s="6">
        <v>3.4533999999999998</v>
      </c>
    </row>
    <row r="686" spans="1:5">
      <c r="A686" s="2">
        <v>44881</v>
      </c>
      <c r="B686" s="5">
        <v>44881</v>
      </c>
      <c r="C686" s="6">
        <v>2.8681999999999999</v>
      </c>
      <c r="D686" s="6">
        <f t="shared" si="2"/>
        <v>28.681999999999999</v>
      </c>
      <c r="E686" s="6">
        <v>3.3835000000000002</v>
      </c>
    </row>
    <row r="687" spans="1:5">
      <c r="A687" s="2">
        <v>44882</v>
      </c>
      <c r="B687" s="5">
        <v>44882</v>
      </c>
      <c r="C687" s="6">
        <v>2.8611</v>
      </c>
      <c r="D687" s="6">
        <f t="shared" si="2"/>
        <v>28.611000000000001</v>
      </c>
      <c r="E687" s="6">
        <v>3.3331</v>
      </c>
    </row>
    <row r="688" spans="1:5">
      <c r="A688" s="2">
        <v>44883</v>
      </c>
      <c r="B688" s="5">
        <v>44883</v>
      </c>
      <c r="C688" s="6">
        <v>3.4350999999999998</v>
      </c>
      <c r="D688" s="6">
        <f t="shared" si="2"/>
        <v>34.350999999999999</v>
      </c>
      <c r="E688" s="6">
        <v>3.3801999999999999</v>
      </c>
    </row>
    <row r="689" spans="1:5">
      <c r="A689" s="2">
        <v>44884</v>
      </c>
      <c r="B689" s="5">
        <v>44884</v>
      </c>
      <c r="C689" s="6">
        <v>2.5760999999999998</v>
      </c>
      <c r="D689" s="6">
        <f t="shared" si="2"/>
        <v>25.760999999999999</v>
      </c>
      <c r="E689" s="6">
        <v>3.2473000000000001</v>
      </c>
    </row>
    <row r="690" spans="1:5">
      <c r="A690" s="2">
        <v>44885</v>
      </c>
      <c r="B690" s="5">
        <v>44885</v>
      </c>
      <c r="C690" s="6">
        <v>3.0674000000000001</v>
      </c>
      <c r="D690" s="6">
        <f t="shared" si="2"/>
        <v>30.673999999999999</v>
      </c>
      <c r="E690" s="6">
        <v>3.1288999999999998</v>
      </c>
    </row>
    <row r="691" spans="1:5">
      <c r="A691" s="2">
        <v>44886</v>
      </c>
      <c r="B691" s="5">
        <v>44886</v>
      </c>
      <c r="C691" s="6">
        <v>3.4659</v>
      </c>
      <c r="D691" s="6">
        <f t="shared" si="2"/>
        <v>34.658999999999999</v>
      </c>
      <c r="E691" s="6">
        <v>3.1364999999999998</v>
      </c>
    </row>
    <row r="692" spans="1:5">
      <c r="A692" s="2">
        <v>44887</v>
      </c>
      <c r="B692" s="5">
        <v>44887</v>
      </c>
      <c r="C692" s="6">
        <v>4.1542000000000003</v>
      </c>
      <c r="D692" s="6">
        <f t="shared" si="2"/>
        <v>41.542000000000002</v>
      </c>
      <c r="E692" s="6">
        <v>3.2040000000000002</v>
      </c>
    </row>
    <row r="693" spans="1:5">
      <c r="A693" s="2">
        <v>44888</v>
      </c>
      <c r="B693" s="5">
        <v>44888</v>
      </c>
      <c r="C693" s="6">
        <v>4.3613</v>
      </c>
      <c r="D693" s="6">
        <f t="shared" si="2"/>
        <v>43.613</v>
      </c>
      <c r="E693" s="6">
        <v>3.4173</v>
      </c>
    </row>
    <row r="694" spans="1:5">
      <c r="A694" s="2">
        <v>44889</v>
      </c>
      <c r="B694" s="5">
        <v>44889</v>
      </c>
      <c r="C694" s="6">
        <v>4.9170999999999996</v>
      </c>
      <c r="D694" s="6">
        <f t="shared" si="2"/>
        <v>49.170999999999992</v>
      </c>
      <c r="E694" s="6">
        <v>3.7109999999999999</v>
      </c>
    </row>
    <row r="695" spans="1:5">
      <c r="A695" s="2">
        <v>44890</v>
      </c>
      <c r="B695" s="5">
        <v>44890</v>
      </c>
      <c r="C695" s="6">
        <v>5.2069000000000001</v>
      </c>
      <c r="D695" s="6">
        <f t="shared" si="2"/>
        <v>52.069000000000003</v>
      </c>
      <c r="E695" s="6">
        <v>3.9641000000000002</v>
      </c>
    </row>
    <row r="696" spans="1:5">
      <c r="A696" s="2">
        <v>44891</v>
      </c>
      <c r="B696" s="5">
        <v>44891</v>
      </c>
      <c r="C696" s="6">
        <v>5.1228999999999996</v>
      </c>
      <c r="D696" s="6">
        <f t="shared" si="2"/>
        <v>51.228999999999999</v>
      </c>
      <c r="E696" s="6">
        <v>4.3280000000000003</v>
      </c>
    </row>
    <row r="697" spans="1:5">
      <c r="A697" s="2">
        <v>44892</v>
      </c>
      <c r="B697" s="5">
        <v>44892</v>
      </c>
      <c r="C697" s="6">
        <v>6.4047000000000001</v>
      </c>
      <c r="D697" s="6">
        <f t="shared" si="2"/>
        <v>64.046999999999997</v>
      </c>
      <c r="E697" s="6">
        <v>4.8047000000000004</v>
      </c>
    </row>
    <row r="698" spans="1:5">
      <c r="A698" s="2">
        <v>44893</v>
      </c>
      <c r="B698" s="5">
        <v>44893</v>
      </c>
      <c r="C698" s="6">
        <v>8.3247</v>
      </c>
      <c r="D698" s="6">
        <f t="shared" si="2"/>
        <v>83.247</v>
      </c>
      <c r="E698" s="6">
        <v>5.4988000000000001</v>
      </c>
    </row>
    <row r="699" spans="1:5">
      <c r="A699" s="2">
        <v>44894</v>
      </c>
      <c r="B699" s="5">
        <v>44894</v>
      </c>
      <c r="C699" s="6">
        <v>11.1021</v>
      </c>
      <c r="D699" s="6">
        <f t="shared" si="2"/>
        <v>111.021</v>
      </c>
      <c r="E699" s="6">
        <v>6.4913999999999996</v>
      </c>
    </row>
    <row r="700" spans="1:5">
      <c r="A700" s="2">
        <v>44895</v>
      </c>
      <c r="B700" s="5">
        <v>44895</v>
      </c>
      <c r="C700" s="6">
        <v>11.5542</v>
      </c>
      <c r="D700" s="6">
        <f t="shared" si="2"/>
        <v>115.542</v>
      </c>
      <c r="E700" s="6">
        <v>7.5189000000000004</v>
      </c>
    </row>
    <row r="701" spans="1:5">
      <c r="A701" s="2">
        <v>44896</v>
      </c>
      <c r="B701" s="5">
        <v>44896</v>
      </c>
      <c r="C701" s="6">
        <v>11.9123</v>
      </c>
      <c r="D701" s="6">
        <f t="shared" si="2"/>
        <v>119.123</v>
      </c>
      <c r="E701" s="6">
        <v>8.5183</v>
      </c>
    </row>
    <row r="702" spans="1:5">
      <c r="A702" s="2">
        <v>44897</v>
      </c>
      <c r="B702" s="5">
        <v>44897</v>
      </c>
      <c r="C702" s="6">
        <v>11.3612</v>
      </c>
      <c r="D702" s="6">
        <f t="shared" si="2"/>
        <v>113.61199999999999</v>
      </c>
      <c r="E702" s="6">
        <v>9.3973999999999993</v>
      </c>
    </row>
    <row r="703" spans="1:5">
      <c r="A703" s="2">
        <v>44898</v>
      </c>
      <c r="B703" s="5">
        <v>44898</v>
      </c>
      <c r="C703" s="6">
        <v>11.1249</v>
      </c>
      <c r="D703" s="6">
        <f t="shared" si="2"/>
        <v>111.249</v>
      </c>
      <c r="E703" s="6">
        <v>10.254899999999999</v>
      </c>
    </row>
    <row r="704" spans="1:5">
      <c r="A704" s="2">
        <v>44899</v>
      </c>
      <c r="B704" s="5">
        <v>44899</v>
      </c>
      <c r="C704" s="6">
        <v>11.603</v>
      </c>
      <c r="D704" s="6">
        <f t="shared" si="2"/>
        <v>116.03</v>
      </c>
      <c r="E704" s="6">
        <v>10.9975</v>
      </c>
    </row>
    <row r="705" spans="1:5">
      <c r="A705" s="2">
        <v>44900</v>
      </c>
      <c r="B705" s="5">
        <v>44900</v>
      </c>
      <c r="C705" s="6">
        <v>11.5245</v>
      </c>
      <c r="D705" s="6">
        <f t="shared" si="2"/>
        <v>115.245</v>
      </c>
      <c r="E705" s="6">
        <v>11.454599999999999</v>
      </c>
    </row>
    <row r="706" spans="1:5">
      <c r="A706" s="2">
        <v>44901</v>
      </c>
      <c r="B706" s="5">
        <v>44901</v>
      </c>
      <c r="C706" s="6">
        <v>11.655900000000001</v>
      </c>
      <c r="D706" s="6">
        <f t="shared" si="2"/>
        <v>116.55900000000001</v>
      </c>
      <c r="E706" s="6">
        <v>11.5337</v>
      </c>
    </row>
    <row r="707" spans="1:5">
      <c r="A707" s="2">
        <v>44902</v>
      </c>
      <c r="B707" s="5">
        <v>44902</v>
      </c>
      <c r="C707" s="6">
        <v>12.6602</v>
      </c>
      <c r="D707" s="6">
        <f t="shared" si="2"/>
        <v>126.602</v>
      </c>
      <c r="E707" s="6">
        <v>11.691700000000001</v>
      </c>
    </row>
    <row r="708" spans="1:5">
      <c r="A708" s="2">
        <v>44903</v>
      </c>
      <c r="B708" s="5">
        <v>44903</v>
      </c>
      <c r="C708" s="6">
        <v>12.600099999999999</v>
      </c>
      <c r="D708" s="6">
        <f t="shared" si="2"/>
        <v>126.00099999999999</v>
      </c>
      <c r="E708" s="6">
        <v>11.79</v>
      </c>
    </row>
    <row r="709" spans="1:5">
      <c r="A709" s="2">
        <v>44904</v>
      </c>
      <c r="B709" s="5">
        <v>44904</v>
      </c>
      <c r="C709" s="6">
        <v>12.593299999999999</v>
      </c>
      <c r="D709" s="6">
        <f t="shared" si="2"/>
        <v>125.93299999999999</v>
      </c>
      <c r="E709" s="6">
        <v>11.965999999999999</v>
      </c>
    </row>
    <row r="710" spans="1:5">
      <c r="A710" s="2">
        <v>44905</v>
      </c>
      <c r="B710" s="5">
        <v>44905</v>
      </c>
      <c r="C710" s="6">
        <v>12.1608</v>
      </c>
      <c r="D710" s="6">
        <f t="shared" si="2"/>
        <v>121.608</v>
      </c>
      <c r="E710" s="6">
        <v>12.114000000000001</v>
      </c>
    </row>
    <row r="711" spans="1:5">
      <c r="A711" s="2">
        <v>44906</v>
      </c>
      <c r="B711" s="5">
        <v>44906</v>
      </c>
      <c r="C711" s="6">
        <v>13.077400000000001</v>
      </c>
      <c r="D711" s="6">
        <f t="shared" si="2"/>
        <v>130.774</v>
      </c>
      <c r="E711" s="6">
        <v>12.3246</v>
      </c>
    </row>
    <row r="712" spans="1:5">
      <c r="A712" s="2">
        <v>44907</v>
      </c>
      <c r="B712" s="5">
        <v>44907</v>
      </c>
      <c r="C712" s="6">
        <v>12.3475</v>
      </c>
      <c r="D712" s="6">
        <f t="shared" si="2"/>
        <v>123.47499999999999</v>
      </c>
      <c r="E712" s="6">
        <v>12.4422</v>
      </c>
    </row>
    <row r="713" spans="1:5">
      <c r="A713" s="2">
        <v>44908</v>
      </c>
      <c r="B713" s="5">
        <v>44908</v>
      </c>
      <c r="C713" s="6">
        <v>12.1119</v>
      </c>
      <c r="D713" s="6">
        <f t="shared" si="2"/>
        <v>121.119</v>
      </c>
      <c r="E713" s="6">
        <v>12.507300000000001</v>
      </c>
    </row>
    <row r="714" spans="1:5">
      <c r="A714" s="2">
        <v>44909</v>
      </c>
      <c r="B714" s="5">
        <v>44909</v>
      </c>
      <c r="C714" s="6">
        <v>11.8513</v>
      </c>
      <c r="D714" s="6">
        <f t="shared" si="2"/>
        <v>118.51300000000001</v>
      </c>
      <c r="E714" s="6">
        <v>12.3918</v>
      </c>
    </row>
    <row r="715" spans="1:5">
      <c r="A715" s="2">
        <v>44910</v>
      </c>
      <c r="B715" s="5">
        <v>44910</v>
      </c>
      <c r="C715" s="6">
        <v>11.554399999999999</v>
      </c>
      <c r="D715" s="6">
        <f t="shared" si="2"/>
        <v>115.544</v>
      </c>
      <c r="E715" s="6">
        <v>12.2424</v>
      </c>
    </row>
    <row r="716" spans="1:5">
      <c r="A716" s="2">
        <v>44911</v>
      </c>
      <c r="B716" s="5">
        <v>44911</v>
      </c>
      <c r="C716" s="6">
        <v>9.9824000000000002</v>
      </c>
      <c r="D716" s="6">
        <f t="shared" si="2"/>
        <v>99.823999999999998</v>
      </c>
      <c r="E716" s="6">
        <v>11.869400000000001</v>
      </c>
    </row>
    <row r="717" spans="1:5">
      <c r="A717" s="2">
        <v>44912</v>
      </c>
      <c r="B717" s="5">
        <v>44912</v>
      </c>
      <c r="C717" s="6">
        <v>9.6295000000000002</v>
      </c>
      <c r="D717" s="6">
        <f t="shared" si="2"/>
        <v>96.295000000000002</v>
      </c>
      <c r="E717" s="6">
        <v>11.5078</v>
      </c>
    </row>
    <row r="718" spans="1:5">
      <c r="A718" s="2">
        <v>44913</v>
      </c>
      <c r="B718" s="5">
        <v>44913</v>
      </c>
      <c r="C718" s="6">
        <v>9.1867999999999999</v>
      </c>
      <c r="D718" s="6">
        <f t="shared" si="2"/>
        <v>91.867999999999995</v>
      </c>
      <c r="E718" s="6">
        <v>10.952</v>
      </c>
    </row>
    <row r="719" spans="1:5">
      <c r="A719" s="2">
        <v>44914</v>
      </c>
      <c r="B719" s="5">
        <v>44914</v>
      </c>
      <c r="C719" s="6">
        <v>8.3931000000000004</v>
      </c>
      <c r="D719" s="6">
        <f t="shared" si="2"/>
        <v>83.931000000000012</v>
      </c>
      <c r="E719" s="6">
        <v>10.3871</v>
      </c>
    </row>
    <row r="720" spans="1:5">
      <c r="A720" s="2">
        <v>44915</v>
      </c>
      <c r="B720" s="5">
        <v>44915</v>
      </c>
      <c r="C720" s="6">
        <v>7.5911999999999997</v>
      </c>
      <c r="D720" s="6">
        <f t="shared" si="2"/>
        <v>75.911999999999992</v>
      </c>
      <c r="E720" s="6">
        <v>9.7411999999999992</v>
      </c>
    </row>
    <row r="721" spans="1:5">
      <c r="A721" s="2">
        <v>44916</v>
      </c>
      <c r="B721" s="5">
        <v>44916</v>
      </c>
      <c r="C721" s="6">
        <v>7.5528000000000004</v>
      </c>
      <c r="D721" s="6">
        <f t="shared" si="2"/>
        <v>75.528000000000006</v>
      </c>
      <c r="E721" s="6">
        <v>9.1272000000000002</v>
      </c>
    </row>
    <row r="722" spans="1:5">
      <c r="A722" s="2">
        <v>44917</v>
      </c>
      <c r="B722" s="5">
        <v>44917</v>
      </c>
      <c r="C722" s="6">
        <v>7.0442</v>
      </c>
      <c r="D722" s="6">
        <f t="shared" si="2"/>
        <v>70.442000000000007</v>
      </c>
      <c r="E722" s="6">
        <v>8.4829000000000008</v>
      </c>
    </row>
    <row r="723" spans="1:5">
      <c r="A723" s="2">
        <v>44918</v>
      </c>
      <c r="B723" s="5">
        <v>44918</v>
      </c>
      <c r="C723" s="6">
        <v>6.1070000000000002</v>
      </c>
      <c r="D723" s="6">
        <f t="shared" si="2"/>
        <v>61.07</v>
      </c>
      <c r="E723" s="6">
        <v>7.9291999999999998</v>
      </c>
    </row>
    <row r="724" spans="1:5">
      <c r="A724" s="2">
        <v>44919</v>
      </c>
      <c r="B724" s="5">
        <v>44919</v>
      </c>
      <c r="C724" s="6">
        <v>6.0331999999999999</v>
      </c>
      <c r="D724" s="6">
        <f t="shared" si="2"/>
        <v>60.332000000000001</v>
      </c>
      <c r="E724" s="6">
        <v>7.4154999999999998</v>
      </c>
    </row>
    <row r="725" spans="1:5">
      <c r="A725" s="2">
        <v>44920</v>
      </c>
      <c r="B725" s="5">
        <v>44920</v>
      </c>
      <c r="C725" s="6">
        <v>5.7054</v>
      </c>
      <c r="D725" s="6">
        <f t="shared" si="2"/>
        <v>57.054000000000002</v>
      </c>
      <c r="E725" s="6">
        <v>6.9180999999999999</v>
      </c>
    </row>
    <row r="726" spans="1:5">
      <c r="A726" s="2">
        <v>44921</v>
      </c>
      <c r="B726" s="5">
        <v>44921</v>
      </c>
      <c r="C726" s="6">
        <v>6.2621000000000002</v>
      </c>
      <c r="D726" s="6">
        <f t="shared" si="2"/>
        <v>62.621000000000002</v>
      </c>
      <c r="E726" s="6">
        <v>6.6136999999999997</v>
      </c>
    </row>
    <row r="727" spans="1:5">
      <c r="A727" s="2">
        <v>44922</v>
      </c>
      <c r="B727" s="5">
        <v>44922</v>
      </c>
      <c r="C727" s="6">
        <v>6.4625000000000004</v>
      </c>
      <c r="D727" s="6">
        <f t="shared" si="2"/>
        <v>64.625</v>
      </c>
      <c r="E727" s="6">
        <v>6.4524999999999997</v>
      </c>
    </row>
    <row r="728" spans="1:5">
      <c r="A728" s="2">
        <v>44923</v>
      </c>
      <c r="B728" s="5">
        <v>44923</v>
      </c>
      <c r="C728" s="6">
        <v>5.8369</v>
      </c>
      <c r="D728" s="6">
        <f t="shared" si="2"/>
        <v>58.369</v>
      </c>
      <c r="E728" s="6">
        <v>6.2073</v>
      </c>
    </row>
    <row r="729" spans="1:5">
      <c r="A729" s="2">
        <v>44924</v>
      </c>
      <c r="B729" s="5">
        <v>44924</v>
      </c>
      <c r="C729" s="6">
        <v>5.7103000000000002</v>
      </c>
      <c r="D729" s="6">
        <f t="shared" si="2"/>
        <v>57.103000000000002</v>
      </c>
      <c r="E729" s="6">
        <v>6.0167999999999999</v>
      </c>
    </row>
    <row r="730" spans="1:5">
      <c r="A730" s="2">
        <v>44925</v>
      </c>
      <c r="B730" s="5">
        <v>44925</v>
      </c>
      <c r="C730" s="6">
        <v>5.8352000000000004</v>
      </c>
      <c r="D730" s="6">
        <f t="shared" si="2"/>
        <v>58.352000000000004</v>
      </c>
      <c r="E730" s="6">
        <v>5.9779</v>
      </c>
    </row>
    <row r="731" spans="1:5">
      <c r="A731" s="2">
        <v>44926</v>
      </c>
      <c r="B731" s="5">
        <v>44926</v>
      </c>
      <c r="C731" s="6">
        <v>5.9093</v>
      </c>
      <c r="D731" s="6">
        <f t="shared" si="2"/>
        <v>59.093000000000004</v>
      </c>
      <c r="E731" s="6">
        <v>5.9602000000000004</v>
      </c>
    </row>
    <row r="732" spans="1:5">
      <c r="A732" s="2">
        <v>44927</v>
      </c>
      <c r="B732" s="5">
        <v>44927</v>
      </c>
      <c r="C732" s="6">
        <v>5.7763999999999998</v>
      </c>
      <c r="D732" s="6">
        <f t="shared" si="2"/>
        <v>57.763999999999996</v>
      </c>
      <c r="E732" s="6">
        <v>5.9703999999999997</v>
      </c>
    </row>
    <row r="733" spans="1:5">
      <c r="A733" s="2">
        <v>44928</v>
      </c>
      <c r="B733" s="5">
        <v>44928</v>
      </c>
      <c r="C733" s="6">
        <v>5.9977999999999998</v>
      </c>
      <c r="D733" s="6">
        <f t="shared" si="2"/>
        <v>59.977999999999994</v>
      </c>
      <c r="E733" s="6">
        <v>5.9325999999999999</v>
      </c>
    </row>
    <row r="734" spans="1:5">
      <c r="A734" s="2">
        <v>44929</v>
      </c>
      <c r="B734" s="5">
        <v>44929</v>
      </c>
      <c r="C734" s="6">
        <v>5.6898</v>
      </c>
      <c r="D734" s="6">
        <f t="shared" si="2"/>
        <v>56.897999999999996</v>
      </c>
      <c r="E734" s="6">
        <v>5.8221999999999996</v>
      </c>
    </row>
    <row r="735" spans="1:5">
      <c r="A735" s="2">
        <v>44930</v>
      </c>
      <c r="B735" s="5">
        <v>44930</v>
      </c>
      <c r="C735" s="6">
        <v>5.0746000000000002</v>
      </c>
      <c r="D735" s="6">
        <f t="shared" si="2"/>
        <v>50.746000000000002</v>
      </c>
      <c r="E735" s="6">
        <v>5.7133000000000003</v>
      </c>
    </row>
    <row r="736" spans="1:5">
      <c r="A736" s="2">
        <v>44931</v>
      </c>
      <c r="B736" s="5">
        <v>44931</v>
      </c>
      <c r="C736" s="6">
        <v>5.0837000000000003</v>
      </c>
      <c r="D736" s="6">
        <f t="shared" si="2"/>
        <v>50.837000000000003</v>
      </c>
      <c r="E736" s="6">
        <v>5.6238000000000001</v>
      </c>
    </row>
    <row r="737" spans="1:5">
      <c r="A737" s="2">
        <v>44932</v>
      </c>
      <c r="B737" s="5">
        <v>44932</v>
      </c>
      <c r="C737" s="6">
        <v>5.1780999999999997</v>
      </c>
      <c r="D737" s="6">
        <f t="shared" si="2"/>
        <v>51.780999999999999</v>
      </c>
      <c r="E737" s="6">
        <v>5.53</v>
      </c>
    </row>
    <row r="738" spans="1:5">
      <c r="A738" s="2">
        <v>44933</v>
      </c>
      <c r="B738" s="5">
        <v>44933</v>
      </c>
      <c r="C738" s="6">
        <v>5.6532999999999998</v>
      </c>
      <c r="D738" s="6">
        <f t="shared" si="2"/>
        <v>56.533000000000001</v>
      </c>
      <c r="E738" s="6">
        <v>5.4934000000000003</v>
      </c>
    </row>
    <row r="739" spans="1:5">
      <c r="A739" s="2">
        <v>44934</v>
      </c>
      <c r="B739" s="5">
        <v>44934</v>
      </c>
      <c r="C739" s="6">
        <v>5.8582999999999998</v>
      </c>
      <c r="D739" s="6">
        <f t="shared" si="2"/>
        <v>58.582999999999998</v>
      </c>
      <c r="E739" s="6">
        <v>5.5050999999999997</v>
      </c>
    </row>
    <row r="740" spans="1:5">
      <c r="A740" s="2">
        <v>44935</v>
      </c>
      <c r="B740" s="5">
        <v>44935</v>
      </c>
      <c r="C740" s="6">
        <v>5.8128000000000002</v>
      </c>
      <c r="D740" s="6">
        <f t="shared" si="2"/>
        <v>58.128</v>
      </c>
      <c r="E740" s="6">
        <v>5.4786999999999999</v>
      </c>
    </row>
    <row r="741" spans="1:5">
      <c r="A741" s="2">
        <v>44936</v>
      </c>
      <c r="B741" s="5">
        <v>44936</v>
      </c>
      <c r="C741" s="6">
        <v>5.6208</v>
      </c>
      <c r="D741" s="6">
        <f t="shared" si="2"/>
        <v>56.207999999999998</v>
      </c>
      <c r="E741" s="6">
        <v>5.4687999999999999</v>
      </c>
    </row>
    <row r="742" spans="1:5">
      <c r="A742" s="2">
        <v>44937</v>
      </c>
      <c r="B742" s="5">
        <v>44937</v>
      </c>
      <c r="C742" s="6">
        <v>5.4858000000000002</v>
      </c>
      <c r="D742" s="6">
        <f t="shared" si="2"/>
        <v>54.858000000000004</v>
      </c>
      <c r="E742" s="6">
        <v>5.5274999999999999</v>
      </c>
    </row>
    <row r="743" spans="1:5">
      <c r="A743" s="2">
        <v>44938</v>
      </c>
      <c r="B743" s="5">
        <v>44938</v>
      </c>
      <c r="C743" s="6">
        <v>5.6646000000000001</v>
      </c>
      <c r="D743" s="6">
        <f t="shared" si="2"/>
        <v>56.646000000000001</v>
      </c>
      <c r="E743" s="6">
        <v>5.6105</v>
      </c>
    </row>
    <row r="744" spans="1:5">
      <c r="A744" s="2">
        <v>44939</v>
      </c>
      <c r="B744" s="5">
        <v>44939</v>
      </c>
      <c r="C744" s="6">
        <v>5.5286999999999997</v>
      </c>
      <c r="D744" s="6">
        <f t="shared" si="2"/>
        <v>55.286999999999999</v>
      </c>
      <c r="E744" s="6">
        <v>5.6605999999999996</v>
      </c>
    </row>
    <row r="745" spans="1:5">
      <c r="A745" s="2">
        <v>44940</v>
      </c>
      <c r="B745" s="5">
        <v>44940</v>
      </c>
      <c r="C745" s="6">
        <v>5.4768999999999997</v>
      </c>
      <c r="D745" s="6">
        <f t="shared" si="2"/>
        <v>54.768999999999998</v>
      </c>
      <c r="E745" s="6">
        <v>5.6353999999999997</v>
      </c>
    </row>
    <row r="746" spans="1:5">
      <c r="A746" s="2">
        <v>44941</v>
      </c>
      <c r="B746" s="5">
        <v>44941</v>
      </c>
      <c r="C746" s="6">
        <v>5.6585000000000001</v>
      </c>
      <c r="D746" s="6">
        <f t="shared" si="2"/>
        <v>56.585000000000001</v>
      </c>
      <c r="E746" s="6">
        <v>5.6069000000000004</v>
      </c>
    </row>
    <row r="747" spans="1:5">
      <c r="A747" s="2">
        <v>44942</v>
      </c>
      <c r="B747" s="5">
        <v>44942</v>
      </c>
      <c r="C747" s="6">
        <v>5.2956000000000003</v>
      </c>
      <c r="D747" s="6">
        <f t="shared" si="2"/>
        <v>52.956000000000003</v>
      </c>
      <c r="E747" s="6">
        <v>5.5330000000000004</v>
      </c>
    </row>
    <row r="748" spans="1:5">
      <c r="A748" s="2">
        <v>44943</v>
      </c>
      <c r="B748" s="5">
        <v>44943</v>
      </c>
      <c r="C748" s="6">
        <v>5.1855000000000002</v>
      </c>
      <c r="D748" s="6">
        <f t="shared" si="2"/>
        <v>51.855000000000004</v>
      </c>
      <c r="E748" s="6">
        <v>5.4707999999999997</v>
      </c>
    </row>
    <row r="749" spans="1:5">
      <c r="A749" s="2">
        <v>44944</v>
      </c>
      <c r="B749" s="5">
        <v>44944</v>
      </c>
      <c r="C749" s="6">
        <v>5.3021000000000003</v>
      </c>
      <c r="D749" s="6">
        <f t="shared" si="2"/>
        <v>53.021000000000001</v>
      </c>
      <c r="E749" s="6">
        <v>5.4446000000000003</v>
      </c>
    </row>
    <row r="750" spans="1:5">
      <c r="A750" s="2">
        <v>44945</v>
      </c>
      <c r="B750" s="5">
        <v>44945</v>
      </c>
      <c r="C750" s="6">
        <v>5.3266999999999998</v>
      </c>
      <c r="D750" s="6">
        <f t="shared" si="2"/>
        <v>53.266999999999996</v>
      </c>
      <c r="E750" s="6">
        <v>5.3963000000000001</v>
      </c>
    </row>
    <row r="751" spans="1:5">
      <c r="A751" s="2">
        <v>44946</v>
      </c>
      <c r="B751" s="5">
        <v>44946</v>
      </c>
      <c r="C751" s="6">
        <v>5.4732000000000003</v>
      </c>
      <c r="D751" s="6">
        <f t="shared" si="2"/>
        <v>54.731999999999999</v>
      </c>
      <c r="E751" s="6">
        <v>5.3883999999999999</v>
      </c>
    </row>
    <row r="752" spans="1:5">
      <c r="A752" s="2">
        <v>44947</v>
      </c>
      <c r="B752" s="5">
        <v>44947</v>
      </c>
      <c r="C752" s="6">
        <v>5.6976000000000004</v>
      </c>
      <c r="D752" s="6">
        <f t="shared" si="2"/>
        <v>56.976000000000006</v>
      </c>
      <c r="E752" s="6">
        <v>5.4199000000000002</v>
      </c>
    </row>
    <row r="753" spans="1:5">
      <c r="A753" s="2">
        <v>44948</v>
      </c>
      <c r="B753" s="5">
        <v>44948</v>
      </c>
      <c r="C753" s="6">
        <v>6.1565000000000003</v>
      </c>
      <c r="D753" s="6">
        <f t="shared" si="2"/>
        <v>61.565000000000005</v>
      </c>
      <c r="E753" s="6">
        <v>5.4909999999999997</v>
      </c>
    </row>
    <row r="754" spans="1:5">
      <c r="A754" s="2">
        <v>44949</v>
      </c>
      <c r="B754" s="5">
        <v>44949</v>
      </c>
      <c r="C754" s="6">
        <v>5.8806000000000003</v>
      </c>
      <c r="D754" s="6">
        <f t="shared" si="2"/>
        <v>58.806000000000004</v>
      </c>
      <c r="E754" s="6">
        <v>5.5746000000000002</v>
      </c>
    </row>
    <row r="755" spans="1:5">
      <c r="A755" s="2">
        <v>44950</v>
      </c>
      <c r="B755" s="5">
        <v>44950</v>
      </c>
      <c r="C755" s="6">
        <v>5.1436999999999999</v>
      </c>
      <c r="D755" s="6">
        <f t="shared" si="2"/>
        <v>51.436999999999998</v>
      </c>
      <c r="E755" s="6">
        <v>5.5686</v>
      </c>
    </row>
    <row r="756" spans="1:5">
      <c r="A756" s="2">
        <v>44951</v>
      </c>
      <c r="B756" s="5">
        <v>44951</v>
      </c>
      <c r="C756" s="6">
        <v>5.1563999999999997</v>
      </c>
      <c r="D756" s="6">
        <f t="shared" si="2"/>
        <v>51.563999999999993</v>
      </c>
      <c r="E756" s="6">
        <v>5.5477999999999996</v>
      </c>
    </row>
    <row r="757" spans="1:5">
      <c r="A757" s="2">
        <v>44952</v>
      </c>
      <c r="B757" s="5">
        <v>44952</v>
      </c>
      <c r="C757" s="6">
        <v>4.9905999999999997</v>
      </c>
      <c r="D757" s="6">
        <f t="shared" si="2"/>
        <v>49.905999999999999</v>
      </c>
      <c r="E757" s="6">
        <v>5.4997999999999996</v>
      </c>
    </row>
    <row r="758" spans="1:5">
      <c r="A758" s="2">
        <v>44953</v>
      </c>
      <c r="B758" s="5">
        <v>44953</v>
      </c>
      <c r="C758" s="6">
        <v>5.1436999999999999</v>
      </c>
      <c r="D758" s="6">
        <f t="shared" si="2"/>
        <v>51.436999999999998</v>
      </c>
      <c r="E758" s="6">
        <v>5.4527000000000001</v>
      </c>
    </row>
    <row r="759" spans="1:5">
      <c r="A759" s="2">
        <v>44954</v>
      </c>
      <c r="B759" s="5">
        <v>44954</v>
      </c>
      <c r="C759" s="6">
        <v>4.8627000000000002</v>
      </c>
      <c r="D759" s="6">
        <f t="shared" si="2"/>
        <v>48.627000000000002</v>
      </c>
      <c r="E759" s="6">
        <v>5.3334999999999999</v>
      </c>
    </row>
    <row r="760" spans="1:5">
      <c r="A760" s="2">
        <v>44955</v>
      </c>
      <c r="B760" s="5">
        <v>44955</v>
      </c>
      <c r="C760" s="6">
        <v>4.6852</v>
      </c>
      <c r="D760" s="6">
        <f t="shared" si="2"/>
        <v>46.852000000000004</v>
      </c>
      <c r="E760" s="6">
        <v>5.1233000000000004</v>
      </c>
    </row>
    <row r="761" spans="1:5">
      <c r="A761" s="2">
        <v>44956</v>
      </c>
      <c r="B761" s="5">
        <v>44956</v>
      </c>
      <c r="C761" s="6">
        <v>4.8193999999999999</v>
      </c>
      <c r="D761" s="6">
        <f t="shared" si="2"/>
        <v>48.194000000000003</v>
      </c>
      <c r="E761" s="6">
        <v>4.9717000000000002</v>
      </c>
    </row>
    <row r="762" spans="1:5">
      <c r="A762" s="2">
        <v>44957</v>
      </c>
      <c r="B762" s="5">
        <v>44957</v>
      </c>
      <c r="C762" s="6">
        <v>5.0168999999999997</v>
      </c>
      <c r="D762" s="6">
        <f t="shared" si="2"/>
        <v>50.168999999999997</v>
      </c>
      <c r="E762" s="6">
        <v>4.9535999999999998</v>
      </c>
    </row>
    <row r="763" spans="1:5">
      <c r="A763" s="2">
        <v>44958</v>
      </c>
      <c r="B763" s="5">
        <v>44958</v>
      </c>
      <c r="C763" s="6">
        <v>5.2648999999999999</v>
      </c>
      <c r="D763" s="6">
        <f t="shared" si="2"/>
        <v>52.649000000000001</v>
      </c>
      <c r="E763" s="6">
        <v>4.9691000000000001</v>
      </c>
    </row>
    <row r="764" spans="1:5">
      <c r="A764" s="2">
        <v>44959</v>
      </c>
      <c r="B764" s="5">
        <v>44959</v>
      </c>
      <c r="C764" s="6">
        <v>5.0372000000000003</v>
      </c>
      <c r="D764" s="6">
        <f t="shared" si="2"/>
        <v>50.372</v>
      </c>
      <c r="E764" s="6">
        <v>4.9756999999999998</v>
      </c>
    </row>
    <row r="765" spans="1:5">
      <c r="A765" s="2">
        <v>44960</v>
      </c>
      <c r="B765" s="5">
        <v>44960</v>
      </c>
      <c r="C765" s="6">
        <v>5.1112000000000002</v>
      </c>
      <c r="D765" s="6">
        <f t="shared" si="2"/>
        <v>51.112000000000002</v>
      </c>
      <c r="E765" s="6">
        <v>4.9710999999999999</v>
      </c>
    </row>
    <row r="766" spans="1:5">
      <c r="A766" s="2">
        <v>44961</v>
      </c>
      <c r="B766" s="5">
        <v>44961</v>
      </c>
      <c r="C766" s="6">
        <v>5.3017000000000003</v>
      </c>
      <c r="D766" s="6">
        <f t="shared" si="2"/>
        <v>53.017000000000003</v>
      </c>
      <c r="E766" s="6">
        <v>5.0338000000000003</v>
      </c>
    </row>
    <row r="767" spans="1:5">
      <c r="A767" s="2">
        <v>44962</v>
      </c>
      <c r="B767" s="5">
        <v>44962</v>
      </c>
      <c r="C767" s="6">
        <v>5.5399000000000003</v>
      </c>
      <c r="D767" s="6">
        <f t="shared" ref="D767:D1021" si="3">C767*10</f>
        <v>55.399000000000001</v>
      </c>
      <c r="E767" s="6">
        <v>5.1558999999999999</v>
      </c>
    </row>
    <row r="768" spans="1:5">
      <c r="A768" s="2">
        <v>44963</v>
      </c>
      <c r="B768" s="5">
        <v>44963</v>
      </c>
      <c r="C768" s="6">
        <v>5.3470000000000004</v>
      </c>
      <c r="D768" s="6">
        <f t="shared" si="3"/>
        <v>53.470000000000006</v>
      </c>
      <c r="E768" s="6">
        <v>5.2313000000000001</v>
      </c>
    </row>
    <row r="769" spans="1:5">
      <c r="A769" s="2">
        <v>44964</v>
      </c>
      <c r="B769" s="5">
        <v>44964</v>
      </c>
      <c r="C769" s="6">
        <v>4.9653</v>
      </c>
      <c r="D769" s="6">
        <f t="shared" si="3"/>
        <v>49.652999999999999</v>
      </c>
      <c r="E769" s="6">
        <v>5.2239000000000004</v>
      </c>
    </row>
    <row r="770" spans="1:5">
      <c r="A770" s="2">
        <v>44965</v>
      </c>
      <c r="B770" s="5">
        <v>44965</v>
      </c>
      <c r="C770" s="6">
        <v>4.7297000000000002</v>
      </c>
      <c r="D770" s="6">
        <f t="shared" si="3"/>
        <v>47.297000000000004</v>
      </c>
      <c r="E770" s="6">
        <v>5.1474000000000002</v>
      </c>
    </row>
    <row r="771" spans="1:5">
      <c r="A771" s="2">
        <v>44966</v>
      </c>
      <c r="B771" s="5">
        <v>44966</v>
      </c>
      <c r="C771" s="6">
        <v>4.6502999999999997</v>
      </c>
      <c r="D771" s="6">
        <f t="shared" si="3"/>
        <v>46.503</v>
      </c>
      <c r="E771" s="6">
        <v>5.0922000000000001</v>
      </c>
    </row>
    <row r="772" spans="1:5">
      <c r="A772" s="2">
        <v>44967</v>
      </c>
      <c r="B772" s="5">
        <v>44967</v>
      </c>
      <c r="C772" s="6">
        <v>4.8045</v>
      </c>
      <c r="D772" s="6">
        <f t="shared" si="3"/>
        <v>48.045000000000002</v>
      </c>
      <c r="E772" s="6">
        <v>5.0483000000000002</v>
      </c>
    </row>
    <row r="773" spans="1:5">
      <c r="A773" s="2">
        <v>44968</v>
      </c>
      <c r="B773" s="5">
        <v>44968</v>
      </c>
      <c r="C773" s="6">
        <v>4.6577999999999999</v>
      </c>
      <c r="D773" s="6">
        <f t="shared" si="3"/>
        <v>46.578000000000003</v>
      </c>
      <c r="E773" s="6">
        <v>4.9564000000000004</v>
      </c>
    </row>
    <row r="774" spans="1:5">
      <c r="A774" s="2">
        <v>44969</v>
      </c>
      <c r="B774" s="5">
        <v>44969</v>
      </c>
      <c r="C774" s="6">
        <v>4.5556999999999999</v>
      </c>
      <c r="D774" s="6">
        <f t="shared" si="3"/>
        <v>45.557000000000002</v>
      </c>
      <c r="E774" s="6">
        <v>4.8158000000000003</v>
      </c>
    </row>
    <row r="775" spans="1:5">
      <c r="A775" s="2">
        <v>44970</v>
      </c>
      <c r="B775" s="5">
        <v>44970</v>
      </c>
      <c r="C775" s="6">
        <v>4.4832999999999998</v>
      </c>
      <c r="D775" s="6">
        <f t="shared" si="3"/>
        <v>44.832999999999998</v>
      </c>
      <c r="E775" s="6">
        <v>4.6924000000000001</v>
      </c>
    </row>
    <row r="776" spans="1:5">
      <c r="A776" s="2">
        <v>44971</v>
      </c>
      <c r="B776" s="5">
        <v>44971</v>
      </c>
      <c r="C776" s="6">
        <v>4.5648999999999997</v>
      </c>
      <c r="D776" s="6">
        <f t="shared" si="3"/>
        <v>45.649000000000001</v>
      </c>
      <c r="E776" s="6">
        <v>4.6352000000000002</v>
      </c>
    </row>
    <row r="777" spans="1:5">
      <c r="A777" s="2">
        <v>44972</v>
      </c>
      <c r="B777" s="5">
        <v>44972</v>
      </c>
      <c r="C777" s="6">
        <v>4.6714000000000002</v>
      </c>
      <c r="D777" s="6">
        <f t="shared" si="3"/>
        <v>46.713999999999999</v>
      </c>
      <c r="E777" s="6">
        <v>4.6268000000000002</v>
      </c>
    </row>
    <row r="778" spans="1:5">
      <c r="A778" s="2">
        <v>44973</v>
      </c>
      <c r="B778" s="5">
        <v>44973</v>
      </c>
      <c r="C778" s="6">
        <v>4.4046000000000003</v>
      </c>
      <c r="D778" s="6">
        <f t="shared" si="3"/>
        <v>44.046000000000006</v>
      </c>
      <c r="E778" s="6">
        <v>4.5917000000000003</v>
      </c>
    </row>
    <row r="779" spans="1:5">
      <c r="A779" s="2">
        <v>44974</v>
      </c>
      <c r="B779" s="5">
        <v>44974</v>
      </c>
      <c r="C779" s="6">
        <v>4.1138000000000003</v>
      </c>
      <c r="D779" s="6">
        <f t="shared" si="3"/>
        <v>41.138000000000005</v>
      </c>
      <c r="E779" s="6">
        <v>4.4931000000000001</v>
      </c>
    </row>
    <row r="780" spans="1:5">
      <c r="A780" s="2">
        <v>44975</v>
      </c>
      <c r="B780" s="5">
        <v>44975</v>
      </c>
      <c r="C780" s="6">
        <v>4.0518000000000001</v>
      </c>
      <c r="D780" s="6">
        <f t="shared" si="3"/>
        <v>40.518000000000001</v>
      </c>
      <c r="E780" s="6">
        <v>4.4065000000000003</v>
      </c>
    </row>
    <row r="781" spans="1:5">
      <c r="A781" s="2">
        <v>44976</v>
      </c>
      <c r="B781" s="5">
        <v>44976</v>
      </c>
      <c r="C781" s="6">
        <v>4.0282999999999998</v>
      </c>
      <c r="D781" s="6">
        <f t="shared" si="3"/>
        <v>40.283000000000001</v>
      </c>
      <c r="E781" s="6">
        <v>4.3311999999999999</v>
      </c>
    </row>
    <row r="782" spans="1:5">
      <c r="A782" s="2">
        <v>44977</v>
      </c>
      <c r="B782" s="5">
        <v>44977</v>
      </c>
      <c r="C782" s="6">
        <v>4.1075999999999997</v>
      </c>
      <c r="D782" s="6">
        <f t="shared" si="3"/>
        <v>41.075999999999993</v>
      </c>
      <c r="E782" s="6">
        <v>4.2774999999999999</v>
      </c>
    </row>
    <row r="783" spans="1:5">
      <c r="A783" s="2">
        <v>44978</v>
      </c>
      <c r="B783" s="5">
        <v>44978</v>
      </c>
      <c r="C783" s="6">
        <v>4.3461999999999996</v>
      </c>
      <c r="D783" s="6">
        <f t="shared" si="3"/>
        <v>43.461999999999996</v>
      </c>
      <c r="E783" s="6">
        <v>4.2462</v>
      </c>
    </row>
    <row r="784" spans="1:5">
      <c r="A784" s="2">
        <v>44979</v>
      </c>
      <c r="B784" s="5">
        <v>44979</v>
      </c>
      <c r="C784" s="6">
        <v>4.2262000000000004</v>
      </c>
      <c r="D784" s="6">
        <f t="shared" si="3"/>
        <v>42.262</v>
      </c>
      <c r="E784" s="6">
        <v>4.1825999999999999</v>
      </c>
    </row>
    <row r="785" spans="1:5">
      <c r="A785" s="2">
        <v>44980</v>
      </c>
      <c r="B785" s="5">
        <v>44980</v>
      </c>
      <c r="C785" s="6">
        <v>4.4584000000000001</v>
      </c>
      <c r="D785" s="6">
        <f t="shared" si="3"/>
        <v>44.584000000000003</v>
      </c>
      <c r="E785" s="6">
        <v>4.1902999999999997</v>
      </c>
    </row>
    <row r="786" spans="1:5">
      <c r="A786" s="2">
        <v>44981</v>
      </c>
      <c r="B786" s="5">
        <v>44981</v>
      </c>
      <c r="C786" s="6">
        <v>4.5792999999999999</v>
      </c>
      <c r="D786" s="6">
        <f t="shared" si="3"/>
        <v>45.792999999999999</v>
      </c>
      <c r="E786" s="6">
        <v>4.2568000000000001</v>
      </c>
    </row>
    <row r="787" spans="1:5">
      <c r="A787" s="2">
        <v>44982</v>
      </c>
      <c r="B787" s="5">
        <v>44982</v>
      </c>
      <c r="C787" s="6">
        <v>4.4447999999999999</v>
      </c>
      <c r="D787" s="6">
        <f t="shared" si="3"/>
        <v>44.448</v>
      </c>
      <c r="E787" s="6">
        <v>4.3129999999999997</v>
      </c>
    </row>
    <row r="788" spans="1:5">
      <c r="A788" s="2">
        <v>44983</v>
      </c>
      <c r="B788" s="5">
        <v>44983</v>
      </c>
      <c r="C788" s="6">
        <v>4.4523999999999999</v>
      </c>
      <c r="D788" s="6">
        <f t="shared" si="3"/>
        <v>44.524000000000001</v>
      </c>
      <c r="E788" s="6">
        <v>4.3735999999999997</v>
      </c>
    </row>
    <row r="789" spans="1:5">
      <c r="A789" s="2">
        <v>44984</v>
      </c>
      <c r="B789" s="5">
        <v>44984</v>
      </c>
      <c r="C789" s="6">
        <v>4.2583000000000002</v>
      </c>
      <c r="D789" s="6">
        <f t="shared" si="3"/>
        <v>42.582999999999998</v>
      </c>
      <c r="E789" s="6">
        <v>4.3951000000000002</v>
      </c>
    </row>
    <row r="790" spans="1:5">
      <c r="A790" s="2">
        <v>44985</v>
      </c>
      <c r="B790" s="5">
        <v>44985</v>
      </c>
      <c r="C790" s="6">
        <v>4.1440000000000001</v>
      </c>
      <c r="D790" s="6">
        <f t="shared" si="3"/>
        <v>41.44</v>
      </c>
      <c r="E790" s="6">
        <v>4.3662000000000001</v>
      </c>
    </row>
    <row r="791" spans="1:5">
      <c r="A791" s="2">
        <v>44986</v>
      </c>
      <c r="B791" s="5">
        <v>44986</v>
      </c>
      <c r="C791" s="6">
        <v>4.2507999999999999</v>
      </c>
      <c r="D791" s="6">
        <f t="shared" si="3"/>
        <v>42.507999999999996</v>
      </c>
      <c r="E791" s="6">
        <v>4.3696999999999999</v>
      </c>
    </row>
    <row r="792" spans="1:5">
      <c r="A792" s="2">
        <v>44987</v>
      </c>
      <c r="B792" s="5">
        <v>44987</v>
      </c>
      <c r="C792" s="6">
        <v>4.3258999999999999</v>
      </c>
      <c r="D792" s="6">
        <f t="shared" si="3"/>
        <v>43.259</v>
      </c>
      <c r="E792" s="6">
        <v>4.3507999999999996</v>
      </c>
    </row>
    <row r="793" spans="1:5">
      <c r="A793" s="2">
        <v>44988</v>
      </c>
      <c r="B793" s="5">
        <v>44988</v>
      </c>
      <c r="C793" s="6">
        <v>4.2214999999999998</v>
      </c>
      <c r="D793" s="6">
        <f t="shared" si="3"/>
        <v>42.214999999999996</v>
      </c>
      <c r="E793" s="6">
        <v>4.2996999999999996</v>
      </c>
    </row>
    <row r="794" spans="1:5">
      <c r="A794" s="2">
        <v>44989</v>
      </c>
      <c r="B794" s="5">
        <v>44989</v>
      </c>
      <c r="C794" s="6">
        <v>4.3246000000000002</v>
      </c>
      <c r="D794" s="6">
        <f t="shared" si="3"/>
        <v>43.246000000000002</v>
      </c>
      <c r="E794" s="6">
        <v>4.2824999999999998</v>
      </c>
    </row>
    <row r="795" spans="1:5">
      <c r="A795" s="2">
        <v>44990</v>
      </c>
      <c r="B795" s="5">
        <v>44990</v>
      </c>
      <c r="C795" s="6">
        <v>4.3304</v>
      </c>
      <c r="D795" s="6">
        <f t="shared" si="3"/>
        <v>43.304000000000002</v>
      </c>
      <c r="E795" s="6">
        <v>4.2651000000000003</v>
      </c>
    </row>
    <row r="796" spans="1:5">
      <c r="A796" s="2">
        <v>44991</v>
      </c>
      <c r="B796" s="5">
        <v>44991</v>
      </c>
      <c r="C796" s="6">
        <v>4.0239000000000003</v>
      </c>
      <c r="D796" s="6">
        <f t="shared" si="3"/>
        <v>40.239000000000004</v>
      </c>
      <c r="E796" s="6">
        <v>4.2316000000000003</v>
      </c>
    </row>
    <row r="797" spans="1:5">
      <c r="A797" s="2">
        <v>44992</v>
      </c>
      <c r="B797" s="5">
        <v>44992</v>
      </c>
      <c r="C797" s="6">
        <v>4.1449999999999996</v>
      </c>
      <c r="D797" s="6">
        <f t="shared" si="3"/>
        <v>41.449999999999996</v>
      </c>
      <c r="E797" s="6">
        <v>4.2317</v>
      </c>
    </row>
    <row r="798" spans="1:5">
      <c r="A798" s="2">
        <v>44993</v>
      </c>
      <c r="B798" s="5">
        <v>44993</v>
      </c>
      <c r="C798" s="6">
        <v>4.0815999999999999</v>
      </c>
      <c r="D798" s="6">
        <f t="shared" si="3"/>
        <v>40.816000000000003</v>
      </c>
      <c r="E798" s="6">
        <v>4.2076000000000002</v>
      </c>
    </row>
    <row r="799" spans="1:5">
      <c r="A799" s="2">
        <v>44994</v>
      </c>
      <c r="B799" s="5">
        <v>44994</v>
      </c>
      <c r="C799" s="6">
        <v>4.0004999999999997</v>
      </c>
      <c r="D799" s="6">
        <f t="shared" si="3"/>
        <v>40.004999999999995</v>
      </c>
      <c r="E799" s="6">
        <v>4.1611000000000002</v>
      </c>
    </row>
    <row r="800" spans="1:5">
      <c r="A800" s="2">
        <v>44995</v>
      </c>
      <c r="B800" s="5">
        <v>44995</v>
      </c>
      <c r="C800" s="6">
        <v>4.4084000000000003</v>
      </c>
      <c r="D800" s="6">
        <f t="shared" si="3"/>
        <v>44.084000000000003</v>
      </c>
      <c r="E800" s="6">
        <v>4.1878000000000002</v>
      </c>
    </row>
    <row r="801" spans="1:5">
      <c r="A801" s="2">
        <v>44996</v>
      </c>
      <c r="B801" s="5">
        <v>44996</v>
      </c>
      <c r="C801" s="6">
        <v>4.5827</v>
      </c>
      <c r="D801" s="6">
        <f t="shared" si="3"/>
        <v>45.826999999999998</v>
      </c>
      <c r="E801" s="6">
        <v>4.2245999999999997</v>
      </c>
    </row>
    <row r="802" spans="1:5">
      <c r="A802" s="2">
        <v>44997</v>
      </c>
      <c r="B802" s="5">
        <v>44997</v>
      </c>
      <c r="C802" s="6">
        <v>4.3640999999999996</v>
      </c>
      <c r="D802" s="6">
        <f t="shared" si="3"/>
        <v>43.640999999999998</v>
      </c>
      <c r="E802" s="6">
        <v>4.2294999999999998</v>
      </c>
    </row>
    <row r="803" spans="1:5">
      <c r="A803" s="2">
        <v>44998</v>
      </c>
      <c r="B803" s="5">
        <v>44998</v>
      </c>
      <c r="C803" s="6">
        <v>4.2586000000000004</v>
      </c>
      <c r="D803" s="6">
        <f t="shared" si="3"/>
        <v>42.586000000000006</v>
      </c>
      <c r="E803" s="6">
        <v>4.2629999999999999</v>
      </c>
    </row>
    <row r="804" spans="1:5">
      <c r="A804" s="2">
        <v>44999</v>
      </c>
      <c r="B804" s="5">
        <v>44999</v>
      </c>
      <c r="C804" s="6">
        <v>3.9125999999999999</v>
      </c>
      <c r="D804" s="6">
        <f t="shared" si="3"/>
        <v>39.125999999999998</v>
      </c>
      <c r="E804" s="6">
        <v>4.2298</v>
      </c>
    </row>
    <row r="805" spans="1:5">
      <c r="A805" s="2">
        <v>45000</v>
      </c>
      <c r="B805" s="5">
        <v>45000</v>
      </c>
      <c r="C805" s="6">
        <v>3.8679000000000001</v>
      </c>
      <c r="D805" s="6">
        <f t="shared" si="3"/>
        <v>38.679000000000002</v>
      </c>
      <c r="E805" s="6">
        <v>4.1993</v>
      </c>
    </row>
    <row r="806" spans="1:5">
      <c r="A806" s="2">
        <v>45001</v>
      </c>
      <c r="B806" s="5">
        <v>45001</v>
      </c>
      <c r="C806" s="6">
        <v>3.6698</v>
      </c>
      <c r="D806" s="6">
        <f t="shared" si="3"/>
        <v>36.698</v>
      </c>
      <c r="E806" s="6">
        <v>4.1520000000000001</v>
      </c>
    </row>
    <row r="807" spans="1:5">
      <c r="A807" s="2">
        <v>45002</v>
      </c>
      <c r="B807" s="5">
        <v>45002</v>
      </c>
      <c r="C807" s="6">
        <v>3.5554999999999999</v>
      </c>
      <c r="D807" s="6">
        <f t="shared" si="3"/>
        <v>35.555</v>
      </c>
      <c r="E807" s="6">
        <v>4.0301999999999998</v>
      </c>
    </row>
    <row r="808" spans="1:5">
      <c r="A808" s="2">
        <v>45003</v>
      </c>
      <c r="B808" s="5">
        <v>45003</v>
      </c>
      <c r="C808" s="6">
        <v>3.5183</v>
      </c>
      <c r="D808" s="6">
        <f t="shared" si="3"/>
        <v>35.183</v>
      </c>
      <c r="E808" s="6">
        <v>3.8780999999999999</v>
      </c>
    </row>
    <row r="809" spans="1:5">
      <c r="A809" s="2">
        <v>45004</v>
      </c>
      <c r="B809" s="5">
        <v>45004</v>
      </c>
      <c r="C809" s="6">
        <v>3.5348999999999999</v>
      </c>
      <c r="D809" s="6">
        <f t="shared" si="3"/>
        <v>35.348999999999997</v>
      </c>
      <c r="E809" s="6">
        <v>3.7597</v>
      </c>
    </row>
    <row r="810" spans="1:5">
      <c r="A810" s="2">
        <v>45005</v>
      </c>
      <c r="B810" s="5">
        <v>45005</v>
      </c>
      <c r="C810" s="6">
        <v>3.3641999999999999</v>
      </c>
      <c r="D810" s="6">
        <f t="shared" si="3"/>
        <v>33.641999999999996</v>
      </c>
      <c r="E810" s="6">
        <v>3.6318999999999999</v>
      </c>
    </row>
    <row r="811" spans="1:5">
      <c r="A811" s="2">
        <v>45006</v>
      </c>
      <c r="B811" s="5">
        <v>45006</v>
      </c>
      <c r="C811" s="6">
        <v>3.2671000000000001</v>
      </c>
      <c r="D811" s="6">
        <f t="shared" si="3"/>
        <v>32.670999999999999</v>
      </c>
      <c r="E811" s="6">
        <v>3.5396999999999998</v>
      </c>
    </row>
    <row r="812" spans="1:5">
      <c r="A812" s="2">
        <v>45007</v>
      </c>
      <c r="B812" s="5">
        <v>45007</v>
      </c>
      <c r="C812" s="6">
        <v>3.2357</v>
      </c>
      <c r="D812" s="6">
        <f t="shared" si="3"/>
        <v>32.356999999999999</v>
      </c>
      <c r="E812" s="6">
        <v>3.4493999999999998</v>
      </c>
    </row>
    <row r="813" spans="1:5">
      <c r="A813" s="2">
        <v>45008</v>
      </c>
      <c r="B813" s="5">
        <v>45008</v>
      </c>
      <c r="C813" s="6">
        <v>3.4552</v>
      </c>
      <c r="D813" s="6">
        <f t="shared" si="3"/>
        <v>34.552</v>
      </c>
      <c r="E813" s="6">
        <v>3.4186999999999999</v>
      </c>
    </row>
    <row r="814" spans="1:5">
      <c r="A814" s="2">
        <v>45009</v>
      </c>
      <c r="B814" s="5">
        <v>45009</v>
      </c>
      <c r="C814" s="6">
        <v>3.5514999999999999</v>
      </c>
      <c r="D814" s="6">
        <f t="shared" si="3"/>
        <v>35.515000000000001</v>
      </c>
      <c r="E814" s="6">
        <v>3.4180999999999999</v>
      </c>
    </row>
    <row r="815" spans="1:5">
      <c r="A815" s="2">
        <v>45010</v>
      </c>
      <c r="B815" s="5">
        <v>45010</v>
      </c>
      <c r="C815" s="6">
        <v>3.6027999999999998</v>
      </c>
      <c r="D815" s="6">
        <f t="shared" si="3"/>
        <v>36.027999999999999</v>
      </c>
      <c r="E815" s="6">
        <v>3.4302000000000001</v>
      </c>
    </row>
    <row r="816" spans="1:5">
      <c r="A816" s="2">
        <v>45011</v>
      </c>
      <c r="B816" s="5">
        <v>45011</v>
      </c>
      <c r="C816" s="6">
        <v>3.681</v>
      </c>
      <c r="D816" s="6">
        <f t="shared" si="3"/>
        <v>36.81</v>
      </c>
      <c r="E816" s="6">
        <v>3.4510999999999998</v>
      </c>
    </row>
    <row r="817" spans="1:5">
      <c r="A817" s="2">
        <v>45012</v>
      </c>
      <c r="B817" s="5">
        <v>45012</v>
      </c>
      <c r="C817" s="6">
        <v>3.4371999999999998</v>
      </c>
      <c r="D817" s="6">
        <f t="shared" si="3"/>
        <v>34.372</v>
      </c>
      <c r="E817" s="6">
        <v>3.4615</v>
      </c>
    </row>
    <row r="818" spans="1:5">
      <c r="A818" s="2">
        <v>45013</v>
      </c>
      <c r="B818" s="5">
        <v>45013</v>
      </c>
      <c r="C818" s="6">
        <v>3.6082999999999998</v>
      </c>
      <c r="D818" s="6">
        <f t="shared" si="3"/>
        <v>36.082999999999998</v>
      </c>
      <c r="E818" s="6">
        <v>3.5102000000000002</v>
      </c>
    </row>
    <row r="819" spans="1:5">
      <c r="A819" s="2">
        <v>45014</v>
      </c>
      <c r="B819" s="5">
        <v>45014</v>
      </c>
      <c r="C819" s="6">
        <v>3.5781000000000001</v>
      </c>
      <c r="D819" s="6">
        <f t="shared" si="3"/>
        <v>35.780999999999999</v>
      </c>
      <c r="E819" s="6">
        <v>3.5592000000000001</v>
      </c>
    </row>
    <row r="820" spans="1:5">
      <c r="A820" s="2">
        <v>45015</v>
      </c>
      <c r="B820" s="5">
        <v>45015</v>
      </c>
      <c r="C820" s="6">
        <v>3.5198</v>
      </c>
      <c r="D820" s="6">
        <f t="shared" si="3"/>
        <v>35.198</v>
      </c>
      <c r="E820" s="6">
        <v>3.5684</v>
      </c>
    </row>
    <row r="821" spans="1:5">
      <c r="A821" s="2">
        <v>45016</v>
      </c>
      <c r="B821" s="5">
        <v>45016</v>
      </c>
      <c r="C821" s="6">
        <v>3.8719999999999999</v>
      </c>
      <c r="D821" s="6">
        <f t="shared" si="3"/>
        <v>38.72</v>
      </c>
      <c r="E821" s="6">
        <v>3.6141999999999999</v>
      </c>
    </row>
    <row r="822" spans="1:5">
      <c r="A822" s="2">
        <v>45017</v>
      </c>
      <c r="B822" s="5">
        <v>45017</v>
      </c>
      <c r="C822" s="6">
        <v>3.9539</v>
      </c>
      <c r="D822" s="6">
        <f t="shared" si="3"/>
        <v>39.539000000000001</v>
      </c>
      <c r="E822" s="6">
        <v>3.6642999999999999</v>
      </c>
    </row>
    <row r="823" spans="1:5">
      <c r="A823" s="2">
        <v>45018</v>
      </c>
      <c r="B823" s="5">
        <v>45018</v>
      </c>
      <c r="C823" s="6">
        <v>3.9331</v>
      </c>
      <c r="D823" s="6">
        <f t="shared" si="3"/>
        <v>39.331000000000003</v>
      </c>
      <c r="E823" s="6">
        <v>3.7002999999999999</v>
      </c>
    </row>
    <row r="824" spans="1:5">
      <c r="A824" s="2">
        <v>45019</v>
      </c>
      <c r="B824" s="5">
        <v>45019</v>
      </c>
      <c r="C824" s="6">
        <v>4.0326000000000004</v>
      </c>
      <c r="D824" s="6">
        <f t="shared" si="3"/>
        <v>40.326000000000008</v>
      </c>
      <c r="E824" s="6">
        <v>3.7854000000000001</v>
      </c>
    </row>
    <row r="825" spans="1:5">
      <c r="A825" s="2">
        <v>45020</v>
      </c>
      <c r="B825" s="5">
        <v>45020</v>
      </c>
      <c r="C825" s="6">
        <v>3.8605</v>
      </c>
      <c r="D825" s="6">
        <f t="shared" si="3"/>
        <v>38.605000000000004</v>
      </c>
      <c r="E825" s="6">
        <v>3.8214000000000001</v>
      </c>
    </row>
    <row r="826" spans="1:5">
      <c r="A826" s="2">
        <v>45021</v>
      </c>
      <c r="B826" s="5">
        <v>45021</v>
      </c>
      <c r="C826" s="6">
        <v>3.8523999999999998</v>
      </c>
      <c r="D826" s="6">
        <f t="shared" si="3"/>
        <v>38.524000000000001</v>
      </c>
      <c r="E826" s="6">
        <v>3.8605999999999998</v>
      </c>
    </row>
    <row r="827" spans="1:5">
      <c r="A827" s="2">
        <v>45022</v>
      </c>
      <c r="B827" s="5">
        <v>45022</v>
      </c>
      <c r="C827" s="6">
        <v>3.4216000000000002</v>
      </c>
      <c r="D827" s="6">
        <f t="shared" si="3"/>
        <v>34.216000000000001</v>
      </c>
      <c r="E827" s="6">
        <v>3.8466</v>
      </c>
    </row>
    <row r="828" spans="1:5">
      <c r="A828" s="2">
        <v>45023</v>
      </c>
      <c r="B828" s="5">
        <v>45023</v>
      </c>
      <c r="C828" s="6">
        <v>3.4842</v>
      </c>
      <c r="D828" s="6">
        <f t="shared" si="3"/>
        <v>34.841999999999999</v>
      </c>
      <c r="E828" s="6">
        <v>3.7911999999999999</v>
      </c>
    </row>
    <row r="829" spans="1:5">
      <c r="A829" s="2">
        <v>45024</v>
      </c>
      <c r="B829" s="5">
        <v>45024</v>
      </c>
      <c r="C829" s="6">
        <v>3.4247999999999998</v>
      </c>
      <c r="D829" s="6">
        <f t="shared" si="3"/>
        <v>34.247999999999998</v>
      </c>
      <c r="E829" s="6">
        <v>3.7155999999999998</v>
      </c>
    </row>
    <row r="830" spans="1:5">
      <c r="A830" s="2">
        <v>45025</v>
      </c>
      <c r="B830" s="5">
        <v>45025</v>
      </c>
      <c r="C830" s="6">
        <v>3.4209000000000001</v>
      </c>
      <c r="D830" s="6">
        <f t="shared" si="3"/>
        <v>34.209000000000003</v>
      </c>
      <c r="E830" s="6">
        <v>3.6423999999999999</v>
      </c>
    </row>
    <row r="831" spans="1:5">
      <c r="A831" s="2">
        <v>45026</v>
      </c>
      <c r="B831" s="5">
        <v>45026</v>
      </c>
      <c r="C831" s="6">
        <v>3.2770999999999999</v>
      </c>
      <c r="D831" s="6">
        <f t="shared" si="3"/>
        <v>32.771000000000001</v>
      </c>
      <c r="E831" s="6">
        <v>3.5345</v>
      </c>
    </row>
    <row r="832" spans="1:5">
      <c r="A832" s="2">
        <v>45027</v>
      </c>
      <c r="B832" s="5">
        <v>45027</v>
      </c>
      <c r="C832" s="6">
        <v>3.4140999999999999</v>
      </c>
      <c r="D832" s="6">
        <f t="shared" si="3"/>
        <v>34.140999999999998</v>
      </c>
      <c r="E832" s="6">
        <v>3.4706999999999999</v>
      </c>
    </row>
    <row r="833" spans="1:5">
      <c r="A833" s="2">
        <v>45028</v>
      </c>
      <c r="B833" s="5">
        <v>45028</v>
      </c>
      <c r="C833" s="6">
        <v>3.5129999999999999</v>
      </c>
      <c r="D833" s="6">
        <f t="shared" si="3"/>
        <v>35.129999999999995</v>
      </c>
      <c r="E833" s="6">
        <v>3.4222000000000001</v>
      </c>
    </row>
    <row r="834" spans="1:5">
      <c r="A834" s="2">
        <v>45029</v>
      </c>
      <c r="B834" s="5">
        <v>45029</v>
      </c>
      <c r="C834" s="6">
        <v>3.4194</v>
      </c>
      <c r="D834" s="6">
        <f t="shared" si="3"/>
        <v>34.194000000000003</v>
      </c>
      <c r="E834" s="6">
        <v>3.4218999999999999</v>
      </c>
    </row>
    <row r="835" spans="1:5">
      <c r="A835" s="2">
        <v>45030</v>
      </c>
      <c r="B835" s="5">
        <v>45030</v>
      </c>
      <c r="C835" s="6">
        <v>3.4184999999999999</v>
      </c>
      <c r="D835" s="6">
        <f t="shared" si="3"/>
        <v>34.185000000000002</v>
      </c>
      <c r="E835" s="6">
        <v>3.4125000000000001</v>
      </c>
    </row>
    <row r="836" spans="1:5">
      <c r="A836" s="2">
        <v>45031</v>
      </c>
      <c r="B836" s="5">
        <v>45031</v>
      </c>
      <c r="C836" s="6">
        <v>3.3344999999999998</v>
      </c>
      <c r="D836" s="6">
        <f t="shared" si="3"/>
        <v>33.344999999999999</v>
      </c>
      <c r="E836" s="6">
        <v>3.3996</v>
      </c>
    </row>
    <row r="837" spans="1:5">
      <c r="A837" s="2">
        <v>45032</v>
      </c>
      <c r="B837" s="5">
        <v>45032</v>
      </c>
      <c r="C837" s="6">
        <v>3.4262000000000001</v>
      </c>
      <c r="D837" s="6">
        <f t="shared" si="3"/>
        <v>34.262</v>
      </c>
      <c r="E837" s="6">
        <v>3.4003999999999999</v>
      </c>
    </row>
    <row r="838" spans="1:5">
      <c r="A838" s="2">
        <v>45033</v>
      </c>
      <c r="B838" s="5">
        <v>45033</v>
      </c>
      <c r="C838" s="6">
        <v>3.4138000000000002</v>
      </c>
      <c r="D838" s="6">
        <f t="shared" si="3"/>
        <v>34.138000000000005</v>
      </c>
      <c r="E838" s="6">
        <v>3.4199000000000002</v>
      </c>
    </row>
    <row r="839" spans="1:5">
      <c r="A839" s="2">
        <v>45034</v>
      </c>
      <c r="B839" s="5">
        <v>45034</v>
      </c>
      <c r="C839" s="6">
        <v>3.4167999999999998</v>
      </c>
      <c r="D839" s="6">
        <f t="shared" si="3"/>
        <v>34.167999999999999</v>
      </c>
      <c r="E839" s="6">
        <v>3.4203000000000001</v>
      </c>
    </row>
    <row r="840" spans="1:5">
      <c r="A840" s="2">
        <v>45035</v>
      </c>
      <c r="B840" s="5">
        <v>45035</v>
      </c>
      <c r="C840" s="6">
        <v>3.1113</v>
      </c>
      <c r="D840" s="6">
        <f t="shared" si="3"/>
        <v>31.113</v>
      </c>
      <c r="E840" s="6">
        <v>3.3628999999999998</v>
      </c>
    </row>
    <row r="841" spans="1:5">
      <c r="A841" s="2">
        <v>45036</v>
      </c>
      <c r="B841" s="5">
        <v>45036</v>
      </c>
      <c r="C841" s="6">
        <v>3.2707999999999999</v>
      </c>
      <c r="D841" s="6">
        <f t="shared" si="3"/>
        <v>32.707999999999998</v>
      </c>
      <c r="E841" s="6">
        <v>3.3416999999999999</v>
      </c>
    </row>
    <row r="842" spans="1:5">
      <c r="A842" s="2">
        <v>45037</v>
      </c>
      <c r="B842" s="5">
        <v>45037</v>
      </c>
      <c r="C842" s="6">
        <v>3.3418000000000001</v>
      </c>
      <c r="D842" s="6">
        <f t="shared" si="3"/>
        <v>33.417999999999999</v>
      </c>
      <c r="E842" s="6">
        <v>3.3307000000000002</v>
      </c>
    </row>
    <row r="843" spans="1:5">
      <c r="A843" s="2">
        <v>45038</v>
      </c>
      <c r="B843" s="5">
        <v>45038</v>
      </c>
      <c r="C843" s="6">
        <v>3.3696999999999999</v>
      </c>
      <c r="D843" s="6">
        <f t="shared" si="3"/>
        <v>33.697000000000003</v>
      </c>
      <c r="E843" s="6">
        <v>3.3357999999999999</v>
      </c>
    </row>
    <row r="844" spans="1:5">
      <c r="A844" s="2">
        <v>45039</v>
      </c>
      <c r="B844" s="5">
        <v>45039</v>
      </c>
      <c r="C844" s="6">
        <v>3.3896999999999999</v>
      </c>
      <c r="D844" s="6">
        <f t="shared" si="3"/>
        <v>33.896999999999998</v>
      </c>
      <c r="E844" s="6">
        <v>3.3306</v>
      </c>
    </row>
    <row r="845" spans="1:5">
      <c r="A845" s="2">
        <v>45040</v>
      </c>
      <c r="B845" s="5">
        <v>45040</v>
      </c>
      <c r="C845" s="6">
        <v>3.3062</v>
      </c>
      <c r="D845" s="6">
        <f t="shared" si="3"/>
        <v>33.061999999999998</v>
      </c>
      <c r="E845" s="6">
        <v>3.3151999999999999</v>
      </c>
    </row>
    <row r="846" spans="1:5">
      <c r="A846" s="2">
        <v>45041</v>
      </c>
      <c r="B846" s="5">
        <v>45041</v>
      </c>
      <c r="C846" s="6">
        <v>3.282</v>
      </c>
      <c r="D846" s="6">
        <f t="shared" si="3"/>
        <v>32.82</v>
      </c>
      <c r="E846" s="6">
        <v>3.2959000000000001</v>
      </c>
    </row>
    <row r="847" spans="1:5">
      <c r="A847" s="2">
        <v>45042</v>
      </c>
      <c r="B847" s="5">
        <v>45042</v>
      </c>
      <c r="C847" s="6">
        <v>3.1606000000000001</v>
      </c>
      <c r="D847" s="6">
        <f t="shared" si="3"/>
        <v>31.606000000000002</v>
      </c>
      <c r="E847" s="6">
        <v>3.3029999999999999</v>
      </c>
    </row>
    <row r="848" spans="1:5">
      <c r="A848" s="2">
        <v>45043</v>
      </c>
      <c r="B848" s="5">
        <v>45043</v>
      </c>
      <c r="C848" s="6">
        <v>3.1993</v>
      </c>
      <c r="D848" s="6">
        <f t="shared" si="3"/>
        <v>31.993000000000002</v>
      </c>
      <c r="E848" s="6">
        <v>3.2928000000000002</v>
      </c>
    </row>
    <row r="849" spans="1:5">
      <c r="A849" s="2">
        <v>45044</v>
      </c>
      <c r="B849" s="5">
        <v>45044</v>
      </c>
      <c r="C849" s="6">
        <v>3.0994999999999999</v>
      </c>
      <c r="D849" s="6">
        <f t="shared" si="3"/>
        <v>30.994999999999997</v>
      </c>
      <c r="E849" s="6">
        <v>3.2581000000000002</v>
      </c>
    </row>
    <row r="850" spans="1:5">
      <c r="A850" s="2">
        <v>45045</v>
      </c>
      <c r="B850" s="5">
        <v>45045</v>
      </c>
      <c r="C850" s="6">
        <v>3.0430000000000001</v>
      </c>
      <c r="D850" s="6">
        <f t="shared" si="3"/>
        <v>30.43</v>
      </c>
      <c r="E850" s="6">
        <v>3.2115</v>
      </c>
    </row>
    <row r="851" spans="1:5">
      <c r="A851" s="2">
        <v>45046</v>
      </c>
      <c r="B851" s="5">
        <v>45046</v>
      </c>
      <c r="C851" s="6">
        <v>2.9563999999999999</v>
      </c>
      <c r="D851" s="6">
        <f t="shared" si="3"/>
        <v>29.564</v>
      </c>
      <c r="E851" s="6">
        <v>3.1496</v>
      </c>
    </row>
    <row r="852" spans="1:5">
      <c r="A852" s="2">
        <v>45047</v>
      </c>
      <c r="B852" s="5">
        <v>45047</v>
      </c>
      <c r="C852" s="6">
        <v>3.0493999999999999</v>
      </c>
      <c r="D852" s="6">
        <f t="shared" si="3"/>
        <v>30.494</v>
      </c>
      <c r="E852" s="6">
        <v>3.1128999999999998</v>
      </c>
    </row>
    <row r="853" spans="1:5">
      <c r="A853" s="2">
        <v>45048</v>
      </c>
      <c r="B853" s="5">
        <v>45048</v>
      </c>
      <c r="C853" s="6">
        <v>3.0453000000000001</v>
      </c>
      <c r="D853" s="6">
        <f t="shared" si="3"/>
        <v>30.453000000000003</v>
      </c>
      <c r="E853" s="6">
        <v>3.0790999999999999</v>
      </c>
    </row>
    <row r="854" spans="1:5">
      <c r="A854" s="2">
        <v>45049</v>
      </c>
      <c r="B854" s="5">
        <v>45049</v>
      </c>
      <c r="C854" s="6">
        <v>2.8993000000000002</v>
      </c>
      <c r="D854" s="6">
        <f t="shared" si="3"/>
        <v>28.993000000000002</v>
      </c>
      <c r="E854" s="6">
        <v>3.0417000000000001</v>
      </c>
    </row>
    <row r="855" spans="1:5">
      <c r="A855" s="2">
        <v>45050</v>
      </c>
      <c r="B855" s="5">
        <v>45050</v>
      </c>
      <c r="C855" s="6">
        <v>2.8281999999999998</v>
      </c>
      <c r="D855" s="6">
        <f t="shared" si="3"/>
        <v>28.281999999999996</v>
      </c>
      <c r="E855" s="6">
        <v>2.9887000000000001</v>
      </c>
    </row>
    <row r="856" spans="1:5">
      <c r="A856" s="2">
        <v>45051</v>
      </c>
      <c r="B856" s="5">
        <v>45051</v>
      </c>
      <c r="C856" s="6">
        <v>2.8454999999999999</v>
      </c>
      <c r="D856" s="6">
        <f t="shared" si="3"/>
        <v>28.454999999999998</v>
      </c>
      <c r="E856" s="6">
        <v>2.9523999999999999</v>
      </c>
    </row>
    <row r="857" spans="1:5">
      <c r="A857" s="2">
        <v>45052</v>
      </c>
      <c r="B857" s="5">
        <v>45052</v>
      </c>
      <c r="C857" s="6">
        <v>3.0240999999999998</v>
      </c>
      <c r="D857" s="6">
        <f t="shared" si="3"/>
        <v>30.241</v>
      </c>
      <c r="E857" s="6">
        <v>2.9497</v>
      </c>
    </row>
    <row r="858" spans="1:5">
      <c r="A858" s="2">
        <v>45053</v>
      </c>
      <c r="B858" s="5">
        <v>45053</v>
      </c>
      <c r="C858" s="6">
        <v>2.9152999999999998</v>
      </c>
      <c r="D858" s="6">
        <f t="shared" si="3"/>
        <v>29.152999999999999</v>
      </c>
      <c r="E858" s="6">
        <v>2.9439000000000002</v>
      </c>
    </row>
    <row r="859" spans="1:5">
      <c r="A859" s="2">
        <v>45054</v>
      </c>
      <c r="B859" s="5">
        <v>45054</v>
      </c>
      <c r="C859" s="6">
        <v>3.0112999999999999</v>
      </c>
      <c r="D859" s="6">
        <f t="shared" si="3"/>
        <v>30.113</v>
      </c>
      <c r="E859" s="6">
        <v>2.9384000000000001</v>
      </c>
    </row>
    <row r="860" spans="1:5">
      <c r="A860" s="2">
        <v>45055</v>
      </c>
      <c r="B860" s="5">
        <v>45055</v>
      </c>
      <c r="C860" s="6">
        <v>3.0072999999999999</v>
      </c>
      <c r="D860" s="6">
        <f t="shared" si="3"/>
        <v>30.073</v>
      </c>
      <c r="E860" s="6">
        <v>2.9329999999999998</v>
      </c>
    </row>
    <row r="861" spans="1:5">
      <c r="A861" s="2">
        <v>45056</v>
      </c>
      <c r="B861" s="5">
        <v>45056</v>
      </c>
      <c r="C861" s="6">
        <v>2.8513000000000002</v>
      </c>
      <c r="D861" s="6">
        <f t="shared" si="3"/>
        <v>28.513000000000002</v>
      </c>
      <c r="E861" s="6">
        <v>2.9260999999999999</v>
      </c>
    </row>
    <row r="862" spans="1:5">
      <c r="A862" s="2">
        <v>45057</v>
      </c>
      <c r="B862" s="5">
        <v>45057</v>
      </c>
      <c r="C862" s="6">
        <v>2.831</v>
      </c>
      <c r="D862" s="6">
        <f t="shared" si="3"/>
        <v>28.31</v>
      </c>
      <c r="E862" s="6">
        <v>2.9264999999999999</v>
      </c>
    </row>
    <row r="863" spans="1:5">
      <c r="A863" s="2">
        <v>45058</v>
      </c>
      <c r="B863" s="5">
        <v>45058</v>
      </c>
      <c r="C863" s="6">
        <v>2.7027000000000001</v>
      </c>
      <c r="D863" s="6">
        <f t="shared" si="3"/>
        <v>27.027000000000001</v>
      </c>
      <c r="E863" s="6">
        <v>2.9060999999999999</v>
      </c>
    </row>
    <row r="864" spans="1:5">
      <c r="A864" s="2">
        <v>45059</v>
      </c>
      <c r="B864" s="5">
        <v>45059</v>
      </c>
      <c r="C864" s="6">
        <v>2.7061999999999999</v>
      </c>
      <c r="D864" s="6">
        <f t="shared" si="3"/>
        <v>27.061999999999998</v>
      </c>
      <c r="E864" s="6">
        <v>2.8607</v>
      </c>
    </row>
    <row r="865" spans="1:5">
      <c r="A865" s="2">
        <v>45060</v>
      </c>
      <c r="B865" s="5">
        <v>45060</v>
      </c>
      <c r="C865" s="6">
        <v>2.6570999999999998</v>
      </c>
      <c r="D865" s="6">
        <f t="shared" si="3"/>
        <v>26.570999999999998</v>
      </c>
      <c r="E865" s="6">
        <v>2.8237999999999999</v>
      </c>
    </row>
    <row r="866" spans="1:5">
      <c r="A866" s="2">
        <v>45061</v>
      </c>
      <c r="B866" s="5">
        <v>45061</v>
      </c>
      <c r="C866" s="6">
        <v>2.4803999999999999</v>
      </c>
      <c r="D866" s="6">
        <f t="shared" si="3"/>
        <v>24.803999999999998</v>
      </c>
      <c r="E866" s="6">
        <v>2.7480000000000002</v>
      </c>
    </row>
    <row r="867" spans="1:5">
      <c r="A867" s="2">
        <v>45062</v>
      </c>
      <c r="B867" s="5">
        <v>45062</v>
      </c>
      <c r="C867" s="6">
        <v>2.5114999999999998</v>
      </c>
      <c r="D867" s="6">
        <f t="shared" si="3"/>
        <v>25.114999999999998</v>
      </c>
      <c r="E867" s="6">
        <v>2.6772</v>
      </c>
    </row>
    <row r="868" spans="1:5">
      <c r="A868" s="2">
        <v>45063</v>
      </c>
      <c r="B868" s="5">
        <v>45063</v>
      </c>
      <c r="C868" s="6">
        <v>2.4361999999999999</v>
      </c>
      <c r="D868" s="6">
        <f t="shared" si="3"/>
        <v>24.361999999999998</v>
      </c>
      <c r="E868" s="6">
        <v>2.6179000000000001</v>
      </c>
    </row>
    <row r="869" spans="1:5">
      <c r="A869" s="2">
        <v>45064</v>
      </c>
      <c r="B869" s="5">
        <v>45064</v>
      </c>
      <c r="C869" s="6">
        <v>2.2631000000000001</v>
      </c>
      <c r="D869" s="6">
        <f t="shared" si="3"/>
        <v>22.631</v>
      </c>
      <c r="E869" s="6">
        <v>2.5367000000000002</v>
      </c>
    </row>
    <row r="870" spans="1:5">
      <c r="A870" s="2">
        <v>45065</v>
      </c>
      <c r="B870" s="5">
        <v>45065</v>
      </c>
      <c r="C870" s="6">
        <v>2.1833</v>
      </c>
      <c r="D870" s="6">
        <f t="shared" si="3"/>
        <v>21.832999999999998</v>
      </c>
      <c r="E870" s="6">
        <v>2.4624999999999999</v>
      </c>
    </row>
    <row r="871" spans="1:5">
      <c r="A871" s="2">
        <v>45066</v>
      </c>
      <c r="B871" s="5">
        <v>45066</v>
      </c>
      <c r="C871" s="6">
        <v>2.2810000000000001</v>
      </c>
      <c r="D871" s="6">
        <f t="shared" si="3"/>
        <v>22.810000000000002</v>
      </c>
      <c r="E871" s="6">
        <v>2.4018000000000002</v>
      </c>
    </row>
    <row r="872" spans="1:5">
      <c r="A872" s="2">
        <v>45067</v>
      </c>
      <c r="B872" s="5">
        <v>45067</v>
      </c>
      <c r="C872" s="6">
        <v>2.1997</v>
      </c>
      <c r="D872" s="6">
        <f t="shared" si="3"/>
        <v>21.997</v>
      </c>
      <c r="E872" s="6">
        <v>2.3365</v>
      </c>
    </row>
    <row r="873" spans="1:5">
      <c r="A873" s="2">
        <v>45068</v>
      </c>
      <c r="B873" s="5">
        <v>45068</v>
      </c>
      <c r="C873" s="6">
        <v>2.2010999999999998</v>
      </c>
      <c r="D873" s="6">
        <f t="shared" si="3"/>
        <v>22.010999999999999</v>
      </c>
      <c r="E873" s="6">
        <v>2.2966000000000002</v>
      </c>
    </row>
    <row r="874" spans="1:5">
      <c r="A874" s="2">
        <v>45069</v>
      </c>
      <c r="B874" s="5">
        <v>45069</v>
      </c>
      <c r="C874" s="6">
        <v>2.2949000000000002</v>
      </c>
      <c r="D874" s="6">
        <f t="shared" si="3"/>
        <v>22.949000000000002</v>
      </c>
      <c r="E874" s="6">
        <v>2.2656000000000001</v>
      </c>
    </row>
    <row r="875" spans="1:5">
      <c r="A875" s="2">
        <v>45070</v>
      </c>
      <c r="B875" s="5">
        <v>45070</v>
      </c>
      <c r="C875" s="6">
        <v>2.2564000000000002</v>
      </c>
      <c r="D875" s="6">
        <f t="shared" si="3"/>
        <v>22.564</v>
      </c>
      <c r="E875" s="6">
        <v>2.2399</v>
      </c>
    </row>
    <row r="876" spans="1:5">
      <c r="A876" s="2">
        <v>45071</v>
      </c>
      <c r="B876" s="5">
        <v>45071</v>
      </c>
      <c r="C876" s="6">
        <v>2.1021999999999998</v>
      </c>
      <c r="D876" s="6">
        <f t="shared" si="3"/>
        <v>21.021999999999998</v>
      </c>
      <c r="E876" s="6">
        <v>2.2168999999999999</v>
      </c>
    </row>
    <row r="877" spans="1:5">
      <c r="A877" s="2">
        <v>45072</v>
      </c>
      <c r="B877" s="5">
        <v>45072</v>
      </c>
      <c r="C877" s="6">
        <v>1.9887999999999999</v>
      </c>
      <c r="D877" s="6">
        <f t="shared" si="3"/>
        <v>19.887999999999998</v>
      </c>
      <c r="E877" s="6">
        <v>2.1892</v>
      </c>
    </row>
    <row r="878" spans="1:5">
      <c r="A878" s="2">
        <v>45073</v>
      </c>
      <c r="B878" s="5">
        <v>45073</v>
      </c>
      <c r="C878" s="6">
        <v>2.1339000000000001</v>
      </c>
      <c r="D878" s="6">
        <f t="shared" si="3"/>
        <v>21.339000000000002</v>
      </c>
      <c r="E878" s="6">
        <v>2.1680999999999999</v>
      </c>
    </row>
    <row r="879" spans="1:5">
      <c r="A879" s="2">
        <v>45074</v>
      </c>
      <c r="B879" s="5">
        <v>45074</v>
      </c>
      <c r="C879" s="6">
        <v>2.0911</v>
      </c>
      <c r="D879" s="6">
        <f t="shared" si="3"/>
        <v>20.911000000000001</v>
      </c>
      <c r="E879" s="6">
        <v>2.1526000000000001</v>
      </c>
    </row>
    <row r="880" spans="1:5">
      <c r="A880" s="2">
        <v>45075</v>
      </c>
      <c r="B880" s="5">
        <v>45075</v>
      </c>
      <c r="C880" s="6">
        <v>2.0941999999999998</v>
      </c>
      <c r="D880" s="6">
        <f t="shared" si="3"/>
        <v>20.942</v>
      </c>
      <c r="E880" s="6">
        <v>2.1374</v>
      </c>
    </row>
    <row r="881" spans="1:5">
      <c r="A881" s="2">
        <v>45076</v>
      </c>
      <c r="B881" s="5">
        <v>45076</v>
      </c>
      <c r="C881" s="6">
        <v>2.0764</v>
      </c>
      <c r="D881" s="6">
        <f t="shared" si="3"/>
        <v>20.763999999999999</v>
      </c>
      <c r="E881" s="6">
        <v>2.1061000000000001</v>
      </c>
    </row>
    <row r="882" spans="1:5">
      <c r="A882" s="2">
        <v>45077</v>
      </c>
      <c r="B882" s="5">
        <v>45077</v>
      </c>
      <c r="C882" s="6">
        <v>2.1659999999999999</v>
      </c>
      <c r="D882" s="6">
        <f t="shared" si="3"/>
        <v>21.66</v>
      </c>
      <c r="E882" s="6">
        <v>2.0931999999999999</v>
      </c>
    </row>
    <row r="883" spans="1:5">
      <c r="A883" s="2">
        <v>45078</v>
      </c>
      <c r="B883" s="5">
        <v>45078</v>
      </c>
      <c r="C883" s="6">
        <v>2.0400999999999998</v>
      </c>
      <c r="D883" s="6">
        <f t="shared" si="3"/>
        <v>20.400999999999996</v>
      </c>
      <c r="E883" s="6">
        <v>2.0844</v>
      </c>
    </row>
    <row r="884" spans="1:5">
      <c r="A884" s="2">
        <v>45079</v>
      </c>
      <c r="B884" s="5">
        <v>45079</v>
      </c>
      <c r="C884" s="6">
        <v>1.9441999999999999</v>
      </c>
      <c r="D884" s="6">
        <f t="shared" si="3"/>
        <v>19.442</v>
      </c>
      <c r="E884" s="6">
        <v>2.0779999999999998</v>
      </c>
    </row>
    <row r="885" spans="1:5">
      <c r="A885" s="2">
        <v>45080</v>
      </c>
      <c r="B885" s="5">
        <v>45080</v>
      </c>
      <c r="C885" s="6">
        <v>1.9227000000000001</v>
      </c>
      <c r="D885" s="6">
        <f t="shared" si="3"/>
        <v>19.227</v>
      </c>
      <c r="E885" s="6">
        <v>2.0478000000000001</v>
      </c>
    </row>
    <row r="886" spans="1:5">
      <c r="A886" s="2">
        <v>45081</v>
      </c>
      <c r="B886" s="5">
        <v>45081</v>
      </c>
      <c r="C886" s="6">
        <v>2.0089999999999999</v>
      </c>
      <c r="D886" s="6">
        <f t="shared" si="3"/>
        <v>20.09</v>
      </c>
      <c r="E886" s="6">
        <v>2.0360999999999998</v>
      </c>
    </row>
    <row r="887" spans="1:5">
      <c r="A887" s="2">
        <v>45082</v>
      </c>
      <c r="B887" s="5">
        <v>45082</v>
      </c>
      <c r="C887" s="6">
        <v>2.3043</v>
      </c>
      <c r="D887" s="6">
        <f t="shared" si="3"/>
        <v>23.042999999999999</v>
      </c>
      <c r="E887" s="6">
        <v>2.0661</v>
      </c>
    </row>
    <row r="888" spans="1:5">
      <c r="A888" s="2">
        <v>45083</v>
      </c>
      <c r="B888" s="5">
        <v>45083</v>
      </c>
      <c r="C888" s="6">
        <v>2.2804000000000002</v>
      </c>
      <c r="D888" s="6">
        <f t="shared" si="3"/>
        <v>22.804000000000002</v>
      </c>
      <c r="E888" s="6">
        <v>2.0952000000000002</v>
      </c>
    </row>
    <row r="889" spans="1:5">
      <c r="A889" s="2">
        <v>45084</v>
      </c>
      <c r="B889" s="5">
        <v>45084</v>
      </c>
      <c r="C889" s="6">
        <v>2.2317</v>
      </c>
      <c r="D889" s="6">
        <f t="shared" si="3"/>
        <v>22.317</v>
      </c>
      <c r="E889" s="6">
        <v>2.1046</v>
      </c>
    </row>
    <row r="890" spans="1:5">
      <c r="A890" s="2">
        <v>45085</v>
      </c>
      <c r="B890" s="5">
        <v>45085</v>
      </c>
      <c r="C890" s="6">
        <v>2.2172999999999998</v>
      </c>
      <c r="D890" s="6">
        <f t="shared" si="3"/>
        <v>22.172999999999998</v>
      </c>
      <c r="E890" s="6">
        <v>2.1299000000000001</v>
      </c>
    </row>
    <row r="891" spans="1:5">
      <c r="A891" s="2">
        <v>45086</v>
      </c>
      <c r="B891" s="5">
        <v>45086</v>
      </c>
      <c r="C891" s="6">
        <v>2.5992999999999999</v>
      </c>
      <c r="D891" s="6">
        <f t="shared" si="3"/>
        <v>25.992999999999999</v>
      </c>
      <c r="E891" s="6">
        <v>2.2235</v>
      </c>
    </row>
    <row r="892" spans="1:5">
      <c r="A892" s="2">
        <v>45087</v>
      </c>
      <c r="B892" s="5">
        <v>45087</v>
      </c>
      <c r="C892" s="6">
        <v>2.7736999999999998</v>
      </c>
      <c r="D892" s="6">
        <f t="shared" si="3"/>
        <v>27.736999999999998</v>
      </c>
      <c r="E892" s="6">
        <v>2.3451</v>
      </c>
    </row>
    <row r="893" spans="1:5">
      <c r="A893" s="2">
        <v>45088</v>
      </c>
      <c r="B893" s="5">
        <v>45088</v>
      </c>
      <c r="C893" s="6">
        <v>2.8773</v>
      </c>
      <c r="D893" s="6">
        <f t="shared" si="3"/>
        <v>28.773</v>
      </c>
      <c r="E893" s="6">
        <v>2.4691000000000001</v>
      </c>
    </row>
    <row r="894" spans="1:5">
      <c r="A894" s="2">
        <v>45089</v>
      </c>
      <c r="B894" s="5">
        <v>45089</v>
      </c>
      <c r="C894" s="6">
        <v>2.7726000000000002</v>
      </c>
      <c r="D894" s="6">
        <f t="shared" si="3"/>
        <v>27.726000000000003</v>
      </c>
      <c r="E894" s="6">
        <v>2.536</v>
      </c>
    </row>
    <row r="895" spans="1:5">
      <c r="A895" s="2">
        <v>45090</v>
      </c>
      <c r="B895" s="5">
        <v>45090</v>
      </c>
      <c r="C895" s="6">
        <v>2.8776999999999999</v>
      </c>
      <c r="D895" s="6">
        <f t="shared" si="3"/>
        <v>28.777000000000001</v>
      </c>
      <c r="E895" s="6">
        <v>2.6214</v>
      </c>
    </row>
    <row r="896" spans="1:5">
      <c r="A896" s="2">
        <v>45091</v>
      </c>
      <c r="B896" s="5">
        <v>45091</v>
      </c>
      <c r="C896" s="6">
        <v>3.2256999999999998</v>
      </c>
      <c r="D896" s="6">
        <f t="shared" si="3"/>
        <v>32.256999999999998</v>
      </c>
      <c r="E896" s="6">
        <v>2.7633999999999999</v>
      </c>
    </row>
    <row r="897" spans="1:5">
      <c r="A897" s="2">
        <v>45092</v>
      </c>
      <c r="B897" s="5">
        <v>45092</v>
      </c>
      <c r="C897" s="6">
        <v>3.5064000000000002</v>
      </c>
      <c r="D897" s="6">
        <f t="shared" si="3"/>
        <v>35.064</v>
      </c>
      <c r="E897" s="6">
        <v>2.9474999999999998</v>
      </c>
    </row>
    <row r="898" spans="1:5">
      <c r="A898" s="2">
        <v>45093</v>
      </c>
      <c r="B898" s="5">
        <v>45093</v>
      </c>
      <c r="C898" s="6">
        <v>2.9586999999999999</v>
      </c>
      <c r="D898" s="6">
        <f t="shared" si="3"/>
        <v>29.587</v>
      </c>
      <c r="E898" s="6">
        <v>2.9988999999999999</v>
      </c>
    </row>
    <row r="899" spans="1:5">
      <c r="A899" s="2">
        <v>45094</v>
      </c>
      <c r="B899" s="5">
        <v>45094</v>
      </c>
      <c r="C899" s="6">
        <v>2.9445000000000001</v>
      </c>
      <c r="D899" s="6">
        <f t="shared" si="3"/>
        <v>29.445</v>
      </c>
      <c r="E899" s="6">
        <v>3.0232999999999999</v>
      </c>
    </row>
    <row r="900" spans="1:5">
      <c r="A900" s="2">
        <v>45095</v>
      </c>
      <c r="B900" s="5">
        <v>45095</v>
      </c>
      <c r="C900" s="6">
        <v>2.9119000000000002</v>
      </c>
      <c r="D900" s="6">
        <f t="shared" si="3"/>
        <v>29.119</v>
      </c>
      <c r="E900" s="6">
        <v>3.0282</v>
      </c>
    </row>
    <row r="901" spans="1:5">
      <c r="A901" s="2">
        <v>45096</v>
      </c>
      <c r="B901" s="5">
        <v>45096</v>
      </c>
      <c r="C901" s="6">
        <v>2.927</v>
      </c>
      <c r="D901" s="6">
        <f t="shared" si="3"/>
        <v>29.27</v>
      </c>
      <c r="E901" s="6">
        <v>3.0503</v>
      </c>
    </row>
    <row r="902" spans="1:5">
      <c r="A902" s="2">
        <v>45097</v>
      </c>
      <c r="B902" s="5">
        <v>45097</v>
      </c>
      <c r="C902" s="6">
        <v>3.26</v>
      </c>
      <c r="D902" s="6">
        <f t="shared" si="3"/>
        <v>32.599999999999994</v>
      </c>
      <c r="E902" s="6">
        <v>3.1049000000000002</v>
      </c>
    </row>
    <row r="903" spans="1:5">
      <c r="A903" s="2">
        <v>45098</v>
      </c>
      <c r="B903" s="5">
        <v>45098</v>
      </c>
      <c r="C903" s="6">
        <v>3.2578</v>
      </c>
      <c r="D903" s="6">
        <f t="shared" si="3"/>
        <v>32.578000000000003</v>
      </c>
      <c r="E903" s="6">
        <v>3.1095000000000002</v>
      </c>
    </row>
    <row r="904" spans="1:5">
      <c r="A904" s="2">
        <v>45099</v>
      </c>
      <c r="B904" s="5">
        <v>45099</v>
      </c>
      <c r="C904" s="6">
        <v>2.9916999999999998</v>
      </c>
      <c r="D904" s="6">
        <f t="shared" si="3"/>
        <v>29.916999999999998</v>
      </c>
      <c r="E904" s="6">
        <v>3.0358999999999998</v>
      </c>
    </row>
    <row r="905" spans="1:5">
      <c r="A905" s="2">
        <v>45100</v>
      </c>
      <c r="B905" s="5">
        <v>45100</v>
      </c>
      <c r="C905" s="6">
        <v>2.8460999999999999</v>
      </c>
      <c r="D905" s="6">
        <f t="shared" si="3"/>
        <v>28.460999999999999</v>
      </c>
      <c r="E905" s="6">
        <v>3.0198999999999998</v>
      </c>
    </row>
    <row r="906" spans="1:5">
      <c r="A906" s="2">
        <v>45101</v>
      </c>
      <c r="B906" s="5">
        <v>45101</v>
      </c>
      <c r="C906" s="6">
        <v>2.9502000000000002</v>
      </c>
      <c r="D906" s="6">
        <f t="shared" si="3"/>
        <v>29.502000000000002</v>
      </c>
      <c r="E906" s="6">
        <v>3.0207000000000002</v>
      </c>
    </row>
    <row r="907" spans="1:5">
      <c r="A907" s="2">
        <v>45102</v>
      </c>
      <c r="B907" s="5">
        <v>45102</v>
      </c>
      <c r="C907" s="6">
        <v>2.9940000000000002</v>
      </c>
      <c r="D907" s="6">
        <f t="shared" si="3"/>
        <v>29.94</v>
      </c>
      <c r="E907" s="6">
        <v>3.0324</v>
      </c>
    </row>
    <row r="908" spans="1:5">
      <c r="A908" s="2">
        <v>45103</v>
      </c>
      <c r="B908" s="5">
        <v>45103</v>
      </c>
      <c r="C908" s="6">
        <v>2.9258000000000002</v>
      </c>
      <c r="D908" s="6">
        <f t="shared" si="3"/>
        <v>29.258000000000003</v>
      </c>
      <c r="E908" s="6">
        <v>3.0322</v>
      </c>
    </row>
    <row r="909" spans="1:5">
      <c r="A909" s="2">
        <v>45104</v>
      </c>
      <c r="B909" s="5">
        <v>45104</v>
      </c>
      <c r="C909" s="6">
        <v>2.9165999999999999</v>
      </c>
      <c r="D909" s="6">
        <f t="shared" si="3"/>
        <v>29.165999999999997</v>
      </c>
      <c r="E909" s="6">
        <v>2.9832000000000001</v>
      </c>
    </row>
    <row r="910" spans="1:5">
      <c r="A910" s="2">
        <v>45105</v>
      </c>
      <c r="B910" s="5">
        <v>45105</v>
      </c>
      <c r="C910" s="6">
        <v>2.8980000000000001</v>
      </c>
      <c r="D910" s="6">
        <f t="shared" si="3"/>
        <v>28.98</v>
      </c>
      <c r="E910" s="6">
        <v>2.9318</v>
      </c>
    </row>
    <row r="911" spans="1:5">
      <c r="A911" s="2">
        <v>45106</v>
      </c>
      <c r="B911" s="5">
        <v>45106</v>
      </c>
      <c r="C911" s="6">
        <v>2.8786</v>
      </c>
      <c r="D911" s="6">
        <f t="shared" si="3"/>
        <v>28.786000000000001</v>
      </c>
      <c r="E911" s="6">
        <v>2.9156</v>
      </c>
    </row>
    <row r="912" spans="1:5">
      <c r="A912" s="2">
        <v>45107</v>
      </c>
      <c r="B912" s="5">
        <v>45107</v>
      </c>
      <c r="C912" s="6">
        <v>3.0051000000000001</v>
      </c>
      <c r="D912" s="6">
        <f t="shared" si="3"/>
        <v>30.051000000000002</v>
      </c>
      <c r="E912" s="6">
        <v>2.9382999999999999</v>
      </c>
    </row>
    <row r="913" spans="1:5">
      <c r="A913" s="2">
        <v>45108</v>
      </c>
      <c r="B913" s="5">
        <v>45108</v>
      </c>
      <c r="C913" s="6">
        <v>3.2509999999999999</v>
      </c>
      <c r="D913" s="6">
        <f t="shared" si="3"/>
        <v>32.51</v>
      </c>
      <c r="E913" s="6">
        <v>2.9813000000000001</v>
      </c>
    </row>
    <row r="914" spans="1:5">
      <c r="A914" s="2">
        <v>45109</v>
      </c>
      <c r="B914" s="5">
        <v>45109</v>
      </c>
      <c r="C914" s="6">
        <v>3.2728999999999999</v>
      </c>
      <c r="D914" s="6">
        <f t="shared" si="3"/>
        <v>32.728999999999999</v>
      </c>
      <c r="E914" s="6">
        <v>3.0211000000000001</v>
      </c>
    </row>
    <row r="915" spans="1:5">
      <c r="A915" s="2">
        <v>45110</v>
      </c>
      <c r="B915" s="5">
        <v>45110</v>
      </c>
      <c r="C915" s="6">
        <v>3.0712000000000002</v>
      </c>
      <c r="D915" s="6">
        <f t="shared" si="3"/>
        <v>30.712000000000003</v>
      </c>
      <c r="E915" s="6">
        <v>3.0419</v>
      </c>
    </row>
    <row r="916" spans="1:5">
      <c r="A916" s="2">
        <v>45111</v>
      </c>
      <c r="B916" s="5">
        <v>45111</v>
      </c>
      <c r="C916" s="6">
        <v>2.9289999999999998</v>
      </c>
      <c r="D916" s="6">
        <f t="shared" si="3"/>
        <v>29.29</v>
      </c>
      <c r="E916" s="6">
        <v>3.0436999999999999</v>
      </c>
    </row>
    <row r="917" spans="1:5">
      <c r="A917" s="2">
        <v>45112</v>
      </c>
      <c r="B917" s="5">
        <v>45112</v>
      </c>
      <c r="C917" s="6">
        <v>2.8748</v>
      </c>
      <c r="D917" s="6">
        <f t="shared" si="3"/>
        <v>28.748000000000001</v>
      </c>
      <c r="E917" s="6">
        <v>3.0404</v>
      </c>
    </row>
    <row r="918" spans="1:5">
      <c r="A918" s="2">
        <v>45113</v>
      </c>
      <c r="B918" s="5">
        <v>45113</v>
      </c>
      <c r="C918" s="6">
        <v>2.6463999999999999</v>
      </c>
      <c r="D918" s="6">
        <f t="shared" si="3"/>
        <v>26.463999999999999</v>
      </c>
      <c r="E918" s="6">
        <v>3.0072000000000001</v>
      </c>
    </row>
    <row r="919" spans="1:5">
      <c r="A919" s="2">
        <v>45114</v>
      </c>
      <c r="B919" s="5">
        <v>45114</v>
      </c>
      <c r="C919" s="6">
        <v>2.7218</v>
      </c>
      <c r="D919" s="6">
        <f t="shared" si="3"/>
        <v>27.218</v>
      </c>
      <c r="E919" s="6">
        <v>2.9666999999999999</v>
      </c>
    </row>
    <row r="920" spans="1:5">
      <c r="A920" s="2">
        <v>45115</v>
      </c>
      <c r="B920" s="5">
        <v>45115</v>
      </c>
      <c r="C920" s="6">
        <v>2.7663000000000002</v>
      </c>
      <c r="D920" s="6">
        <f t="shared" si="3"/>
        <v>27.663000000000004</v>
      </c>
      <c r="E920" s="6">
        <v>2.8975</v>
      </c>
    </row>
    <row r="921" spans="1:5">
      <c r="A921" s="2">
        <v>45116</v>
      </c>
      <c r="B921" s="5">
        <v>45116</v>
      </c>
      <c r="C921" s="6">
        <v>2.7940999999999998</v>
      </c>
      <c r="D921" s="6">
        <f t="shared" si="3"/>
        <v>27.940999999999999</v>
      </c>
      <c r="E921" s="6">
        <v>2.8290999999999999</v>
      </c>
    </row>
    <row r="922" spans="1:5">
      <c r="A922" s="2">
        <v>45117</v>
      </c>
      <c r="B922" s="5">
        <v>45117</v>
      </c>
      <c r="C922" s="6">
        <v>2.6141999999999999</v>
      </c>
      <c r="D922" s="6">
        <f t="shared" si="3"/>
        <v>26.141999999999999</v>
      </c>
      <c r="E922" s="6">
        <v>2.7637999999999998</v>
      </c>
    </row>
    <row r="923" spans="1:5">
      <c r="A923" s="2">
        <v>45118</v>
      </c>
      <c r="B923" s="5">
        <v>45118</v>
      </c>
      <c r="C923" s="6">
        <v>2.4927999999999999</v>
      </c>
      <c r="D923" s="6">
        <f t="shared" si="3"/>
        <v>24.927999999999997</v>
      </c>
      <c r="E923" s="6">
        <v>2.7014999999999998</v>
      </c>
    </row>
    <row r="924" spans="1:5">
      <c r="A924" s="2">
        <v>45119</v>
      </c>
      <c r="B924" s="5">
        <v>45119</v>
      </c>
      <c r="C924" s="6">
        <v>2.2734000000000001</v>
      </c>
      <c r="D924" s="6">
        <f t="shared" si="3"/>
        <v>22.734000000000002</v>
      </c>
      <c r="E924" s="6">
        <v>2.6156000000000001</v>
      </c>
    </row>
    <row r="925" spans="1:5">
      <c r="A925" s="2">
        <v>45120</v>
      </c>
      <c r="B925" s="5">
        <v>45120</v>
      </c>
      <c r="C925" s="6">
        <v>2.1875</v>
      </c>
      <c r="D925" s="6">
        <f t="shared" si="3"/>
        <v>21.875</v>
      </c>
      <c r="E925" s="6">
        <v>2.5499999999999998</v>
      </c>
    </row>
    <row r="926" spans="1:5">
      <c r="A926" s="2">
        <v>45121</v>
      </c>
      <c r="B926" s="5">
        <v>45121</v>
      </c>
      <c r="C926" s="6">
        <v>2.1787999999999998</v>
      </c>
      <c r="D926" s="6">
        <f t="shared" si="3"/>
        <v>21.787999999999997</v>
      </c>
      <c r="E926" s="6">
        <v>2.4723999999999999</v>
      </c>
    </row>
    <row r="927" spans="1:5">
      <c r="A927" s="2">
        <v>45122</v>
      </c>
      <c r="B927" s="5">
        <v>45122</v>
      </c>
      <c r="C927" s="6">
        <v>2.0175000000000001</v>
      </c>
      <c r="D927" s="6">
        <f t="shared" si="3"/>
        <v>20.175000000000001</v>
      </c>
      <c r="E927" s="6">
        <v>2.3654999999999999</v>
      </c>
    </row>
    <row r="928" spans="1:5">
      <c r="A928" s="2">
        <v>45123</v>
      </c>
      <c r="B928" s="5">
        <v>45123</v>
      </c>
      <c r="C928" s="6">
        <v>1.9735</v>
      </c>
      <c r="D928" s="6">
        <f t="shared" si="3"/>
        <v>19.734999999999999</v>
      </c>
      <c r="E928" s="6">
        <v>2.2482000000000002</v>
      </c>
    </row>
    <row r="929" spans="1:5">
      <c r="A929" s="2">
        <v>45124</v>
      </c>
      <c r="B929" s="5">
        <v>45124</v>
      </c>
      <c r="C929" s="6">
        <v>2.0301</v>
      </c>
      <c r="D929" s="6">
        <f t="shared" si="3"/>
        <v>20.301000000000002</v>
      </c>
      <c r="E929" s="6">
        <v>2.1648000000000001</v>
      </c>
    </row>
    <row r="930" spans="1:5">
      <c r="A930" s="2">
        <v>45125</v>
      </c>
      <c r="B930" s="5">
        <v>45125</v>
      </c>
      <c r="C930" s="6">
        <v>2.2726000000000002</v>
      </c>
      <c r="D930" s="6">
        <f t="shared" si="3"/>
        <v>22.726000000000003</v>
      </c>
      <c r="E930" s="6">
        <v>2.1333000000000002</v>
      </c>
    </row>
    <row r="931" spans="1:5">
      <c r="A931" s="2">
        <v>45126</v>
      </c>
      <c r="B931" s="5">
        <v>45126</v>
      </c>
      <c r="C931" s="6">
        <v>2.3115999999999999</v>
      </c>
      <c r="D931" s="6">
        <f t="shared" si="3"/>
        <v>23.116</v>
      </c>
      <c r="E931" s="6">
        <v>2.1387999999999998</v>
      </c>
    </row>
    <row r="932" spans="1:5">
      <c r="A932" s="2">
        <v>45127</v>
      </c>
      <c r="B932" s="5">
        <v>45127</v>
      </c>
      <c r="C932" s="6">
        <v>2.3818000000000001</v>
      </c>
      <c r="D932" s="6">
        <f t="shared" si="3"/>
        <v>23.818000000000001</v>
      </c>
      <c r="E932" s="6">
        <v>2.1665999999999999</v>
      </c>
    </row>
    <row r="933" spans="1:5">
      <c r="A933" s="2">
        <v>45128</v>
      </c>
      <c r="B933" s="5">
        <v>45128</v>
      </c>
      <c r="C933" s="6">
        <v>2.4348999999999998</v>
      </c>
      <c r="D933" s="6">
        <f t="shared" si="3"/>
        <v>24.348999999999997</v>
      </c>
      <c r="E933" s="6">
        <v>2.2031000000000001</v>
      </c>
    </row>
    <row r="934" spans="1:5">
      <c r="A934" s="2">
        <v>45129</v>
      </c>
      <c r="B934" s="5">
        <v>45129</v>
      </c>
      <c r="C934" s="6">
        <v>2.3858999999999999</v>
      </c>
      <c r="D934" s="6">
        <f t="shared" si="3"/>
        <v>23.858999999999998</v>
      </c>
      <c r="E934" s="6">
        <v>2.2557999999999998</v>
      </c>
    </row>
    <row r="935" spans="1:5">
      <c r="A935" s="2">
        <v>45130</v>
      </c>
      <c r="B935" s="5">
        <v>45130</v>
      </c>
      <c r="C935" s="6">
        <v>2.2955000000000001</v>
      </c>
      <c r="D935" s="6">
        <f t="shared" si="3"/>
        <v>22.955000000000002</v>
      </c>
      <c r="E935" s="6">
        <v>2.3018000000000001</v>
      </c>
    </row>
    <row r="936" spans="1:5">
      <c r="A936" s="2">
        <v>45131</v>
      </c>
      <c r="B936" s="5">
        <v>45131</v>
      </c>
      <c r="C936" s="6">
        <v>2.4476</v>
      </c>
      <c r="D936" s="6">
        <f t="shared" si="3"/>
        <v>24.475999999999999</v>
      </c>
      <c r="E936" s="6">
        <v>2.3614000000000002</v>
      </c>
    </row>
    <row r="937" spans="1:5">
      <c r="A937" s="2">
        <v>45132</v>
      </c>
      <c r="B937" s="5">
        <v>45132</v>
      </c>
      <c r="C937" s="6">
        <v>2.7307999999999999</v>
      </c>
      <c r="D937" s="6">
        <f t="shared" si="3"/>
        <v>27.308</v>
      </c>
      <c r="E937" s="6">
        <v>2.4268999999999998</v>
      </c>
    </row>
    <row r="938" spans="1:5">
      <c r="A938" s="2">
        <v>45133</v>
      </c>
      <c r="B938" s="5">
        <v>45133</v>
      </c>
      <c r="C938" s="6">
        <v>2.5213000000000001</v>
      </c>
      <c r="D938" s="6">
        <f t="shared" si="3"/>
        <v>25.213000000000001</v>
      </c>
      <c r="E938" s="6">
        <v>2.4567999999999999</v>
      </c>
    </row>
    <row r="939" spans="1:5">
      <c r="A939" s="2">
        <v>45134</v>
      </c>
      <c r="B939" s="5">
        <v>45134</v>
      </c>
      <c r="C939" s="6">
        <v>2.3801999999999999</v>
      </c>
      <c r="D939" s="6">
        <f t="shared" si="3"/>
        <v>23.802</v>
      </c>
      <c r="E939" s="6">
        <v>2.4565999999999999</v>
      </c>
    </row>
    <row r="940" spans="1:5">
      <c r="A940" s="2">
        <v>45135</v>
      </c>
      <c r="B940" s="5">
        <v>45135</v>
      </c>
      <c r="C940" s="6">
        <v>2.1854</v>
      </c>
      <c r="D940" s="6">
        <f t="shared" si="3"/>
        <v>21.853999999999999</v>
      </c>
      <c r="E940" s="6">
        <v>2.4209999999999998</v>
      </c>
    </row>
    <row r="941" spans="1:5">
      <c r="A941" s="2">
        <v>45136</v>
      </c>
      <c r="B941" s="5">
        <v>45136</v>
      </c>
      <c r="C941" s="6">
        <v>2.0573000000000001</v>
      </c>
      <c r="D941" s="6">
        <f t="shared" si="3"/>
        <v>20.573</v>
      </c>
      <c r="E941" s="6">
        <v>2.3740000000000001</v>
      </c>
    </row>
    <row r="942" spans="1:5">
      <c r="A942" s="2">
        <v>45137</v>
      </c>
      <c r="B942" s="5">
        <v>45137</v>
      </c>
      <c r="C942" s="6">
        <v>2.0453999999999999</v>
      </c>
      <c r="D942" s="6">
        <f t="shared" si="3"/>
        <v>20.454000000000001</v>
      </c>
      <c r="E942" s="6">
        <v>2.3382999999999998</v>
      </c>
    </row>
    <row r="943" spans="1:5">
      <c r="A943" s="2">
        <v>45138</v>
      </c>
      <c r="B943" s="5">
        <v>45138</v>
      </c>
      <c r="C943" s="6">
        <v>2.1052</v>
      </c>
      <c r="D943" s="6">
        <f t="shared" si="3"/>
        <v>21.052</v>
      </c>
      <c r="E943" s="6">
        <v>2.2894000000000001</v>
      </c>
    </row>
    <row r="944" spans="1:5">
      <c r="A944" s="2">
        <v>45139</v>
      </c>
      <c r="B944" s="5">
        <v>45139</v>
      </c>
      <c r="C944" s="6">
        <v>2.2660999999999998</v>
      </c>
      <c r="D944" s="6">
        <f t="shared" si="3"/>
        <v>22.660999999999998</v>
      </c>
      <c r="E944" s="6">
        <v>2.2229999999999999</v>
      </c>
    </row>
    <row r="945" spans="1:5">
      <c r="A945" s="2">
        <v>45140</v>
      </c>
      <c r="B945" s="5">
        <v>45140</v>
      </c>
      <c r="C945" s="6">
        <v>2.3285999999999998</v>
      </c>
      <c r="D945" s="6">
        <f t="shared" si="3"/>
        <v>23.285999999999998</v>
      </c>
      <c r="E945" s="6">
        <v>2.1955</v>
      </c>
    </row>
    <row r="946" spans="1:5">
      <c r="A946" s="2">
        <v>45141</v>
      </c>
      <c r="B946" s="5">
        <v>45141</v>
      </c>
      <c r="C946" s="6">
        <v>2.5562999999999998</v>
      </c>
      <c r="D946" s="6">
        <f t="shared" si="3"/>
        <v>25.562999999999999</v>
      </c>
      <c r="E946" s="6">
        <v>2.2206000000000001</v>
      </c>
    </row>
    <row r="947" spans="1:5">
      <c r="A947" s="2">
        <v>45142</v>
      </c>
      <c r="B947" s="5">
        <v>45142</v>
      </c>
      <c r="C947" s="6">
        <v>2.4855</v>
      </c>
      <c r="D947" s="6">
        <f t="shared" si="3"/>
        <v>24.855</v>
      </c>
      <c r="E947" s="6">
        <v>2.2635000000000001</v>
      </c>
    </row>
    <row r="948" spans="1:5">
      <c r="A948" s="2">
        <v>45143</v>
      </c>
      <c r="B948" s="5">
        <v>45143</v>
      </c>
      <c r="C948" s="6">
        <v>2.4197000000000002</v>
      </c>
      <c r="D948" s="6">
        <f t="shared" si="3"/>
        <v>24.197000000000003</v>
      </c>
      <c r="E948" s="6">
        <v>2.3153000000000001</v>
      </c>
    </row>
    <row r="949" spans="1:5">
      <c r="A949" s="2">
        <v>45144</v>
      </c>
      <c r="B949" s="5">
        <v>45144</v>
      </c>
      <c r="C949" s="6">
        <v>2.4007999999999998</v>
      </c>
      <c r="D949" s="6">
        <f t="shared" si="3"/>
        <v>24.007999999999999</v>
      </c>
      <c r="E949" s="6">
        <v>2.3660000000000001</v>
      </c>
    </row>
    <row r="950" spans="1:5">
      <c r="A950" s="2">
        <v>45145</v>
      </c>
      <c r="B950" s="5">
        <v>45145</v>
      </c>
      <c r="C950" s="6">
        <v>2.4033000000000002</v>
      </c>
      <c r="D950" s="6">
        <f t="shared" si="3"/>
        <v>24.033000000000001</v>
      </c>
      <c r="E950" s="6">
        <v>2.4085999999999999</v>
      </c>
    </row>
    <row r="951" spans="1:5">
      <c r="A951" s="2">
        <v>45146</v>
      </c>
      <c r="B951" s="5">
        <v>45146</v>
      </c>
      <c r="C951" s="6">
        <v>2.4525000000000001</v>
      </c>
      <c r="D951" s="6">
        <f t="shared" si="3"/>
        <v>24.525000000000002</v>
      </c>
      <c r="E951" s="6">
        <v>2.4352</v>
      </c>
    </row>
    <row r="952" spans="1:5">
      <c r="A952" s="2">
        <v>45147</v>
      </c>
      <c r="B952" s="5">
        <v>45147</v>
      </c>
      <c r="C952" s="6">
        <v>2.9851999999999999</v>
      </c>
      <c r="D952" s="6">
        <f t="shared" si="3"/>
        <v>29.851999999999997</v>
      </c>
      <c r="E952" s="6">
        <v>2.5289999999999999</v>
      </c>
    </row>
    <row r="953" spans="1:5">
      <c r="A953" s="2">
        <v>45148</v>
      </c>
      <c r="B953" s="5">
        <v>45148</v>
      </c>
      <c r="C953" s="6">
        <v>2.9459</v>
      </c>
      <c r="D953" s="6">
        <f t="shared" si="3"/>
        <v>29.459</v>
      </c>
      <c r="E953" s="6">
        <v>2.5847000000000002</v>
      </c>
    </row>
    <row r="954" spans="1:5">
      <c r="A954" s="2">
        <v>45149</v>
      </c>
      <c r="B954" s="5">
        <v>45149</v>
      </c>
      <c r="C954" s="6">
        <v>2.7892000000000001</v>
      </c>
      <c r="D954" s="6">
        <f t="shared" si="3"/>
        <v>27.892000000000003</v>
      </c>
      <c r="E954" s="6">
        <v>2.6280999999999999</v>
      </c>
    </row>
    <row r="955" spans="1:5">
      <c r="A955" s="2">
        <v>45150</v>
      </c>
      <c r="B955" s="5">
        <v>45150</v>
      </c>
      <c r="C955" s="6">
        <v>2.7947000000000002</v>
      </c>
      <c r="D955" s="6">
        <f t="shared" si="3"/>
        <v>27.947000000000003</v>
      </c>
      <c r="E955" s="6">
        <v>2.6817000000000002</v>
      </c>
    </row>
    <row r="956" spans="1:5">
      <c r="A956" s="2">
        <v>45151</v>
      </c>
      <c r="B956" s="5">
        <v>45151</v>
      </c>
      <c r="C956" s="6">
        <v>2.9077999999999999</v>
      </c>
      <c r="D956" s="6">
        <f t="shared" si="3"/>
        <v>29.077999999999999</v>
      </c>
      <c r="E956" s="6">
        <v>2.7541000000000002</v>
      </c>
    </row>
    <row r="957" spans="1:5">
      <c r="A957" s="2">
        <v>45152</v>
      </c>
      <c r="B957" s="5">
        <v>45152</v>
      </c>
      <c r="C957" s="6">
        <v>2.8159000000000001</v>
      </c>
      <c r="D957" s="6">
        <f t="shared" si="3"/>
        <v>28.158999999999999</v>
      </c>
      <c r="E957" s="6">
        <v>2.8130000000000002</v>
      </c>
    </row>
    <row r="958" spans="1:5">
      <c r="A958" s="2">
        <v>45153</v>
      </c>
      <c r="B958" s="5">
        <v>45153</v>
      </c>
      <c r="C958" s="6">
        <v>3.0605000000000002</v>
      </c>
      <c r="D958" s="6">
        <f t="shared" si="3"/>
        <v>30.605000000000004</v>
      </c>
      <c r="E958" s="6">
        <v>2.8999000000000001</v>
      </c>
    </row>
    <row r="959" spans="1:5">
      <c r="A959" s="2">
        <v>45154</v>
      </c>
      <c r="B959" s="5">
        <v>45154</v>
      </c>
      <c r="C959" s="6">
        <v>3.0186999999999999</v>
      </c>
      <c r="D959" s="6">
        <f t="shared" si="3"/>
        <v>30.186999999999998</v>
      </c>
      <c r="E959" s="6">
        <v>2.9047000000000001</v>
      </c>
    </row>
    <row r="960" spans="1:5">
      <c r="A960" s="2">
        <v>45155</v>
      </c>
      <c r="B960" s="5">
        <v>45155</v>
      </c>
      <c r="C960" s="6">
        <v>2.8874</v>
      </c>
      <c r="D960" s="6">
        <f t="shared" si="3"/>
        <v>28.873999999999999</v>
      </c>
      <c r="E960" s="6">
        <v>2.8963000000000001</v>
      </c>
    </row>
    <row r="961" spans="1:5">
      <c r="A961" s="2">
        <v>45156</v>
      </c>
      <c r="B961" s="5">
        <v>45156</v>
      </c>
      <c r="C961" s="6">
        <v>2.9167000000000001</v>
      </c>
      <c r="D961" s="6">
        <f t="shared" si="3"/>
        <v>29.167000000000002</v>
      </c>
      <c r="E961" s="6">
        <v>2.9144999999999999</v>
      </c>
    </row>
    <row r="962" spans="1:5">
      <c r="A962" s="2">
        <v>45157</v>
      </c>
      <c r="B962" s="5">
        <v>45157</v>
      </c>
      <c r="C962" s="6">
        <v>3.0703</v>
      </c>
      <c r="D962" s="6">
        <f t="shared" si="3"/>
        <v>30.702999999999999</v>
      </c>
      <c r="E962" s="6">
        <v>2.9539</v>
      </c>
    </row>
    <row r="963" spans="1:5">
      <c r="A963" s="2">
        <v>45158</v>
      </c>
      <c r="B963" s="5">
        <v>45158</v>
      </c>
      <c r="C963" s="6">
        <v>3.3067000000000002</v>
      </c>
      <c r="D963" s="6">
        <f t="shared" si="3"/>
        <v>33.067</v>
      </c>
      <c r="E963" s="6">
        <v>3.0108999999999999</v>
      </c>
    </row>
    <row r="964" spans="1:5">
      <c r="A964" s="2">
        <v>45159</v>
      </c>
      <c r="B964" s="5">
        <v>45159</v>
      </c>
      <c r="C964" s="6">
        <v>3.3353000000000002</v>
      </c>
      <c r="D964" s="6">
        <f t="shared" si="3"/>
        <v>33.353000000000002</v>
      </c>
      <c r="E964" s="6">
        <v>3.0851000000000002</v>
      </c>
    </row>
    <row r="965" spans="1:5">
      <c r="A965" s="2">
        <v>45160</v>
      </c>
      <c r="B965" s="5">
        <v>45160</v>
      </c>
      <c r="C965" s="6">
        <v>3.6002000000000001</v>
      </c>
      <c r="D965" s="6">
        <f t="shared" si="3"/>
        <v>36.002000000000002</v>
      </c>
      <c r="E965" s="6">
        <v>3.1621999999999999</v>
      </c>
    </row>
    <row r="966" spans="1:5">
      <c r="A966" s="2">
        <v>45161</v>
      </c>
      <c r="B966" s="5">
        <v>45161</v>
      </c>
      <c r="C966" s="6">
        <v>3.2801999999999998</v>
      </c>
      <c r="D966" s="6">
        <f t="shared" si="3"/>
        <v>32.802</v>
      </c>
      <c r="E966" s="6">
        <v>3.1995</v>
      </c>
    </row>
    <row r="967" spans="1:5">
      <c r="A967" s="2">
        <v>45162</v>
      </c>
      <c r="B967" s="5">
        <v>45162</v>
      </c>
      <c r="C967" s="6">
        <v>2.8656000000000001</v>
      </c>
      <c r="D967" s="6">
        <f t="shared" si="3"/>
        <v>28.656000000000002</v>
      </c>
      <c r="E967" s="6">
        <v>3.1964000000000001</v>
      </c>
    </row>
    <row r="968" spans="1:5">
      <c r="A968" s="2">
        <v>45163</v>
      </c>
      <c r="B968" s="5">
        <v>45163</v>
      </c>
      <c r="C968" s="6">
        <v>2.8887999999999998</v>
      </c>
      <c r="D968" s="6">
        <f t="shared" si="3"/>
        <v>28.887999999999998</v>
      </c>
      <c r="E968" s="6">
        <v>3.1924000000000001</v>
      </c>
    </row>
    <row r="969" spans="1:5">
      <c r="A969" s="2">
        <v>45164</v>
      </c>
      <c r="B969" s="5">
        <v>45164</v>
      </c>
      <c r="C969" s="6">
        <v>2.9721000000000002</v>
      </c>
      <c r="D969" s="6">
        <f t="shared" si="3"/>
        <v>29.721000000000004</v>
      </c>
      <c r="E969" s="6">
        <v>3.1783999999999999</v>
      </c>
    </row>
    <row r="970" spans="1:5">
      <c r="A970" s="2">
        <v>45165</v>
      </c>
      <c r="B970" s="5">
        <v>45165</v>
      </c>
      <c r="C970" s="6">
        <v>2.9199000000000002</v>
      </c>
      <c r="D970" s="6">
        <f t="shared" si="3"/>
        <v>29.199000000000002</v>
      </c>
      <c r="E970" s="6">
        <v>3.1232000000000002</v>
      </c>
    </row>
    <row r="971" spans="1:5">
      <c r="A971" s="2">
        <v>45166</v>
      </c>
      <c r="B971" s="5">
        <v>45166</v>
      </c>
      <c r="C971" s="6">
        <v>3.1787000000000001</v>
      </c>
      <c r="D971" s="6">
        <f t="shared" si="3"/>
        <v>31.786999999999999</v>
      </c>
      <c r="E971" s="6">
        <v>3.1008</v>
      </c>
    </row>
    <row r="972" spans="1:5">
      <c r="A972" s="2">
        <v>45167</v>
      </c>
      <c r="B972" s="5">
        <v>45167</v>
      </c>
      <c r="C972" s="6">
        <v>3.1240999999999999</v>
      </c>
      <c r="D972" s="6">
        <f t="shared" si="3"/>
        <v>31.241</v>
      </c>
      <c r="E972" s="6">
        <v>3.0327999999999999</v>
      </c>
    </row>
    <row r="973" spans="1:5">
      <c r="A973" s="2">
        <v>45168</v>
      </c>
      <c r="B973" s="5">
        <v>45168</v>
      </c>
      <c r="C973" s="6">
        <v>3.0792000000000002</v>
      </c>
      <c r="D973" s="6">
        <f t="shared" si="3"/>
        <v>30.792000000000002</v>
      </c>
      <c r="E973" s="6">
        <v>3.0041000000000002</v>
      </c>
    </row>
    <row r="974" spans="1:5">
      <c r="A974" s="2">
        <v>45169</v>
      </c>
      <c r="B974" s="5">
        <v>45169</v>
      </c>
      <c r="C974" s="6">
        <v>2.9441999999999999</v>
      </c>
      <c r="D974" s="6">
        <f t="shared" si="3"/>
        <v>29.442</v>
      </c>
      <c r="E974" s="6">
        <v>3.0152999999999999</v>
      </c>
    </row>
    <row r="975" spans="1:5">
      <c r="A975" s="2">
        <v>45170</v>
      </c>
      <c r="B975" s="5">
        <v>45170</v>
      </c>
      <c r="C975" s="6">
        <v>3.0156999999999998</v>
      </c>
      <c r="D975" s="6">
        <f t="shared" si="3"/>
        <v>30.156999999999996</v>
      </c>
      <c r="E975" s="6">
        <v>3.0333999999999999</v>
      </c>
    </row>
    <row r="976" spans="1:5">
      <c r="A976" s="2">
        <v>45171</v>
      </c>
      <c r="B976" s="5">
        <v>45171</v>
      </c>
      <c r="C976" s="6">
        <v>3.0688</v>
      </c>
      <c r="D976" s="6">
        <f t="shared" si="3"/>
        <v>30.687999999999999</v>
      </c>
      <c r="E976" s="6">
        <v>3.0472000000000001</v>
      </c>
    </row>
    <row r="977" spans="1:5">
      <c r="A977" s="2">
        <v>45172</v>
      </c>
      <c r="B977" s="5">
        <v>45172</v>
      </c>
      <c r="C977" s="6">
        <v>3.0491000000000001</v>
      </c>
      <c r="D977" s="6">
        <f t="shared" si="3"/>
        <v>30.491</v>
      </c>
      <c r="E977" s="6">
        <v>3.0657000000000001</v>
      </c>
    </row>
    <row r="978" spans="1:5">
      <c r="A978" s="2">
        <v>45173</v>
      </c>
      <c r="B978" s="5">
        <v>45173</v>
      </c>
      <c r="C978" s="6">
        <v>2.8197000000000001</v>
      </c>
      <c r="D978" s="6">
        <f t="shared" si="3"/>
        <v>28.197000000000003</v>
      </c>
      <c r="E978" s="6">
        <v>3.0144000000000002</v>
      </c>
    </row>
    <row r="979" spans="1:5">
      <c r="A979" s="2">
        <v>45174</v>
      </c>
      <c r="B979" s="5">
        <v>45174</v>
      </c>
      <c r="C979" s="6">
        <v>2.7610999999999999</v>
      </c>
      <c r="D979" s="6">
        <f t="shared" si="3"/>
        <v>27.610999999999997</v>
      </c>
      <c r="E979" s="6">
        <v>2.9624999999999999</v>
      </c>
    </row>
    <row r="980" spans="1:5">
      <c r="A980" s="2">
        <v>45175</v>
      </c>
      <c r="B980" s="5">
        <v>45175</v>
      </c>
      <c r="C980" s="6">
        <v>2.6865000000000001</v>
      </c>
      <c r="D980" s="6">
        <f t="shared" si="3"/>
        <v>26.865000000000002</v>
      </c>
      <c r="E980" s="6">
        <v>2.9064000000000001</v>
      </c>
    </row>
    <row r="981" spans="1:5">
      <c r="A981" s="2">
        <v>45176</v>
      </c>
      <c r="B981" s="5">
        <v>45176</v>
      </c>
      <c r="C981" s="6">
        <v>2.6797</v>
      </c>
      <c r="D981" s="6">
        <f t="shared" si="3"/>
        <v>26.797000000000001</v>
      </c>
      <c r="E981" s="6">
        <v>2.8687</v>
      </c>
    </row>
    <row r="982" spans="1:5">
      <c r="A982" s="2">
        <v>45177</v>
      </c>
      <c r="B982" s="5">
        <v>45177</v>
      </c>
      <c r="C982" s="6">
        <v>2.8401999999999998</v>
      </c>
      <c r="D982" s="6">
        <f t="shared" si="3"/>
        <v>28.401999999999997</v>
      </c>
      <c r="E982" s="6">
        <v>2.8435999999999999</v>
      </c>
    </row>
    <row r="983" spans="1:5">
      <c r="A983" s="2">
        <v>45178</v>
      </c>
      <c r="B983" s="5">
        <v>45178</v>
      </c>
      <c r="C983" s="6">
        <v>3.0924</v>
      </c>
      <c r="D983" s="6">
        <f t="shared" si="3"/>
        <v>30.923999999999999</v>
      </c>
      <c r="E983" s="6">
        <v>2.847</v>
      </c>
    </row>
    <row r="984" spans="1:5">
      <c r="A984" s="2">
        <v>45179</v>
      </c>
      <c r="B984" s="5">
        <v>45179</v>
      </c>
      <c r="C984" s="6">
        <v>3.1562000000000001</v>
      </c>
      <c r="D984" s="6">
        <f t="shared" si="3"/>
        <v>31.562000000000001</v>
      </c>
      <c r="E984" s="6">
        <v>2.8622999999999998</v>
      </c>
    </row>
    <row r="985" spans="1:5">
      <c r="A985" s="2">
        <v>45180</v>
      </c>
      <c r="B985" s="5">
        <v>45180</v>
      </c>
      <c r="C985" s="6">
        <v>3.1863999999999999</v>
      </c>
      <c r="D985" s="6">
        <f t="shared" si="3"/>
        <v>31.863999999999997</v>
      </c>
      <c r="E985" s="6">
        <v>2.9146000000000001</v>
      </c>
    </row>
    <row r="986" spans="1:5">
      <c r="A986" s="2">
        <v>45181</v>
      </c>
      <c r="B986" s="5">
        <v>45181</v>
      </c>
      <c r="C986" s="6">
        <v>3.0152000000000001</v>
      </c>
      <c r="D986" s="6">
        <f t="shared" si="3"/>
        <v>30.152000000000001</v>
      </c>
      <c r="E986" s="6">
        <v>2.9508999999999999</v>
      </c>
    </row>
    <row r="987" spans="1:5">
      <c r="A987" s="2">
        <v>45182</v>
      </c>
      <c r="B987" s="5">
        <v>45182</v>
      </c>
      <c r="C987" s="6">
        <v>3.1623000000000001</v>
      </c>
      <c r="D987" s="6">
        <f t="shared" si="3"/>
        <v>31.623000000000001</v>
      </c>
      <c r="E987" s="6">
        <v>3.0188999999999999</v>
      </c>
    </row>
    <row r="988" spans="1:5">
      <c r="A988" s="2">
        <v>45183</v>
      </c>
      <c r="B988" s="5">
        <v>45183</v>
      </c>
      <c r="C988" s="6">
        <v>3.1581999999999999</v>
      </c>
      <c r="D988" s="6">
        <f t="shared" si="3"/>
        <v>31.582000000000001</v>
      </c>
      <c r="E988" s="6">
        <v>3.0872999999999999</v>
      </c>
    </row>
    <row r="989" spans="1:5">
      <c r="A989" s="2">
        <v>45184</v>
      </c>
      <c r="B989" s="5">
        <v>45184</v>
      </c>
      <c r="C989" s="6">
        <v>3.1734</v>
      </c>
      <c r="D989" s="6">
        <f t="shared" si="3"/>
        <v>31.734000000000002</v>
      </c>
      <c r="E989" s="6">
        <v>3.1349</v>
      </c>
    </row>
    <row r="990" spans="1:5">
      <c r="A990" s="2">
        <v>45185</v>
      </c>
      <c r="B990" s="5">
        <v>45185</v>
      </c>
      <c r="C990" s="6">
        <v>3.2498999999999998</v>
      </c>
      <c r="D990" s="6">
        <f t="shared" si="3"/>
        <v>32.498999999999995</v>
      </c>
      <c r="E990" s="6">
        <v>3.1574</v>
      </c>
    </row>
    <row r="991" spans="1:5">
      <c r="A991" s="2">
        <v>45186</v>
      </c>
      <c r="B991" s="5">
        <v>45186</v>
      </c>
      <c r="C991" s="6">
        <v>3.2214999999999998</v>
      </c>
      <c r="D991" s="6">
        <f t="shared" si="3"/>
        <v>32.214999999999996</v>
      </c>
      <c r="E991" s="6">
        <v>3.1667000000000001</v>
      </c>
    </row>
    <row r="992" spans="1:5">
      <c r="A992" s="2">
        <v>45187</v>
      </c>
      <c r="B992" s="5">
        <v>45187</v>
      </c>
      <c r="C992" s="6">
        <v>3.0381999999999998</v>
      </c>
      <c r="D992" s="6">
        <f t="shared" si="3"/>
        <v>30.381999999999998</v>
      </c>
      <c r="E992" s="6">
        <v>3.1455000000000002</v>
      </c>
    </row>
    <row r="993" spans="1:5">
      <c r="A993" s="2">
        <v>45188</v>
      </c>
      <c r="B993" s="5">
        <v>45188</v>
      </c>
      <c r="C993" s="6">
        <v>3.1978</v>
      </c>
      <c r="D993" s="6">
        <f t="shared" si="3"/>
        <v>31.978000000000002</v>
      </c>
      <c r="E993" s="6">
        <v>3.1716000000000002</v>
      </c>
    </row>
    <row r="994" spans="1:5">
      <c r="A994" s="2">
        <v>45189</v>
      </c>
      <c r="B994" s="5">
        <v>45189</v>
      </c>
      <c r="C994" s="6">
        <v>3.2031000000000001</v>
      </c>
      <c r="D994" s="6">
        <f t="shared" si="3"/>
        <v>32.030999999999999</v>
      </c>
      <c r="E994" s="6">
        <v>3.1774</v>
      </c>
    </row>
    <row r="995" spans="1:5">
      <c r="A995" s="2">
        <v>45190</v>
      </c>
      <c r="B995" s="5">
        <v>45190</v>
      </c>
      <c r="C995" s="6">
        <v>3.3239999999999998</v>
      </c>
      <c r="D995" s="6">
        <f t="shared" si="3"/>
        <v>33.239999999999995</v>
      </c>
      <c r="E995" s="6">
        <v>3.2010999999999998</v>
      </c>
    </row>
    <row r="996" spans="1:5">
      <c r="A996" s="2">
        <v>45191</v>
      </c>
      <c r="B996" s="5">
        <v>45191</v>
      </c>
      <c r="C996" s="6">
        <v>3.4908999999999999</v>
      </c>
      <c r="D996" s="6">
        <f t="shared" si="3"/>
        <v>34.908999999999999</v>
      </c>
      <c r="E996" s="6">
        <v>3.2465000000000002</v>
      </c>
    </row>
    <row r="997" spans="1:5">
      <c r="A997" s="2">
        <v>45192</v>
      </c>
      <c r="B997" s="5">
        <v>45192</v>
      </c>
      <c r="C997" s="6">
        <v>3.4761000000000002</v>
      </c>
      <c r="D997" s="6">
        <f t="shared" si="3"/>
        <v>34.761000000000003</v>
      </c>
      <c r="E997" s="6">
        <v>3.2787999999999999</v>
      </c>
    </row>
    <row r="998" spans="1:5">
      <c r="A998" s="2">
        <v>45193</v>
      </c>
      <c r="B998" s="5">
        <v>45193</v>
      </c>
      <c r="C998" s="6">
        <v>3.4710000000000001</v>
      </c>
      <c r="D998" s="6">
        <f t="shared" si="3"/>
        <v>34.71</v>
      </c>
      <c r="E998" s="6">
        <v>3.3144</v>
      </c>
    </row>
    <row r="999" spans="1:5">
      <c r="A999" s="2">
        <v>45194</v>
      </c>
      <c r="B999" s="5">
        <v>45194</v>
      </c>
      <c r="C999" s="6">
        <v>3.5758000000000001</v>
      </c>
      <c r="D999" s="6">
        <f t="shared" si="3"/>
        <v>35.758000000000003</v>
      </c>
      <c r="E999" s="6">
        <v>3.3912</v>
      </c>
    </row>
    <row r="1000" spans="1:5">
      <c r="A1000" s="2">
        <v>45195</v>
      </c>
      <c r="B1000" s="5">
        <v>45195</v>
      </c>
      <c r="C1000" s="6">
        <v>3.3761999999999999</v>
      </c>
      <c r="D1000" s="6">
        <f t="shared" si="3"/>
        <v>33.762</v>
      </c>
      <c r="E1000" s="6">
        <v>3.4167000000000001</v>
      </c>
    </row>
    <row r="1001" spans="1:5">
      <c r="A1001" s="2">
        <v>45196</v>
      </c>
      <c r="B1001" s="5">
        <v>45196</v>
      </c>
      <c r="C1001" s="6">
        <v>3.48</v>
      </c>
      <c r="D1001" s="6">
        <f t="shared" si="3"/>
        <v>34.799999999999997</v>
      </c>
      <c r="E1001" s="6">
        <v>3.4563000000000001</v>
      </c>
    </row>
    <row r="1002" spans="1:5">
      <c r="A1002" s="2">
        <v>45197</v>
      </c>
      <c r="B1002" s="5">
        <v>45197</v>
      </c>
      <c r="C1002" s="6">
        <v>3.4763999999999999</v>
      </c>
      <c r="D1002" s="6">
        <f t="shared" si="3"/>
        <v>34.763999999999996</v>
      </c>
      <c r="E1002" s="6">
        <v>3.4781</v>
      </c>
    </row>
    <row r="1003" spans="1:5">
      <c r="A1003" s="2">
        <v>45198</v>
      </c>
      <c r="B1003" s="5">
        <v>45198</v>
      </c>
      <c r="C1003" s="6">
        <v>3.3626999999999998</v>
      </c>
      <c r="D1003" s="6">
        <f t="shared" si="3"/>
        <v>33.626999999999995</v>
      </c>
      <c r="E1003" s="6">
        <v>3.4597000000000002</v>
      </c>
    </row>
    <row r="1004" spans="1:5">
      <c r="A1004" s="2">
        <v>45199</v>
      </c>
      <c r="B1004" s="5">
        <v>45199</v>
      </c>
      <c r="C1004" s="6">
        <v>3.3641000000000001</v>
      </c>
      <c r="D1004" s="6">
        <f t="shared" si="3"/>
        <v>33.640999999999998</v>
      </c>
      <c r="E1004" s="6">
        <v>3.4437000000000002</v>
      </c>
    </row>
    <row r="1005" spans="1:5">
      <c r="A1005" s="2">
        <v>45200</v>
      </c>
      <c r="B1005" s="5">
        <v>45200</v>
      </c>
      <c r="C1005" s="6">
        <v>3.3464</v>
      </c>
      <c r="D1005" s="6">
        <f t="shared" si="3"/>
        <v>33.463999999999999</v>
      </c>
      <c r="E1005" s="6">
        <v>3.4258999999999999</v>
      </c>
    </row>
    <row r="1006" spans="1:5">
      <c r="A1006" s="2">
        <v>45201</v>
      </c>
      <c r="B1006" s="5">
        <v>45201</v>
      </c>
      <c r="C1006" s="6">
        <v>2.9765000000000001</v>
      </c>
      <c r="D1006" s="6">
        <f t="shared" si="3"/>
        <v>29.765000000000001</v>
      </c>
      <c r="E1006" s="6">
        <v>3.3403</v>
      </c>
    </row>
    <row r="1007" spans="1:5">
      <c r="A1007" s="2">
        <v>45202</v>
      </c>
      <c r="B1007" s="5">
        <v>45202</v>
      </c>
      <c r="C1007" s="6">
        <v>2.5348999999999999</v>
      </c>
      <c r="D1007" s="6">
        <f t="shared" si="3"/>
        <v>25.349</v>
      </c>
      <c r="E1007" s="6">
        <v>3.2201</v>
      </c>
    </row>
    <row r="1008" spans="1:5">
      <c r="A1008" s="2">
        <v>45203</v>
      </c>
      <c r="B1008" s="5">
        <v>45203</v>
      </c>
      <c r="C1008" s="6">
        <v>2.5817999999999999</v>
      </c>
      <c r="D1008" s="6">
        <f t="shared" si="3"/>
        <v>25.817999999999998</v>
      </c>
      <c r="E1008" s="6">
        <v>3.0918000000000001</v>
      </c>
    </row>
    <row r="1009" spans="1:5">
      <c r="A1009" s="2">
        <v>45204</v>
      </c>
      <c r="B1009" s="5">
        <v>45204</v>
      </c>
      <c r="C1009" s="6">
        <v>2.302</v>
      </c>
      <c r="D1009" s="6">
        <f t="shared" si="3"/>
        <v>23.02</v>
      </c>
      <c r="E1009" s="6">
        <v>2.9241000000000001</v>
      </c>
    </row>
    <row r="1010" spans="1:5">
      <c r="A1010" s="2">
        <v>45205</v>
      </c>
      <c r="B1010" s="5">
        <v>45205</v>
      </c>
      <c r="C1010" s="6">
        <v>2.7031000000000001</v>
      </c>
      <c r="D1010" s="6">
        <f t="shared" si="3"/>
        <v>27.030999999999999</v>
      </c>
      <c r="E1010" s="6">
        <v>2.8298000000000001</v>
      </c>
    </row>
    <row r="1011" spans="1:5">
      <c r="A1011" s="2">
        <v>45206</v>
      </c>
      <c r="B1011" s="5">
        <v>45206</v>
      </c>
      <c r="C1011" s="6">
        <v>2.8658999999999999</v>
      </c>
      <c r="D1011" s="6">
        <f t="shared" si="3"/>
        <v>28.658999999999999</v>
      </c>
      <c r="E1011" s="6">
        <v>2.7587000000000002</v>
      </c>
    </row>
    <row r="1012" spans="1:5">
      <c r="A1012" s="2">
        <v>45207</v>
      </c>
      <c r="B1012" s="5">
        <v>45207</v>
      </c>
      <c r="C1012" s="6">
        <v>2.9870000000000001</v>
      </c>
      <c r="D1012" s="6">
        <f t="shared" si="3"/>
        <v>29.87</v>
      </c>
      <c r="E1012" s="6">
        <v>2.7073</v>
      </c>
    </row>
    <row r="1013" spans="1:5">
      <c r="A1013" s="2">
        <v>45208</v>
      </c>
      <c r="B1013" s="5">
        <v>45208</v>
      </c>
      <c r="C1013" s="6">
        <v>3.1120999999999999</v>
      </c>
      <c r="D1013" s="6">
        <f t="shared" si="3"/>
        <v>31.120999999999999</v>
      </c>
      <c r="E1013" s="6">
        <v>2.7267000000000001</v>
      </c>
    </row>
    <row r="1014" spans="1:5">
      <c r="A1014" s="2">
        <v>45209</v>
      </c>
      <c r="B1014" s="5">
        <v>45209</v>
      </c>
      <c r="C1014" s="6">
        <v>3.6962999999999999</v>
      </c>
      <c r="D1014" s="6">
        <f t="shared" si="3"/>
        <v>36.963000000000001</v>
      </c>
      <c r="E1014" s="6">
        <v>2.8925999999999998</v>
      </c>
    </row>
    <row r="1015" spans="1:5">
      <c r="A1015" s="2">
        <v>45210</v>
      </c>
      <c r="B1015" s="5">
        <v>45210</v>
      </c>
      <c r="C1015" s="6">
        <v>3.8805999999999998</v>
      </c>
      <c r="D1015" s="6">
        <f t="shared" si="3"/>
        <v>38.805999999999997</v>
      </c>
      <c r="E1015" s="6">
        <v>3.0781000000000001</v>
      </c>
    </row>
    <row r="1016" spans="1:5">
      <c r="A1016" s="2">
        <v>45211</v>
      </c>
      <c r="B1016" s="5">
        <v>45211</v>
      </c>
      <c r="C1016" s="6">
        <v>4.1612999999999998</v>
      </c>
      <c r="D1016" s="6">
        <f t="shared" si="3"/>
        <v>41.613</v>
      </c>
      <c r="E1016" s="6">
        <v>3.3437999999999999</v>
      </c>
    </row>
    <row r="1017" spans="1:5">
      <c r="A1017" s="2">
        <v>45212</v>
      </c>
      <c r="B1017" s="5">
        <v>45212</v>
      </c>
      <c r="C1017" s="6">
        <v>4.5498000000000003</v>
      </c>
      <c r="D1017" s="6">
        <f t="shared" si="3"/>
        <v>45.498000000000005</v>
      </c>
      <c r="E1017" s="6">
        <v>3.6076000000000001</v>
      </c>
    </row>
    <row r="1018" spans="1:5">
      <c r="A1018" s="2">
        <v>45213</v>
      </c>
      <c r="B1018" s="5">
        <v>45213</v>
      </c>
      <c r="C1018" s="6">
        <v>4.5148999999999999</v>
      </c>
      <c r="D1018" s="6">
        <f t="shared" si="3"/>
        <v>45.149000000000001</v>
      </c>
      <c r="E1018" s="6">
        <v>3.8431000000000002</v>
      </c>
    </row>
    <row r="1019" spans="1:5">
      <c r="A1019" s="2">
        <v>45214</v>
      </c>
      <c r="B1019" s="5">
        <v>45214</v>
      </c>
      <c r="C1019" s="6">
        <v>4.5679999999999996</v>
      </c>
      <c r="D1019" s="6">
        <f t="shared" si="3"/>
        <v>45.679999999999993</v>
      </c>
      <c r="E1019" s="6">
        <v>4.069</v>
      </c>
    </row>
    <row r="1020" spans="1:5">
      <c r="A1020" s="2">
        <v>45215</v>
      </c>
      <c r="B1020" s="5">
        <v>45215</v>
      </c>
      <c r="C1020" s="6">
        <v>4.2427999999999999</v>
      </c>
      <c r="D1020" s="6">
        <f t="shared" si="3"/>
        <v>42.427999999999997</v>
      </c>
      <c r="E1020" s="6">
        <v>4.2305000000000001</v>
      </c>
    </row>
    <row r="1021" spans="1:5">
      <c r="A1021" s="2">
        <v>45216</v>
      </c>
      <c r="B1021" s="5">
        <v>45216</v>
      </c>
      <c r="C1021" s="6">
        <v>3.6429</v>
      </c>
      <c r="D1021" s="6">
        <f t="shared" si="3"/>
        <v>36.429000000000002</v>
      </c>
      <c r="E1021" s="6">
        <v>4.2229000000000001</v>
      </c>
    </row>
    <row r="1022" spans="1:5">
      <c r="A1022" s="2">
        <v>45217</v>
      </c>
      <c r="B1022" s="5">
        <v>45217</v>
      </c>
      <c r="C1022" s="6">
        <v>3.7465999999999999</v>
      </c>
      <c r="D1022" s="6">
        <f t="shared" ref="D1022:D1096" si="4">C1022*10</f>
        <v>37.466000000000001</v>
      </c>
      <c r="E1022" s="6">
        <v>4.2038000000000002</v>
      </c>
    </row>
    <row r="1023" spans="1:5">
      <c r="A1023" s="2">
        <v>45218</v>
      </c>
      <c r="B1023" s="5">
        <v>45218</v>
      </c>
      <c r="C1023" s="6">
        <v>3.5792999999999999</v>
      </c>
      <c r="D1023" s="6">
        <f t="shared" si="4"/>
        <v>35.792999999999999</v>
      </c>
      <c r="E1023" s="6">
        <v>4.1205999999999996</v>
      </c>
    </row>
    <row r="1024" spans="1:5">
      <c r="A1024" s="2">
        <v>45219</v>
      </c>
      <c r="B1024" s="5">
        <v>45219</v>
      </c>
      <c r="C1024" s="6">
        <v>3.76</v>
      </c>
      <c r="D1024" s="6">
        <f t="shared" si="4"/>
        <v>37.599999999999994</v>
      </c>
      <c r="E1024" s="6">
        <v>4.0077999999999996</v>
      </c>
    </row>
    <row r="1025" spans="1:5">
      <c r="A1025" s="2">
        <v>45220</v>
      </c>
      <c r="B1025" s="5">
        <v>45220</v>
      </c>
      <c r="C1025" s="6">
        <v>3.9142999999999999</v>
      </c>
      <c r="D1025" s="6">
        <f t="shared" si="4"/>
        <v>39.143000000000001</v>
      </c>
      <c r="E1025" s="6">
        <v>3.9220000000000002</v>
      </c>
    </row>
    <row r="1026" spans="1:5">
      <c r="A1026" s="2">
        <v>45221</v>
      </c>
      <c r="B1026" s="5">
        <v>45221</v>
      </c>
      <c r="C1026" s="6">
        <v>4.0655999999999999</v>
      </c>
      <c r="D1026" s="6">
        <f t="shared" si="4"/>
        <v>40.655999999999999</v>
      </c>
      <c r="E1026" s="6">
        <v>3.8502000000000001</v>
      </c>
    </row>
    <row r="1027" spans="1:5">
      <c r="A1027" s="2">
        <v>45222</v>
      </c>
      <c r="B1027" s="5">
        <v>45222</v>
      </c>
      <c r="C1027" s="6">
        <v>4.1938000000000004</v>
      </c>
      <c r="D1027" s="6">
        <f t="shared" si="4"/>
        <v>41.938000000000002</v>
      </c>
      <c r="E1027" s="6">
        <v>3.8431999999999999</v>
      </c>
    </row>
    <row r="1028" spans="1:5">
      <c r="A1028" s="2">
        <v>45223</v>
      </c>
      <c r="B1028" s="5">
        <v>45223</v>
      </c>
      <c r="C1028" s="6">
        <v>4.0928000000000004</v>
      </c>
      <c r="D1028" s="6">
        <f t="shared" si="4"/>
        <v>40.928000000000004</v>
      </c>
      <c r="E1028" s="6">
        <v>3.9075000000000002</v>
      </c>
    </row>
    <row r="1029" spans="1:5">
      <c r="A1029" s="2">
        <v>45224</v>
      </c>
      <c r="B1029" s="5">
        <v>45224</v>
      </c>
      <c r="C1029" s="6">
        <v>4.1416000000000004</v>
      </c>
      <c r="D1029" s="6">
        <f t="shared" si="4"/>
        <v>41.416000000000004</v>
      </c>
      <c r="E1029" s="6">
        <v>3.9639000000000002</v>
      </c>
    </row>
    <row r="1030" spans="1:5">
      <c r="A1030" s="2">
        <v>45225</v>
      </c>
      <c r="B1030" s="5">
        <v>45225</v>
      </c>
      <c r="C1030" s="6">
        <v>4.0918000000000001</v>
      </c>
      <c r="D1030" s="6">
        <f t="shared" si="4"/>
        <v>40.917999999999999</v>
      </c>
      <c r="E1030" s="6">
        <v>4.0370999999999997</v>
      </c>
    </row>
    <row r="1031" spans="1:5">
      <c r="A1031" s="2">
        <v>45226</v>
      </c>
      <c r="B1031" s="5">
        <v>45226</v>
      </c>
      <c r="C1031" s="6">
        <v>4.1124999999999998</v>
      </c>
      <c r="D1031" s="6">
        <f t="shared" si="4"/>
        <v>41.125</v>
      </c>
      <c r="E1031" s="6">
        <v>4.0875000000000004</v>
      </c>
    </row>
    <row r="1032" spans="1:5">
      <c r="A1032" s="2">
        <v>45227</v>
      </c>
      <c r="B1032" s="5">
        <v>45227</v>
      </c>
      <c r="C1032" s="6">
        <v>4.3452000000000002</v>
      </c>
      <c r="D1032" s="6">
        <f t="shared" si="4"/>
        <v>43.451999999999998</v>
      </c>
      <c r="E1032" s="6">
        <v>4.149</v>
      </c>
    </row>
    <row r="1033" spans="1:5">
      <c r="A1033" s="2">
        <v>45228</v>
      </c>
      <c r="B1033" s="5">
        <v>45228</v>
      </c>
      <c r="C1033" s="6">
        <v>4.3686999999999996</v>
      </c>
      <c r="D1033" s="6">
        <f t="shared" si="4"/>
        <v>43.686999999999998</v>
      </c>
      <c r="E1033" s="6">
        <v>4.1923000000000004</v>
      </c>
    </row>
    <row r="1034" spans="1:5">
      <c r="A1034" s="2">
        <v>45229</v>
      </c>
      <c r="B1034" s="5">
        <v>45229</v>
      </c>
      <c r="C1034" s="6">
        <v>4.3460000000000001</v>
      </c>
      <c r="D1034" s="6">
        <f t="shared" si="4"/>
        <v>43.46</v>
      </c>
      <c r="E1034" s="6">
        <v>4.2141000000000002</v>
      </c>
    </row>
    <row r="1035" spans="1:5">
      <c r="A1035" s="2">
        <v>45230</v>
      </c>
      <c r="B1035" s="5">
        <v>45230</v>
      </c>
      <c r="C1035" s="6">
        <v>3.9121000000000001</v>
      </c>
      <c r="D1035" s="6">
        <f t="shared" si="4"/>
        <v>39.121000000000002</v>
      </c>
      <c r="E1035" s="6">
        <v>4.1882999999999999</v>
      </c>
    </row>
    <row r="1036" spans="1:5">
      <c r="A1036" s="2">
        <v>45231</v>
      </c>
      <c r="B1036" s="5">
        <v>45231</v>
      </c>
      <c r="C1036" s="6">
        <v>3.2298</v>
      </c>
      <c r="D1036" s="6">
        <f t="shared" si="4"/>
        <v>32.298000000000002</v>
      </c>
      <c r="E1036" s="6">
        <v>4.0579999999999998</v>
      </c>
    </row>
    <row r="1037" spans="1:5">
      <c r="A1037" s="2">
        <v>45232</v>
      </c>
      <c r="B1037" s="5">
        <v>45232</v>
      </c>
      <c r="C1037" s="6">
        <v>3.4096000000000002</v>
      </c>
      <c r="D1037" s="6">
        <f t="shared" si="4"/>
        <v>34.096000000000004</v>
      </c>
      <c r="E1037" s="6">
        <v>3.9605999999999999</v>
      </c>
    </row>
    <row r="1038" spans="1:5">
      <c r="A1038" s="2">
        <v>45233</v>
      </c>
      <c r="B1038" s="5">
        <v>45233</v>
      </c>
      <c r="C1038" s="6">
        <v>3.4636</v>
      </c>
      <c r="D1038" s="6">
        <f t="shared" si="4"/>
        <v>34.636000000000003</v>
      </c>
      <c r="E1038" s="6">
        <v>3.8679000000000001</v>
      </c>
    </row>
    <row r="1039" spans="1:5">
      <c r="A1039" s="2">
        <v>45234</v>
      </c>
      <c r="B1039" s="5">
        <v>45234</v>
      </c>
      <c r="C1039" s="6">
        <v>3.6951999999999998</v>
      </c>
      <c r="D1039" s="6">
        <f t="shared" si="4"/>
        <v>36.951999999999998</v>
      </c>
      <c r="E1039" s="6">
        <v>3.7749999999999999</v>
      </c>
    </row>
    <row r="1040" spans="1:5">
      <c r="A1040" s="2">
        <v>45235</v>
      </c>
      <c r="B1040" s="5">
        <v>45235</v>
      </c>
      <c r="C1040" s="6">
        <v>3.5632999999999999</v>
      </c>
      <c r="D1040" s="6">
        <f t="shared" si="4"/>
        <v>35.632999999999996</v>
      </c>
      <c r="E1040" s="6">
        <v>3.6598999999999999</v>
      </c>
    </row>
    <row r="1041" spans="1:5">
      <c r="A1041" s="2">
        <v>45236</v>
      </c>
      <c r="B1041" s="5">
        <v>45236</v>
      </c>
      <c r="C1041" s="6">
        <v>3.5255000000000001</v>
      </c>
      <c r="D1041" s="6">
        <f t="shared" si="4"/>
        <v>35.255000000000003</v>
      </c>
      <c r="E1041" s="6">
        <v>3.5427</v>
      </c>
    </row>
    <row r="1042" spans="1:5">
      <c r="A1042" s="2">
        <v>45237</v>
      </c>
      <c r="B1042" s="5">
        <v>45237</v>
      </c>
      <c r="C1042" s="6">
        <v>3.5615000000000001</v>
      </c>
      <c r="D1042" s="6">
        <f t="shared" si="4"/>
        <v>35.615000000000002</v>
      </c>
      <c r="E1042" s="6">
        <v>3.4925999999999999</v>
      </c>
    </row>
    <row r="1043" spans="1:5">
      <c r="A1043" s="2">
        <v>45238</v>
      </c>
      <c r="B1043" s="5">
        <v>45238</v>
      </c>
      <c r="C1043" s="6">
        <v>3.5825</v>
      </c>
      <c r="D1043" s="6">
        <f t="shared" si="4"/>
        <v>35.825000000000003</v>
      </c>
      <c r="E1043" s="6">
        <v>3.5430000000000001</v>
      </c>
    </row>
    <row r="1044" spans="1:5">
      <c r="A1044" s="2">
        <v>45239</v>
      </c>
      <c r="B1044" s="5">
        <v>45239</v>
      </c>
      <c r="C1044" s="6">
        <v>3.5680000000000001</v>
      </c>
      <c r="D1044" s="6">
        <f t="shared" si="4"/>
        <v>35.68</v>
      </c>
      <c r="E1044" s="6">
        <v>3.5657000000000001</v>
      </c>
    </row>
    <row r="1045" spans="1:5">
      <c r="A1045" s="2">
        <v>45240</v>
      </c>
      <c r="B1045" s="5">
        <v>45240</v>
      </c>
      <c r="C1045" s="6">
        <v>3.5727000000000002</v>
      </c>
      <c r="D1045" s="6">
        <f t="shared" si="4"/>
        <v>35.727000000000004</v>
      </c>
      <c r="E1045" s="6">
        <v>3.5811999999999999</v>
      </c>
    </row>
    <row r="1046" spans="1:5">
      <c r="A1046" s="2">
        <v>45241</v>
      </c>
      <c r="B1046" s="5">
        <v>45241</v>
      </c>
      <c r="C1046" s="6">
        <v>3.5301999999999998</v>
      </c>
      <c r="D1046" s="6">
        <f t="shared" si="4"/>
        <v>35.302</v>
      </c>
      <c r="E1046" s="6">
        <v>3.5577000000000001</v>
      </c>
    </row>
    <row r="1047" spans="1:5">
      <c r="A1047" s="2">
        <v>45242</v>
      </c>
      <c r="B1047" s="5">
        <v>45242</v>
      </c>
      <c r="C1047" s="6">
        <v>3.3530000000000002</v>
      </c>
      <c r="D1047" s="6">
        <f t="shared" si="4"/>
        <v>33.53</v>
      </c>
      <c r="E1047" s="6">
        <v>3.5276000000000001</v>
      </c>
    </row>
    <row r="1048" spans="1:5">
      <c r="A1048" s="2">
        <v>45243</v>
      </c>
      <c r="B1048" s="5">
        <v>45243</v>
      </c>
      <c r="C1048" s="6">
        <v>3.2667000000000002</v>
      </c>
      <c r="D1048" s="6">
        <f t="shared" si="4"/>
        <v>32.667000000000002</v>
      </c>
      <c r="E1048" s="6">
        <v>3.4906999999999999</v>
      </c>
    </row>
    <row r="1049" spans="1:5">
      <c r="A1049" s="2">
        <v>45244</v>
      </c>
      <c r="B1049" s="5">
        <v>45244</v>
      </c>
      <c r="C1049" s="6">
        <v>3.3906000000000001</v>
      </c>
      <c r="D1049" s="6">
        <f t="shared" si="4"/>
        <v>33.905999999999999</v>
      </c>
      <c r="E1049" s="6">
        <v>3.4662000000000002</v>
      </c>
    </row>
    <row r="1050" spans="1:5">
      <c r="A1050" s="2">
        <v>45245</v>
      </c>
      <c r="B1050" s="5">
        <v>45245</v>
      </c>
      <c r="C1050" s="6">
        <v>3.6164999999999998</v>
      </c>
      <c r="D1050" s="6">
        <f t="shared" si="4"/>
        <v>36.164999999999999</v>
      </c>
      <c r="E1050" s="6">
        <v>3.4710999999999999</v>
      </c>
    </row>
    <row r="1051" spans="1:5">
      <c r="A1051" s="2">
        <v>45246</v>
      </c>
      <c r="B1051" s="5">
        <v>45246</v>
      </c>
      <c r="C1051" s="6">
        <v>3.5951</v>
      </c>
      <c r="D1051" s="6">
        <f t="shared" si="4"/>
        <v>35.951000000000001</v>
      </c>
      <c r="E1051" s="6">
        <v>3.4750000000000001</v>
      </c>
    </row>
    <row r="1052" spans="1:5">
      <c r="A1052" s="2">
        <v>45247</v>
      </c>
      <c r="B1052" s="5">
        <v>45247</v>
      </c>
      <c r="C1052" s="6">
        <v>3.5691999999999999</v>
      </c>
      <c r="D1052" s="6">
        <f t="shared" si="4"/>
        <v>35.692</v>
      </c>
      <c r="E1052" s="6">
        <v>3.4744999999999999</v>
      </c>
    </row>
    <row r="1053" spans="1:5">
      <c r="A1053" s="2">
        <v>45248</v>
      </c>
      <c r="B1053" s="5">
        <v>45248</v>
      </c>
      <c r="C1053" s="6">
        <v>3.5604</v>
      </c>
      <c r="D1053" s="6">
        <f t="shared" si="4"/>
        <v>35.603999999999999</v>
      </c>
      <c r="E1053" s="6">
        <v>3.4788000000000001</v>
      </c>
    </row>
    <row r="1054" spans="1:5">
      <c r="A1054" s="2">
        <v>45249</v>
      </c>
      <c r="B1054" s="5">
        <v>45249</v>
      </c>
      <c r="C1054" s="6">
        <v>3.6002999999999998</v>
      </c>
      <c r="D1054" s="6">
        <f t="shared" si="4"/>
        <v>36.003</v>
      </c>
      <c r="E1054" s="6">
        <v>3.5141</v>
      </c>
    </row>
    <row r="1055" spans="1:5">
      <c r="A1055" s="2">
        <v>45250</v>
      </c>
      <c r="B1055" s="5">
        <v>45250</v>
      </c>
      <c r="C1055" s="6">
        <v>3.7919</v>
      </c>
      <c r="D1055" s="6">
        <f t="shared" si="4"/>
        <v>37.918999999999997</v>
      </c>
      <c r="E1055" s="6">
        <v>3.5891000000000002</v>
      </c>
    </row>
    <row r="1056" spans="1:5">
      <c r="A1056" s="2">
        <v>45251</v>
      </c>
      <c r="B1056" s="5">
        <v>45251</v>
      </c>
      <c r="C1056" s="6">
        <v>3.8561000000000001</v>
      </c>
      <c r="D1056" s="6">
        <f t="shared" si="4"/>
        <v>38.561</v>
      </c>
      <c r="E1056" s="6">
        <v>3.6556000000000002</v>
      </c>
    </row>
    <row r="1057" spans="1:5">
      <c r="A1057" s="2">
        <v>45252</v>
      </c>
      <c r="B1057" s="5">
        <v>45252</v>
      </c>
      <c r="C1057" s="6">
        <v>3.8685999999999998</v>
      </c>
      <c r="D1057" s="6">
        <f t="shared" si="4"/>
        <v>38.686</v>
      </c>
      <c r="E1057" s="6">
        <v>3.6917</v>
      </c>
    </row>
    <row r="1058" spans="1:5">
      <c r="A1058" s="2">
        <v>45253</v>
      </c>
      <c r="B1058" s="5">
        <v>45253</v>
      </c>
      <c r="C1058" s="6">
        <v>4.0510999999999999</v>
      </c>
      <c r="D1058" s="6">
        <f t="shared" si="4"/>
        <v>40.510999999999996</v>
      </c>
      <c r="E1058" s="6">
        <v>3.7568000000000001</v>
      </c>
    </row>
    <row r="1059" spans="1:5">
      <c r="A1059" s="2">
        <v>45254</v>
      </c>
      <c r="B1059" s="5">
        <v>45254</v>
      </c>
      <c r="C1059" s="6">
        <v>4.1658999999999997</v>
      </c>
      <c r="D1059" s="6">
        <f t="shared" si="4"/>
        <v>41.658999999999999</v>
      </c>
      <c r="E1059" s="6">
        <v>3.8420000000000001</v>
      </c>
    </row>
    <row r="1060" spans="1:5">
      <c r="A1060" s="2">
        <v>45255</v>
      </c>
      <c r="B1060" s="5">
        <v>45255</v>
      </c>
      <c r="C1060" s="6">
        <v>4.1504000000000003</v>
      </c>
      <c r="D1060" s="6">
        <f t="shared" si="4"/>
        <v>41.504000000000005</v>
      </c>
      <c r="E1060" s="6">
        <v>3.9262999999999999</v>
      </c>
    </row>
    <row r="1061" spans="1:5">
      <c r="A1061" s="2">
        <v>45256</v>
      </c>
      <c r="B1061" s="5">
        <v>45256</v>
      </c>
      <c r="C1061" s="6">
        <v>4.1593</v>
      </c>
      <c r="D1061" s="6">
        <f t="shared" si="4"/>
        <v>41.593000000000004</v>
      </c>
      <c r="E1061" s="6">
        <v>4.0061999999999998</v>
      </c>
    </row>
    <row r="1062" spans="1:5">
      <c r="A1062" s="2">
        <v>45257</v>
      </c>
      <c r="B1062" s="5">
        <v>45257</v>
      </c>
      <c r="C1062" s="6">
        <v>3.9933999999999998</v>
      </c>
      <c r="D1062" s="6">
        <f t="shared" si="4"/>
        <v>39.933999999999997</v>
      </c>
      <c r="E1062" s="6">
        <v>4.0350000000000001</v>
      </c>
    </row>
    <row r="1063" spans="1:5">
      <c r="A1063" s="2">
        <v>45258</v>
      </c>
      <c r="B1063" s="5">
        <v>45258</v>
      </c>
      <c r="C1063" s="6">
        <v>3.8445999999999998</v>
      </c>
      <c r="D1063" s="6">
        <f t="shared" si="4"/>
        <v>38.445999999999998</v>
      </c>
      <c r="E1063" s="6">
        <v>4.0332999999999997</v>
      </c>
    </row>
    <row r="1064" spans="1:5">
      <c r="A1064" s="2">
        <v>45259</v>
      </c>
      <c r="B1064" s="5">
        <v>45259</v>
      </c>
      <c r="C1064" s="6">
        <v>3.6292</v>
      </c>
      <c r="D1064" s="6">
        <f t="shared" si="4"/>
        <v>36.292000000000002</v>
      </c>
      <c r="E1064" s="6">
        <v>3.9990999999999999</v>
      </c>
    </row>
    <row r="1065" spans="1:5">
      <c r="A1065" s="2">
        <v>45260</v>
      </c>
      <c r="B1065" s="5">
        <v>45260</v>
      </c>
      <c r="C1065" s="6">
        <v>3.7014999999999998</v>
      </c>
      <c r="D1065" s="6">
        <f t="shared" si="4"/>
        <v>37.015000000000001</v>
      </c>
      <c r="E1065" s="6">
        <v>3.9491999999999998</v>
      </c>
    </row>
    <row r="1066" spans="1:5">
      <c r="A1066" s="2">
        <v>45261</v>
      </c>
      <c r="B1066" s="5">
        <v>45261</v>
      </c>
      <c r="C1066" s="6">
        <v>3.7111000000000001</v>
      </c>
      <c r="D1066" s="6">
        <f t="shared" si="4"/>
        <v>37.111000000000004</v>
      </c>
      <c r="E1066" s="6">
        <v>3.8841999999999999</v>
      </c>
    </row>
    <row r="1067" spans="1:5">
      <c r="A1067" s="2">
        <v>45262</v>
      </c>
      <c r="B1067" s="5">
        <v>45262</v>
      </c>
      <c r="C1067" s="6">
        <v>3.8563999999999998</v>
      </c>
      <c r="D1067" s="6">
        <f t="shared" si="4"/>
        <v>38.564</v>
      </c>
      <c r="E1067" s="6">
        <v>3.8422000000000001</v>
      </c>
    </row>
    <row r="1068" spans="1:5">
      <c r="A1068" s="2">
        <v>45263</v>
      </c>
      <c r="B1068" s="5">
        <v>45263</v>
      </c>
      <c r="C1068" s="6">
        <v>3.6017000000000001</v>
      </c>
      <c r="D1068" s="6">
        <f t="shared" si="4"/>
        <v>36.017000000000003</v>
      </c>
      <c r="E1068" s="6">
        <v>3.7625999999999999</v>
      </c>
    </row>
    <row r="1069" spans="1:5">
      <c r="A1069" s="2">
        <v>45264</v>
      </c>
      <c r="B1069" s="5">
        <v>45264</v>
      </c>
      <c r="C1069" s="6">
        <v>3.4556</v>
      </c>
      <c r="D1069" s="6">
        <f t="shared" si="4"/>
        <v>34.555999999999997</v>
      </c>
      <c r="E1069" s="6">
        <v>3.6857000000000002</v>
      </c>
    </row>
    <row r="1070" spans="1:5">
      <c r="A1070" s="2">
        <v>45265</v>
      </c>
      <c r="B1070" s="5">
        <v>45265</v>
      </c>
      <c r="C1070" s="6">
        <v>3.3140999999999998</v>
      </c>
      <c r="D1070" s="6">
        <f t="shared" si="4"/>
        <v>33.140999999999998</v>
      </c>
      <c r="E1070" s="6">
        <v>3.6099000000000001</v>
      </c>
    </row>
    <row r="1071" spans="1:5">
      <c r="A1071" s="2">
        <v>45266</v>
      </c>
      <c r="B1071" s="5">
        <v>45266</v>
      </c>
      <c r="C1071" s="6">
        <v>3.3199000000000001</v>
      </c>
      <c r="D1071" s="6">
        <f t="shared" si="4"/>
        <v>33.198999999999998</v>
      </c>
      <c r="E1071" s="6">
        <v>3.5657999999999999</v>
      </c>
    </row>
    <row r="1072" spans="1:5">
      <c r="A1072" s="2">
        <v>45267</v>
      </c>
      <c r="B1072" s="5">
        <v>45267</v>
      </c>
      <c r="C1072" s="6">
        <v>3.4005999999999998</v>
      </c>
      <c r="D1072" s="6">
        <f t="shared" si="4"/>
        <v>34.006</v>
      </c>
      <c r="E1072" s="6">
        <v>3.5228000000000002</v>
      </c>
    </row>
    <row r="1073" spans="1:5">
      <c r="A1073" s="2">
        <v>45268</v>
      </c>
      <c r="B1073" s="5">
        <v>45268</v>
      </c>
      <c r="C1073" s="6">
        <v>3.2734000000000001</v>
      </c>
      <c r="D1073" s="6">
        <f t="shared" si="4"/>
        <v>32.734000000000002</v>
      </c>
      <c r="E1073" s="6">
        <v>3.4601999999999999</v>
      </c>
    </row>
    <row r="1074" spans="1:5">
      <c r="A1074" s="2">
        <v>45269</v>
      </c>
      <c r="B1074" s="5">
        <v>45269</v>
      </c>
      <c r="C1074" s="6">
        <v>3.1880000000000002</v>
      </c>
      <c r="D1074" s="6">
        <f t="shared" si="4"/>
        <v>31.880000000000003</v>
      </c>
      <c r="E1074" s="6">
        <v>3.3647999999999998</v>
      </c>
    </row>
    <row r="1075" spans="1:5">
      <c r="A1075" s="2">
        <v>45270</v>
      </c>
      <c r="B1075" s="5">
        <v>45270</v>
      </c>
      <c r="C1075" s="6">
        <v>3.2109999999999999</v>
      </c>
      <c r="D1075" s="6">
        <f t="shared" si="4"/>
        <v>32.11</v>
      </c>
      <c r="E1075" s="6">
        <v>3.3089</v>
      </c>
    </row>
    <row r="1076" spans="1:5">
      <c r="A1076" s="2">
        <v>45271</v>
      </c>
      <c r="B1076" s="5">
        <v>45271</v>
      </c>
      <c r="C1076" s="6">
        <v>3.0760999999999998</v>
      </c>
      <c r="D1076" s="6">
        <f t="shared" si="4"/>
        <v>30.760999999999999</v>
      </c>
      <c r="E1076" s="6">
        <v>3.2547000000000001</v>
      </c>
    </row>
    <row r="1077" spans="1:5">
      <c r="A1077" s="2">
        <v>45272</v>
      </c>
      <c r="B1077" s="5">
        <v>45272</v>
      </c>
      <c r="C1077" s="6">
        <v>2.9226000000000001</v>
      </c>
      <c r="D1077" s="6">
        <f t="shared" si="4"/>
        <v>29.225999999999999</v>
      </c>
      <c r="E1077" s="6">
        <v>3.1987999999999999</v>
      </c>
    </row>
    <row r="1078" spans="1:5">
      <c r="A1078" s="2">
        <v>45273</v>
      </c>
      <c r="B1078" s="5">
        <v>45273</v>
      </c>
      <c r="C1078" s="6">
        <v>2.8879000000000001</v>
      </c>
      <c r="D1078" s="6">
        <f t="shared" si="4"/>
        <v>28.879000000000001</v>
      </c>
      <c r="E1078" s="6">
        <v>3.1371000000000002</v>
      </c>
    </row>
    <row r="1079" spans="1:5">
      <c r="A1079" s="2">
        <v>45274</v>
      </c>
      <c r="B1079" s="5">
        <v>45274</v>
      </c>
      <c r="C1079" s="6">
        <v>2.8311000000000002</v>
      </c>
      <c r="D1079" s="6">
        <f t="shared" si="4"/>
        <v>28.311</v>
      </c>
      <c r="E1079" s="6">
        <v>3.0556999999999999</v>
      </c>
    </row>
    <row r="1080" spans="1:5">
      <c r="A1080" s="2">
        <v>45275</v>
      </c>
      <c r="B1080" s="5">
        <v>45275</v>
      </c>
      <c r="C1080" s="6">
        <v>2.6839</v>
      </c>
      <c r="D1080" s="6">
        <f t="shared" si="4"/>
        <v>26.838999999999999</v>
      </c>
      <c r="E1080" s="6">
        <v>2.9714999999999998</v>
      </c>
    </row>
    <row r="1081" spans="1:5">
      <c r="A1081" s="2">
        <v>45276</v>
      </c>
      <c r="B1081" s="5">
        <v>45276</v>
      </c>
      <c r="C1081" s="6">
        <v>2.5297000000000001</v>
      </c>
      <c r="D1081" s="6">
        <f t="shared" si="4"/>
        <v>25.297000000000001</v>
      </c>
      <c r="E1081" s="6">
        <v>2.8774999999999999</v>
      </c>
    </row>
    <row r="1082" spans="1:5">
      <c r="A1082" s="2">
        <v>45277</v>
      </c>
      <c r="B1082" s="5">
        <v>45277</v>
      </c>
      <c r="C1082" s="6">
        <v>2.5842999999999998</v>
      </c>
      <c r="D1082" s="6">
        <f t="shared" si="4"/>
        <v>25.842999999999996</v>
      </c>
      <c r="E1082" s="6">
        <v>2.7879</v>
      </c>
    </row>
    <row r="1083" spans="1:5">
      <c r="A1083" s="2">
        <v>45278</v>
      </c>
      <c r="B1083" s="5">
        <v>45278</v>
      </c>
      <c r="C1083" s="6">
        <v>2.6417000000000002</v>
      </c>
      <c r="D1083" s="6">
        <f t="shared" si="4"/>
        <v>26.417000000000002</v>
      </c>
      <c r="E1083" s="6">
        <v>2.7259000000000002</v>
      </c>
    </row>
    <row r="1084" spans="1:5">
      <c r="A1084" s="2">
        <v>45279</v>
      </c>
      <c r="B1084" s="5">
        <v>45279</v>
      </c>
      <c r="C1084" s="6">
        <v>2.5425</v>
      </c>
      <c r="D1084" s="6">
        <f t="shared" si="4"/>
        <v>25.425000000000001</v>
      </c>
      <c r="E1084" s="6">
        <v>2.6716000000000002</v>
      </c>
    </row>
    <row r="1085" spans="1:5">
      <c r="A1085" s="2">
        <v>45280</v>
      </c>
      <c r="B1085" s="5">
        <v>45280</v>
      </c>
      <c r="C1085" s="6">
        <v>2.4868000000000001</v>
      </c>
      <c r="D1085" s="6">
        <f t="shared" si="4"/>
        <v>24.868000000000002</v>
      </c>
      <c r="E1085" s="6">
        <v>2.6143000000000001</v>
      </c>
    </row>
    <row r="1086" spans="1:5">
      <c r="A1086" s="2">
        <v>45281</v>
      </c>
      <c r="B1086" s="5">
        <v>45281</v>
      </c>
      <c r="C1086" s="6">
        <v>2.5087999999999999</v>
      </c>
      <c r="D1086" s="6">
        <f t="shared" si="4"/>
        <v>25.088000000000001</v>
      </c>
      <c r="E1086" s="6">
        <v>2.5682</v>
      </c>
    </row>
    <row r="1087" spans="1:5">
      <c r="A1087" s="2">
        <v>45282</v>
      </c>
      <c r="B1087" s="5">
        <v>45282</v>
      </c>
      <c r="C1087" s="6">
        <v>2.6227999999999998</v>
      </c>
      <c r="D1087" s="6">
        <f t="shared" si="4"/>
        <v>26.227999999999998</v>
      </c>
      <c r="E1087" s="6">
        <v>2.5594999999999999</v>
      </c>
    </row>
    <row r="1088" spans="1:5">
      <c r="A1088" s="2">
        <v>45283</v>
      </c>
      <c r="B1088" s="5">
        <v>45283</v>
      </c>
      <c r="C1088" s="6">
        <v>2.6775000000000002</v>
      </c>
      <c r="D1088" s="6">
        <f t="shared" si="4"/>
        <v>26.775000000000002</v>
      </c>
      <c r="E1088" s="6">
        <v>2.5806</v>
      </c>
    </row>
    <row r="1089" spans="1:5">
      <c r="A1089" s="2">
        <v>45284</v>
      </c>
      <c r="B1089" s="5">
        <v>45284</v>
      </c>
      <c r="C1089" s="6">
        <v>2.5335999999999999</v>
      </c>
      <c r="D1089" s="6">
        <f t="shared" si="4"/>
        <v>25.335999999999999</v>
      </c>
      <c r="E1089" s="6">
        <v>2.5733999999999999</v>
      </c>
    </row>
    <row r="1090" spans="1:5">
      <c r="A1090" s="2">
        <v>45285</v>
      </c>
      <c r="B1090" s="5">
        <v>45285</v>
      </c>
      <c r="C1090" s="6">
        <v>2.5617999999999999</v>
      </c>
      <c r="D1090" s="6">
        <f t="shared" si="4"/>
        <v>25.617999999999999</v>
      </c>
      <c r="E1090" s="6">
        <v>2.5619999999999998</v>
      </c>
    </row>
    <row r="1091" spans="1:5">
      <c r="A1091" s="2">
        <v>45286</v>
      </c>
      <c r="B1091" s="5">
        <v>45286</v>
      </c>
      <c r="C1091" s="6">
        <v>2.7061000000000002</v>
      </c>
      <c r="D1091" s="6">
        <f t="shared" si="4"/>
        <v>27.061</v>
      </c>
      <c r="E1091" s="6">
        <v>2.5853000000000002</v>
      </c>
    </row>
    <row r="1092" spans="1:5">
      <c r="A1092" s="2">
        <v>45287</v>
      </c>
      <c r="B1092" s="5">
        <v>45287</v>
      </c>
      <c r="C1092" s="6">
        <v>2.6934</v>
      </c>
      <c r="D1092" s="6">
        <f t="shared" si="4"/>
        <v>26.934000000000001</v>
      </c>
      <c r="E1092" s="6">
        <v>2.6149</v>
      </c>
    </row>
    <row r="1093" spans="1:5">
      <c r="A1093" s="2">
        <v>45288</v>
      </c>
      <c r="B1093" s="5">
        <v>45288</v>
      </c>
      <c r="C1093" s="6">
        <v>2.7109000000000001</v>
      </c>
      <c r="D1093" s="6">
        <f t="shared" si="4"/>
        <v>27.109000000000002</v>
      </c>
      <c r="E1093" s="6">
        <v>2.6436999999999999</v>
      </c>
    </row>
    <row r="1094" spans="1:5">
      <c r="A1094" s="2">
        <v>45289</v>
      </c>
      <c r="B1094" s="5">
        <v>45289</v>
      </c>
      <c r="C1094" s="6">
        <v>2.6789999999999998</v>
      </c>
      <c r="D1094" s="6">
        <f t="shared" si="4"/>
        <v>26.79</v>
      </c>
      <c r="E1094" s="6">
        <v>2.6518000000000002</v>
      </c>
    </row>
    <row r="1095" spans="1:5">
      <c r="A1095" s="2">
        <v>45290</v>
      </c>
      <c r="B1095" s="5">
        <v>45290</v>
      </c>
      <c r="C1095" s="6">
        <v>2.6067</v>
      </c>
      <c r="D1095" s="6">
        <f t="shared" si="4"/>
        <v>26.067</v>
      </c>
      <c r="E1095" s="6">
        <v>2.6415999999999999</v>
      </c>
    </row>
    <row r="1096" spans="1:5">
      <c r="A1096" s="2">
        <v>45291</v>
      </c>
      <c r="B1096" s="5">
        <v>45291</v>
      </c>
      <c r="C1096" s="6">
        <v>2.5548999999999999</v>
      </c>
      <c r="D1096" s="6">
        <f t="shared" si="4"/>
        <v>25.548999999999999</v>
      </c>
      <c r="E1096" s="6">
        <v>2.6446999999999998</v>
      </c>
    </row>
  </sheetData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K1096"/>
  <sheetViews>
    <sheetView workbookViewId="0">
      <selection activeCell="L12" sqref="L12"/>
    </sheetView>
  </sheetViews>
  <sheetFormatPr defaultColWidth="12.42578125" defaultRowHeight="15.75" customHeight="1"/>
  <cols>
    <col min="2" max="2" width="12.42578125" bestFit="1" customWidth="1"/>
    <col min="3" max="3" width="25.85546875" customWidth="1"/>
    <col min="4" max="4" width="17.140625" customWidth="1"/>
    <col min="5" max="5" width="23.42578125" customWidth="1"/>
    <col min="7" max="7" width="12.42578125" style="41"/>
  </cols>
  <sheetData>
    <row r="1" spans="1:11" s="25" customFormat="1" ht="63.95">
      <c r="A1" s="27" t="s">
        <v>0</v>
      </c>
      <c r="B1" s="27" t="s">
        <v>0</v>
      </c>
      <c r="C1" s="27" t="s">
        <v>6</v>
      </c>
      <c r="D1" s="27" t="s">
        <v>7</v>
      </c>
      <c r="E1" s="27" t="s">
        <v>8</v>
      </c>
      <c r="G1" s="27" t="s">
        <v>0</v>
      </c>
      <c r="H1" s="27" t="s">
        <v>0</v>
      </c>
      <c r="I1" s="27" t="s">
        <v>6</v>
      </c>
      <c r="J1" s="27" t="s">
        <v>7</v>
      </c>
      <c r="K1" s="27" t="s">
        <v>8</v>
      </c>
    </row>
    <row r="2" spans="1:11" ht="15">
      <c r="A2" s="2">
        <v>44197</v>
      </c>
      <c r="B2" s="7">
        <v>44197</v>
      </c>
      <c r="C2" s="8">
        <v>51.22</v>
      </c>
      <c r="D2" s="9">
        <v>1.3662000000000001</v>
      </c>
      <c r="E2" s="8">
        <v>37.490850534328793</v>
      </c>
      <c r="G2" s="2">
        <v>44200</v>
      </c>
      <c r="H2" s="7">
        <v>44200</v>
      </c>
      <c r="I2" s="10">
        <v>50.37</v>
      </c>
      <c r="J2" s="11">
        <v>1.3551</v>
      </c>
      <c r="K2" s="10">
        <v>37.170688510073056</v>
      </c>
    </row>
    <row r="3" spans="1:11" ht="15">
      <c r="A3" s="2">
        <v>44198</v>
      </c>
      <c r="B3" s="7">
        <v>44198</v>
      </c>
      <c r="C3" s="8">
        <v>51.22</v>
      </c>
      <c r="D3" s="9">
        <f>D2</f>
        <v>1.3662000000000001</v>
      </c>
      <c r="E3" s="8">
        <v>37.490850534328793</v>
      </c>
      <c r="G3" s="2">
        <v>44201</v>
      </c>
      <c r="H3" s="7">
        <v>44201</v>
      </c>
      <c r="I3" s="10">
        <v>53.16</v>
      </c>
      <c r="J3" s="11">
        <v>1.3620000000000001</v>
      </c>
      <c r="K3" s="10">
        <v>39.030837004405278</v>
      </c>
    </row>
    <row r="4" spans="1:11" ht="15">
      <c r="A4" s="2">
        <v>44199</v>
      </c>
      <c r="B4" s="7">
        <v>44199</v>
      </c>
      <c r="C4" s="8">
        <v>51.22</v>
      </c>
      <c r="D4" s="9">
        <f>D2</f>
        <v>1.3662000000000001</v>
      </c>
      <c r="E4" s="8">
        <v>37.490850534328793</v>
      </c>
      <c r="G4" s="2">
        <v>44202</v>
      </c>
      <c r="H4" s="7">
        <v>44202</v>
      </c>
      <c r="I4" s="10">
        <v>53.8</v>
      </c>
      <c r="J4" s="11">
        <v>1.3593</v>
      </c>
      <c r="K4" s="10">
        <v>39.579195173986612</v>
      </c>
    </row>
    <row r="5" spans="1:11" ht="15">
      <c r="A5" s="2">
        <v>44200</v>
      </c>
      <c r="B5" s="7">
        <v>44200</v>
      </c>
      <c r="C5" s="10">
        <v>50.37</v>
      </c>
      <c r="D5" s="11">
        <v>1.3551</v>
      </c>
      <c r="E5" s="10">
        <v>37.170688510073056</v>
      </c>
      <c r="G5" s="2">
        <v>44203</v>
      </c>
      <c r="H5" s="7">
        <v>44203</v>
      </c>
      <c r="I5" s="10">
        <v>53.7</v>
      </c>
      <c r="J5" s="11">
        <v>1.3551</v>
      </c>
      <c r="K5" s="10">
        <v>39.628071729023688</v>
      </c>
    </row>
    <row r="6" spans="1:11" ht="15">
      <c r="A6" s="2">
        <v>44201</v>
      </c>
      <c r="B6" s="7">
        <v>44201</v>
      </c>
      <c r="C6" s="10">
        <v>53.16</v>
      </c>
      <c r="D6" s="11">
        <v>1.3620000000000001</v>
      </c>
      <c r="E6" s="10">
        <v>39.030837004405278</v>
      </c>
      <c r="G6" s="2">
        <v>44204</v>
      </c>
      <c r="H6" s="7">
        <v>44204</v>
      </c>
      <c r="I6" s="10">
        <v>55.51</v>
      </c>
      <c r="J6" s="11">
        <v>1.3583000000000001</v>
      </c>
      <c r="K6" s="10">
        <v>40.867260546271069</v>
      </c>
    </row>
    <row r="7" spans="1:11" ht="15">
      <c r="A7" s="2">
        <v>44202</v>
      </c>
      <c r="B7" s="7">
        <v>44202</v>
      </c>
      <c r="C7" s="10">
        <v>53.8</v>
      </c>
      <c r="D7" s="11">
        <v>1.3593</v>
      </c>
      <c r="E7" s="10">
        <v>39.579195173986612</v>
      </c>
      <c r="G7" s="2">
        <v>44207</v>
      </c>
      <c r="H7" s="7">
        <v>44207</v>
      </c>
      <c r="I7" s="10">
        <v>54.84</v>
      </c>
      <c r="J7" s="11">
        <v>1.3522000000000001</v>
      </c>
      <c r="K7" s="10">
        <v>40.556130749889071</v>
      </c>
    </row>
    <row r="8" spans="1:11" ht="15">
      <c r="A8" s="2">
        <v>44203</v>
      </c>
      <c r="B8" s="7">
        <v>44203</v>
      </c>
      <c r="C8" s="10">
        <v>53.7</v>
      </c>
      <c r="D8" s="11">
        <v>1.3551</v>
      </c>
      <c r="E8" s="10">
        <v>39.628071729023688</v>
      </c>
      <c r="G8" s="2">
        <v>44208</v>
      </c>
      <c r="H8" s="7">
        <v>44208</v>
      </c>
      <c r="I8" s="10">
        <v>55.98</v>
      </c>
      <c r="J8" s="11">
        <v>1.3636999999999999</v>
      </c>
      <c r="K8" s="10">
        <v>41.050084329397961</v>
      </c>
    </row>
    <row r="9" spans="1:11" ht="15">
      <c r="A9" s="2">
        <v>44204</v>
      </c>
      <c r="B9" s="7">
        <v>44204</v>
      </c>
      <c r="C9" s="10">
        <v>55.51</v>
      </c>
      <c r="D9" s="11">
        <v>1.3583000000000001</v>
      </c>
      <c r="E9" s="10">
        <v>40.867260546271069</v>
      </c>
      <c r="G9" s="2">
        <v>44209</v>
      </c>
      <c r="H9" s="7">
        <v>44209</v>
      </c>
      <c r="I9" s="10">
        <v>55.52</v>
      </c>
      <c r="J9" s="11">
        <v>1.3631</v>
      </c>
      <c r="K9" s="10">
        <v>40.730687403712132</v>
      </c>
    </row>
    <row r="10" spans="1:11" ht="15">
      <c r="A10" s="2">
        <v>44205</v>
      </c>
      <c r="B10" s="7">
        <v>44205</v>
      </c>
      <c r="C10" s="8">
        <f t="shared" ref="C10:D10" si="0">C9</f>
        <v>55.51</v>
      </c>
      <c r="D10" s="9">
        <f t="shared" si="0"/>
        <v>1.3583000000000001</v>
      </c>
      <c r="E10" s="8">
        <v>40.867260546271069</v>
      </c>
      <c r="G10" s="2">
        <v>44210</v>
      </c>
      <c r="H10" s="7">
        <v>44210</v>
      </c>
      <c r="I10" s="10">
        <v>55.76</v>
      </c>
      <c r="J10" s="11">
        <v>1.369</v>
      </c>
      <c r="K10" s="10">
        <v>40.730460189919647</v>
      </c>
    </row>
    <row r="11" spans="1:11" ht="15">
      <c r="A11" s="2">
        <v>44206</v>
      </c>
      <c r="B11" s="7">
        <v>44206</v>
      </c>
      <c r="C11" s="8">
        <f t="shared" ref="C11:D11" si="1">C9</f>
        <v>55.51</v>
      </c>
      <c r="D11" s="9">
        <f t="shared" si="1"/>
        <v>1.3583000000000001</v>
      </c>
      <c r="E11" s="8">
        <v>40.867260546271069</v>
      </c>
      <c r="G11" s="2">
        <v>44211</v>
      </c>
      <c r="H11" s="7">
        <v>44211</v>
      </c>
      <c r="I11" s="10">
        <v>54.8</v>
      </c>
      <c r="J11" s="11">
        <v>1.3599000000000001</v>
      </c>
      <c r="K11" s="10">
        <v>40.29708066769615</v>
      </c>
    </row>
    <row r="12" spans="1:11" ht="15">
      <c r="A12" s="2">
        <v>44207</v>
      </c>
      <c r="B12" s="7">
        <v>44207</v>
      </c>
      <c r="C12" s="10">
        <v>54.84</v>
      </c>
      <c r="D12" s="11">
        <v>1.3522000000000001</v>
      </c>
      <c r="E12" s="10">
        <v>40.556130749889071</v>
      </c>
      <c r="G12" s="2">
        <v>44214</v>
      </c>
      <c r="H12" s="7">
        <v>44214</v>
      </c>
      <c r="I12" s="10">
        <v>54.21</v>
      </c>
      <c r="J12" s="11">
        <f>J11</f>
        <v>1.3599000000000001</v>
      </c>
      <c r="K12" s="10">
        <v>39.863225237149791</v>
      </c>
    </row>
    <row r="13" spans="1:11" ht="15">
      <c r="A13" s="2">
        <v>44208</v>
      </c>
      <c r="B13" s="7">
        <v>44208</v>
      </c>
      <c r="C13" s="10">
        <v>55.98</v>
      </c>
      <c r="D13" s="11">
        <v>1.3636999999999999</v>
      </c>
      <c r="E13" s="10">
        <v>41.050084329397961</v>
      </c>
      <c r="G13" s="2">
        <v>44215</v>
      </c>
      <c r="H13" s="7">
        <v>44215</v>
      </c>
      <c r="I13" s="10">
        <v>55.38</v>
      </c>
      <c r="J13" s="11">
        <v>1.3627</v>
      </c>
      <c r="K13" s="10">
        <v>40.63990606883393</v>
      </c>
    </row>
    <row r="14" spans="1:11" ht="15">
      <c r="A14" s="2">
        <v>44209</v>
      </c>
      <c r="B14" s="7">
        <v>44209</v>
      </c>
      <c r="C14" s="10">
        <v>55.52</v>
      </c>
      <c r="D14" s="11">
        <v>1.3631</v>
      </c>
      <c r="E14" s="10">
        <v>40.730687403712132</v>
      </c>
      <c r="G14" s="2">
        <v>44216</v>
      </c>
      <c r="H14" s="7">
        <v>44216</v>
      </c>
      <c r="I14" s="10">
        <v>55.66</v>
      </c>
      <c r="J14" s="11">
        <f>J13</f>
        <v>1.3627</v>
      </c>
      <c r="K14" s="10">
        <v>40.845380494606296</v>
      </c>
    </row>
    <row r="15" spans="1:11" ht="15">
      <c r="A15" s="2">
        <v>44210</v>
      </c>
      <c r="B15" s="7">
        <v>44210</v>
      </c>
      <c r="C15" s="10">
        <v>55.76</v>
      </c>
      <c r="D15" s="11">
        <v>1.369</v>
      </c>
      <c r="E15" s="10">
        <v>40.730460189919647</v>
      </c>
      <c r="G15" s="2">
        <v>44217</v>
      </c>
      <c r="H15" s="7">
        <v>44217</v>
      </c>
      <c r="I15" s="10">
        <v>55.68</v>
      </c>
      <c r="J15" s="11">
        <v>1.3721000000000001</v>
      </c>
      <c r="K15" s="10">
        <v>40.580132643393334</v>
      </c>
    </row>
    <row r="16" spans="1:11" ht="15">
      <c r="A16" s="2">
        <v>44211</v>
      </c>
      <c r="B16" s="7">
        <v>44211</v>
      </c>
      <c r="C16" s="10">
        <v>54.8</v>
      </c>
      <c r="D16" s="11">
        <v>1.3599000000000001</v>
      </c>
      <c r="E16" s="10">
        <v>40.29708066769615</v>
      </c>
      <c r="G16" s="2">
        <v>44218</v>
      </c>
      <c r="H16" s="7">
        <v>44218</v>
      </c>
      <c r="I16" s="10">
        <v>55.22</v>
      </c>
      <c r="J16" s="11">
        <v>1.3685</v>
      </c>
      <c r="K16" s="10">
        <v>40.350748995250271</v>
      </c>
    </row>
    <row r="17" spans="1:11" ht="15">
      <c r="A17" s="2">
        <v>44212</v>
      </c>
      <c r="B17" s="7">
        <v>44212</v>
      </c>
      <c r="C17" s="8">
        <f t="shared" ref="C17:D17" si="2">C16</f>
        <v>54.8</v>
      </c>
      <c r="D17" s="9">
        <f t="shared" si="2"/>
        <v>1.3599000000000001</v>
      </c>
      <c r="E17" s="8">
        <v>40.29708066769615</v>
      </c>
      <c r="G17" s="2">
        <v>44221</v>
      </c>
      <c r="H17" s="7">
        <v>44221</v>
      </c>
      <c r="I17" s="10">
        <v>55.44</v>
      </c>
      <c r="J17" s="11">
        <v>1.3668</v>
      </c>
      <c r="K17" s="10">
        <v>40.561896400351181</v>
      </c>
    </row>
    <row r="18" spans="1:11" ht="15">
      <c r="A18" s="2">
        <v>44213</v>
      </c>
      <c r="B18" s="7">
        <v>44213</v>
      </c>
      <c r="C18" s="8">
        <f>C17</f>
        <v>54.8</v>
      </c>
      <c r="D18" s="9">
        <f>D16</f>
        <v>1.3599000000000001</v>
      </c>
      <c r="E18" s="8">
        <v>40.29708066769615</v>
      </c>
      <c r="G18" s="2">
        <v>44222</v>
      </c>
      <c r="H18" s="7">
        <v>44222</v>
      </c>
      <c r="I18" s="10">
        <v>55.26</v>
      </c>
      <c r="J18" s="11">
        <v>1.3729</v>
      </c>
      <c r="K18" s="10">
        <v>40.250564498506812</v>
      </c>
    </row>
    <row r="19" spans="1:11" ht="15">
      <c r="A19" s="2">
        <v>44214</v>
      </c>
      <c r="B19" s="7">
        <v>44214</v>
      </c>
      <c r="C19" s="10">
        <v>54.21</v>
      </c>
      <c r="D19" s="9">
        <f>D16</f>
        <v>1.3599000000000001</v>
      </c>
      <c r="E19" s="8">
        <v>39.863225237149791</v>
      </c>
      <c r="G19" s="2">
        <v>44223</v>
      </c>
      <c r="H19" s="7">
        <v>44223</v>
      </c>
      <c r="I19" s="10">
        <v>55.07</v>
      </c>
      <c r="J19" s="11">
        <v>1.3688</v>
      </c>
      <c r="K19" s="10">
        <v>40.232320280537699</v>
      </c>
    </row>
    <row r="20" spans="1:11" ht="15">
      <c r="A20" s="2">
        <v>44215</v>
      </c>
      <c r="B20" s="7">
        <v>44215</v>
      </c>
      <c r="C20" s="10">
        <v>55.38</v>
      </c>
      <c r="D20" s="11">
        <v>1.3627</v>
      </c>
      <c r="E20" s="10">
        <v>40.63990606883393</v>
      </c>
      <c r="G20" s="2">
        <v>44224</v>
      </c>
      <c r="H20" s="7">
        <v>44224</v>
      </c>
      <c r="I20" s="10">
        <v>54.87</v>
      </c>
      <c r="J20" s="11">
        <v>1.3727</v>
      </c>
      <c r="K20" s="10">
        <v>39.972317330807897</v>
      </c>
    </row>
    <row r="21" spans="1:11" ht="15">
      <c r="A21" s="2">
        <v>44216</v>
      </c>
      <c r="B21" s="7">
        <v>44216</v>
      </c>
      <c r="C21" s="10">
        <v>55.66</v>
      </c>
      <c r="D21" s="9">
        <f>D20</f>
        <v>1.3627</v>
      </c>
      <c r="E21" s="8">
        <v>40.845380494606296</v>
      </c>
      <c r="G21" s="2">
        <v>44225</v>
      </c>
      <c r="H21" s="7">
        <v>44225</v>
      </c>
      <c r="I21" s="10">
        <v>55.25</v>
      </c>
      <c r="J21" s="11">
        <v>1.3723000000000001</v>
      </c>
      <c r="K21" s="10">
        <v>40.260875901770746</v>
      </c>
    </row>
    <row r="22" spans="1:11" ht="15">
      <c r="A22" s="2">
        <v>44217</v>
      </c>
      <c r="B22" s="7">
        <v>44217</v>
      </c>
      <c r="C22" s="10">
        <v>55.68</v>
      </c>
      <c r="D22" s="11">
        <v>1.3721000000000001</v>
      </c>
      <c r="E22" s="10">
        <v>40.580132643393334</v>
      </c>
      <c r="G22" s="2">
        <v>44228</v>
      </c>
      <c r="H22" s="7">
        <v>44228</v>
      </c>
      <c r="I22" s="10">
        <v>56.42</v>
      </c>
      <c r="J22" s="11">
        <v>1.3672</v>
      </c>
      <c r="K22" s="10">
        <v>41.266822703335286</v>
      </c>
    </row>
    <row r="23" spans="1:11" ht="15">
      <c r="A23" s="2">
        <v>44218</v>
      </c>
      <c r="B23" s="7">
        <v>44218</v>
      </c>
      <c r="C23" s="10">
        <v>55.22</v>
      </c>
      <c r="D23" s="11">
        <v>1.3685</v>
      </c>
      <c r="E23" s="10">
        <v>40.350748995250271</v>
      </c>
      <c r="G23" s="2">
        <v>44229</v>
      </c>
      <c r="H23" s="7">
        <v>44229</v>
      </c>
      <c r="I23" s="10">
        <v>57.62</v>
      </c>
      <c r="J23" s="11">
        <v>1.3644000000000001</v>
      </c>
      <c r="K23" s="10">
        <v>42.231017296980355</v>
      </c>
    </row>
    <row r="24" spans="1:11" ht="15">
      <c r="A24" s="2">
        <v>44219</v>
      </c>
      <c r="B24" s="7">
        <v>44219</v>
      </c>
      <c r="C24" s="8">
        <f t="shared" ref="C24:D24" si="3">C23</f>
        <v>55.22</v>
      </c>
      <c r="D24" s="9">
        <f t="shared" si="3"/>
        <v>1.3685</v>
      </c>
      <c r="E24" s="8">
        <v>40.350748995250271</v>
      </c>
      <c r="G24" s="2">
        <v>44230</v>
      </c>
      <c r="H24" s="7">
        <v>44230</v>
      </c>
      <c r="I24" s="10">
        <v>58.61</v>
      </c>
      <c r="J24" s="11">
        <v>1.3652</v>
      </c>
      <c r="K24" s="10">
        <v>42.93143861705245</v>
      </c>
    </row>
    <row r="25" spans="1:11" ht="15">
      <c r="A25" s="2">
        <v>44220</v>
      </c>
      <c r="B25" s="7">
        <v>44220</v>
      </c>
      <c r="C25" s="8">
        <f t="shared" ref="C25:D25" si="4">C23</f>
        <v>55.22</v>
      </c>
      <c r="D25" s="9">
        <f t="shared" si="4"/>
        <v>1.3685</v>
      </c>
      <c r="E25" s="8">
        <v>40.350748995250271</v>
      </c>
      <c r="G25" s="2">
        <v>44231</v>
      </c>
      <c r="H25" s="7">
        <v>44231</v>
      </c>
      <c r="I25" s="10">
        <v>58.98</v>
      </c>
      <c r="J25" s="11">
        <v>1.3665</v>
      </c>
      <c r="K25" s="10">
        <v>43.161361141602633</v>
      </c>
    </row>
    <row r="26" spans="1:11" ht="15">
      <c r="A26" s="2">
        <v>44221</v>
      </c>
      <c r="B26" s="7">
        <v>44221</v>
      </c>
      <c r="C26" s="10">
        <v>55.44</v>
      </c>
      <c r="D26" s="11">
        <v>1.3668</v>
      </c>
      <c r="E26" s="10">
        <v>40.561896400351181</v>
      </c>
      <c r="G26" s="2">
        <v>44232</v>
      </c>
      <c r="H26" s="7">
        <v>44232</v>
      </c>
      <c r="I26" s="10">
        <v>59.48</v>
      </c>
      <c r="J26" s="11">
        <v>1.3714</v>
      </c>
      <c r="K26" s="10">
        <v>43.37173691118565</v>
      </c>
    </row>
    <row r="27" spans="1:11" ht="15">
      <c r="A27" s="2">
        <v>44222</v>
      </c>
      <c r="B27" s="7">
        <v>44222</v>
      </c>
      <c r="C27" s="10">
        <v>55.26</v>
      </c>
      <c r="D27" s="11">
        <v>1.3729</v>
      </c>
      <c r="E27" s="10">
        <v>40.250564498506812</v>
      </c>
      <c r="G27" s="2">
        <v>44235</v>
      </c>
      <c r="H27" s="7">
        <v>44235</v>
      </c>
      <c r="I27" s="10">
        <v>60.17</v>
      </c>
      <c r="J27" s="11">
        <v>1.3737999999999999</v>
      </c>
      <c r="K27" s="10">
        <v>43.798223904498478</v>
      </c>
    </row>
    <row r="28" spans="1:11" ht="15">
      <c r="A28" s="2">
        <v>44223</v>
      </c>
      <c r="B28" s="7">
        <v>44223</v>
      </c>
      <c r="C28" s="10">
        <v>55.07</v>
      </c>
      <c r="D28" s="11">
        <v>1.3688</v>
      </c>
      <c r="E28" s="10">
        <v>40.232320280537699</v>
      </c>
      <c r="G28" s="2">
        <v>44236</v>
      </c>
      <c r="H28" s="7">
        <v>44236</v>
      </c>
      <c r="I28" s="10">
        <v>60.74</v>
      </c>
      <c r="J28" s="11">
        <v>1.3795999999999999</v>
      </c>
      <c r="K28" s="10">
        <v>44.027254276601916</v>
      </c>
    </row>
    <row r="29" spans="1:11" ht="15">
      <c r="A29" s="2">
        <v>44224</v>
      </c>
      <c r="B29" s="7">
        <v>44224</v>
      </c>
      <c r="C29" s="10">
        <v>54.87</v>
      </c>
      <c r="D29" s="11">
        <v>1.3727</v>
      </c>
      <c r="E29" s="10">
        <v>39.972317330807897</v>
      </c>
      <c r="G29" s="2">
        <v>44237</v>
      </c>
      <c r="H29" s="7">
        <v>44237</v>
      </c>
      <c r="I29" s="10">
        <v>61.17</v>
      </c>
      <c r="J29" s="11">
        <v>1.385</v>
      </c>
      <c r="K29" s="10">
        <v>44.166064981949461</v>
      </c>
    </row>
    <row r="30" spans="1:11" ht="15">
      <c r="A30" s="2">
        <v>44225</v>
      </c>
      <c r="B30" s="7">
        <v>44225</v>
      </c>
      <c r="C30" s="10">
        <v>55.25</v>
      </c>
      <c r="D30" s="11">
        <v>1.3723000000000001</v>
      </c>
      <c r="E30" s="10">
        <v>40.260875901770746</v>
      </c>
      <c r="G30" s="2">
        <v>44238</v>
      </c>
      <c r="H30" s="7">
        <v>44238</v>
      </c>
      <c r="I30" s="10">
        <v>61.09</v>
      </c>
      <c r="J30" s="11">
        <v>1.3822000000000001</v>
      </c>
      <c r="K30" s="10">
        <v>44.197655910866736</v>
      </c>
    </row>
    <row r="31" spans="1:11" ht="15">
      <c r="A31" s="2">
        <v>44226</v>
      </c>
      <c r="B31" s="7">
        <v>44226</v>
      </c>
      <c r="C31" s="8">
        <f t="shared" ref="C31:D31" si="5">C30</f>
        <v>55.25</v>
      </c>
      <c r="D31" s="9">
        <f t="shared" si="5"/>
        <v>1.3723000000000001</v>
      </c>
      <c r="E31" s="8">
        <v>40.260875901770746</v>
      </c>
      <c r="G31" s="2">
        <v>44239</v>
      </c>
      <c r="H31" s="7">
        <v>44239</v>
      </c>
      <c r="I31" s="10">
        <v>62.47</v>
      </c>
      <c r="J31" s="11">
        <v>1.3855</v>
      </c>
      <c r="K31" s="10">
        <v>45.088415734391916</v>
      </c>
    </row>
    <row r="32" spans="1:11" ht="15">
      <c r="A32" s="2">
        <v>44227</v>
      </c>
      <c r="B32" s="7">
        <v>44227</v>
      </c>
      <c r="C32" s="8">
        <f t="shared" ref="C32:D32" si="6">C30</f>
        <v>55.25</v>
      </c>
      <c r="D32" s="9">
        <f t="shared" si="6"/>
        <v>1.3723000000000001</v>
      </c>
      <c r="E32" s="8">
        <v>40.260875901770746</v>
      </c>
      <c r="G32" s="2">
        <v>44242</v>
      </c>
      <c r="H32" s="7">
        <v>44242</v>
      </c>
      <c r="I32" s="10">
        <v>63.58</v>
      </c>
      <c r="J32" s="11">
        <f>J31</f>
        <v>1.3855</v>
      </c>
      <c r="K32" s="10">
        <v>45.889570552147241</v>
      </c>
    </row>
    <row r="33" spans="1:11" ht="15">
      <c r="A33" s="2">
        <v>44228</v>
      </c>
      <c r="B33" s="7">
        <v>44228</v>
      </c>
      <c r="C33" s="10">
        <v>56.42</v>
      </c>
      <c r="D33" s="11">
        <v>1.3672</v>
      </c>
      <c r="E33" s="10">
        <v>41.266822703335286</v>
      </c>
      <c r="G33" s="2">
        <v>44243</v>
      </c>
      <c r="H33" s="7">
        <v>44243</v>
      </c>
      <c r="I33" s="10">
        <v>63.96</v>
      </c>
      <c r="J33" s="11">
        <v>1.391</v>
      </c>
      <c r="K33" s="10">
        <v>45.981308411214954</v>
      </c>
    </row>
    <row r="34" spans="1:11" ht="15">
      <c r="A34" s="2">
        <v>44229</v>
      </c>
      <c r="B34" s="7">
        <v>44229</v>
      </c>
      <c r="C34" s="10">
        <v>57.62</v>
      </c>
      <c r="D34" s="11">
        <v>1.3644000000000001</v>
      </c>
      <c r="E34" s="10">
        <v>42.231017296980355</v>
      </c>
      <c r="G34" s="2">
        <v>44244</v>
      </c>
      <c r="H34" s="7">
        <v>44244</v>
      </c>
      <c r="I34" s="10">
        <v>65.02</v>
      </c>
      <c r="J34" s="11">
        <v>1.3848</v>
      </c>
      <c r="K34" s="10">
        <v>46.952628538417095</v>
      </c>
    </row>
    <row r="35" spans="1:11" ht="15">
      <c r="A35" s="2">
        <v>44230</v>
      </c>
      <c r="B35" s="7">
        <v>44230</v>
      </c>
      <c r="C35" s="10">
        <v>58.61</v>
      </c>
      <c r="D35" s="11">
        <v>1.3652</v>
      </c>
      <c r="E35" s="10">
        <v>42.93143861705245</v>
      </c>
      <c r="G35" s="2">
        <v>44245</v>
      </c>
      <c r="H35" s="7">
        <v>44245</v>
      </c>
      <c r="I35" s="10">
        <v>64.09</v>
      </c>
      <c r="J35" s="11">
        <v>1.3956</v>
      </c>
      <c r="K35" s="10">
        <v>45.922900544568648</v>
      </c>
    </row>
    <row r="36" spans="1:11" ht="15">
      <c r="A36" s="2">
        <v>44231</v>
      </c>
      <c r="B36" s="7">
        <v>44231</v>
      </c>
      <c r="C36" s="10">
        <v>58.98</v>
      </c>
      <c r="D36" s="11">
        <v>1.3665</v>
      </c>
      <c r="E36" s="10">
        <v>43.161361141602633</v>
      </c>
      <c r="G36" s="2">
        <v>44246</v>
      </c>
      <c r="H36" s="7">
        <v>44246</v>
      </c>
      <c r="I36" s="10">
        <v>62.84</v>
      </c>
      <c r="J36" s="11">
        <v>1.4025000000000001</v>
      </c>
      <c r="K36" s="10">
        <v>44.805704099821746</v>
      </c>
    </row>
    <row r="37" spans="1:11" ht="15">
      <c r="A37" s="2">
        <v>44232</v>
      </c>
      <c r="B37" s="7">
        <v>44232</v>
      </c>
      <c r="C37" s="10">
        <v>59.48</v>
      </c>
      <c r="D37" s="11">
        <v>1.3714</v>
      </c>
      <c r="E37" s="10">
        <v>43.37173691118565</v>
      </c>
      <c r="G37" s="2">
        <v>44249</v>
      </c>
      <c r="H37" s="7">
        <v>44249</v>
      </c>
      <c r="I37" s="10">
        <v>64.73</v>
      </c>
      <c r="J37" s="11">
        <v>1.4077</v>
      </c>
      <c r="K37" s="10">
        <v>45.982808837110184</v>
      </c>
    </row>
    <row r="38" spans="1:11" ht="15">
      <c r="A38" s="2">
        <v>44233</v>
      </c>
      <c r="B38" s="7">
        <v>44233</v>
      </c>
      <c r="C38" s="8">
        <f t="shared" ref="C38:D38" si="7">C37</f>
        <v>59.48</v>
      </c>
      <c r="D38" s="9">
        <f t="shared" si="7"/>
        <v>1.3714</v>
      </c>
      <c r="E38" s="8">
        <v>43.37173691118565</v>
      </c>
      <c r="G38" s="2">
        <v>44250</v>
      </c>
      <c r="H38" s="7">
        <v>44250</v>
      </c>
      <c r="I38" s="10">
        <v>65.16</v>
      </c>
      <c r="J38" s="11">
        <v>1.4092</v>
      </c>
      <c r="K38" s="10">
        <v>46.239000851546976</v>
      </c>
    </row>
    <row r="39" spans="1:11" ht="15">
      <c r="A39" s="2">
        <v>44234</v>
      </c>
      <c r="B39" s="7">
        <v>44234</v>
      </c>
      <c r="C39" s="8">
        <f t="shared" ref="C39:D39" si="8">C37</f>
        <v>59.48</v>
      </c>
      <c r="D39" s="9">
        <f t="shared" si="8"/>
        <v>1.3714</v>
      </c>
      <c r="E39" s="8">
        <v>43.37173691118565</v>
      </c>
      <c r="G39" s="2">
        <v>44251</v>
      </c>
      <c r="H39" s="7">
        <v>44251</v>
      </c>
      <c r="I39" s="10">
        <v>66.849999999999994</v>
      </c>
      <c r="J39" s="11">
        <v>1.4106000000000001</v>
      </c>
      <c r="K39" s="10">
        <v>47.391181057705936</v>
      </c>
    </row>
    <row r="40" spans="1:11" ht="15">
      <c r="A40" s="2">
        <v>44235</v>
      </c>
      <c r="B40" s="7">
        <v>44235</v>
      </c>
      <c r="C40" s="10">
        <v>60.17</v>
      </c>
      <c r="D40" s="11">
        <v>1.3737999999999999</v>
      </c>
      <c r="E40" s="10">
        <v>43.798223904498478</v>
      </c>
      <c r="G40" s="2">
        <v>44252</v>
      </c>
      <c r="H40" s="7">
        <v>44252</v>
      </c>
      <c r="I40" s="10">
        <v>66.69</v>
      </c>
      <c r="J40" s="11">
        <v>1.4105000000000001</v>
      </c>
      <c r="K40" s="10">
        <v>47.281105990783402</v>
      </c>
    </row>
    <row r="41" spans="1:11" ht="15">
      <c r="A41" s="2">
        <v>44236</v>
      </c>
      <c r="B41" s="7">
        <v>44236</v>
      </c>
      <c r="C41" s="10">
        <v>60.74</v>
      </c>
      <c r="D41" s="11">
        <v>1.3795999999999999</v>
      </c>
      <c r="E41" s="10">
        <v>44.027254276601916</v>
      </c>
      <c r="G41" s="2">
        <v>44253</v>
      </c>
      <c r="H41" s="7">
        <v>44253</v>
      </c>
      <c r="I41" s="10">
        <v>65.86</v>
      </c>
      <c r="J41" s="11">
        <v>1.3947000000000001</v>
      </c>
      <c r="K41" s="10">
        <v>47.221624722162467</v>
      </c>
    </row>
    <row r="42" spans="1:11" ht="15">
      <c r="A42" s="2">
        <v>44237</v>
      </c>
      <c r="B42" s="7">
        <v>44237</v>
      </c>
      <c r="C42" s="10">
        <v>61.17</v>
      </c>
      <c r="D42" s="11">
        <v>1.385</v>
      </c>
      <c r="E42" s="10">
        <v>44.166064981949461</v>
      </c>
      <c r="G42" s="2">
        <v>44256</v>
      </c>
      <c r="H42" s="7">
        <v>44256</v>
      </c>
      <c r="I42" s="10">
        <v>64.56</v>
      </c>
      <c r="J42" s="11">
        <v>1.3937999999999999</v>
      </c>
      <c r="K42" s="10">
        <v>46.319414550150668</v>
      </c>
    </row>
    <row r="43" spans="1:11" ht="15">
      <c r="A43" s="2">
        <v>44238</v>
      </c>
      <c r="B43" s="7">
        <v>44238</v>
      </c>
      <c r="C43" s="10">
        <v>61.09</v>
      </c>
      <c r="D43" s="11">
        <v>1.3822000000000001</v>
      </c>
      <c r="E43" s="10">
        <v>44.197655910866736</v>
      </c>
      <c r="G43" s="2">
        <v>44257</v>
      </c>
      <c r="H43" s="7">
        <v>44257</v>
      </c>
      <c r="I43" s="10">
        <v>63.17</v>
      </c>
      <c r="J43" s="11">
        <v>1.3962000000000001</v>
      </c>
      <c r="K43" s="10">
        <v>45.2442343503796</v>
      </c>
    </row>
    <row r="44" spans="1:11" ht="15">
      <c r="A44" s="2">
        <v>44239</v>
      </c>
      <c r="B44" s="7">
        <v>44239</v>
      </c>
      <c r="C44" s="10">
        <v>62.47</v>
      </c>
      <c r="D44" s="11">
        <v>1.3855</v>
      </c>
      <c r="E44" s="10">
        <v>45.088415734391916</v>
      </c>
      <c r="G44" s="2">
        <v>44258</v>
      </c>
      <c r="H44" s="7">
        <v>44258</v>
      </c>
      <c r="I44" s="10">
        <v>64.7</v>
      </c>
      <c r="J44" s="11">
        <v>1.3977999999999999</v>
      </c>
      <c r="K44" s="10">
        <v>46.2870224638718</v>
      </c>
    </row>
    <row r="45" spans="1:11" ht="15">
      <c r="A45" s="2">
        <v>44240</v>
      </c>
      <c r="B45" s="7">
        <v>44240</v>
      </c>
      <c r="C45" s="8">
        <f t="shared" ref="C45:D45" si="9">C44</f>
        <v>62.47</v>
      </c>
      <c r="D45" s="9">
        <f t="shared" si="9"/>
        <v>1.3855</v>
      </c>
      <c r="E45" s="8">
        <v>45.088415734391916</v>
      </c>
      <c r="G45" s="2">
        <v>44259</v>
      </c>
      <c r="H45" s="7">
        <v>44259</v>
      </c>
      <c r="I45" s="10">
        <v>67.319999999999993</v>
      </c>
      <c r="J45" s="11">
        <v>1.3998999999999999</v>
      </c>
      <c r="K45" s="10">
        <v>48.089149224944634</v>
      </c>
    </row>
    <row r="46" spans="1:11" ht="15">
      <c r="A46" s="2">
        <v>44241</v>
      </c>
      <c r="B46" s="7">
        <v>44241</v>
      </c>
      <c r="C46" s="8">
        <f t="shared" ref="C46:D46" si="10">C44</f>
        <v>62.47</v>
      </c>
      <c r="D46" s="9">
        <f t="shared" si="10"/>
        <v>1.3855</v>
      </c>
      <c r="E46" s="8">
        <v>45.088415734391916</v>
      </c>
      <c r="G46" s="2">
        <v>44260</v>
      </c>
      <c r="H46" s="7">
        <v>44260</v>
      </c>
      <c r="I46" s="10">
        <v>69.95</v>
      </c>
      <c r="J46" s="11">
        <v>1.3816999999999999</v>
      </c>
      <c r="K46" s="10">
        <v>50.626040385032937</v>
      </c>
    </row>
    <row r="47" spans="1:11" ht="15">
      <c r="A47" s="2">
        <v>44242</v>
      </c>
      <c r="B47" s="7">
        <v>44242</v>
      </c>
      <c r="C47" s="10">
        <v>63.58</v>
      </c>
      <c r="D47" s="9">
        <f>D44</f>
        <v>1.3855</v>
      </c>
      <c r="E47" s="8">
        <v>45.889570552147241</v>
      </c>
      <c r="G47" s="2">
        <v>44263</v>
      </c>
      <c r="H47" s="7">
        <v>44263</v>
      </c>
      <c r="I47" s="10">
        <v>68</v>
      </c>
      <c r="J47" s="11">
        <v>1.381</v>
      </c>
      <c r="K47" s="10">
        <v>49.239681390296887</v>
      </c>
    </row>
    <row r="48" spans="1:11" ht="15">
      <c r="A48" s="2">
        <v>44243</v>
      </c>
      <c r="B48" s="7">
        <v>44243</v>
      </c>
      <c r="C48" s="10">
        <v>63.96</v>
      </c>
      <c r="D48" s="11">
        <v>1.391</v>
      </c>
      <c r="E48" s="10">
        <v>45.981308411214954</v>
      </c>
      <c r="G48" s="2">
        <v>44264</v>
      </c>
      <c r="H48" s="7">
        <v>44264</v>
      </c>
      <c r="I48" s="10">
        <v>67.03</v>
      </c>
      <c r="J48" s="11">
        <v>1.3884000000000001</v>
      </c>
      <c r="K48" s="10">
        <v>48.278594065110916</v>
      </c>
    </row>
    <row r="49" spans="1:11" ht="15">
      <c r="A49" s="2">
        <v>44244</v>
      </c>
      <c r="B49" s="7">
        <v>44244</v>
      </c>
      <c r="C49" s="10">
        <v>65.02</v>
      </c>
      <c r="D49" s="11">
        <v>1.3848</v>
      </c>
      <c r="E49" s="10">
        <v>46.952628538417095</v>
      </c>
      <c r="G49" s="2">
        <v>44265</v>
      </c>
      <c r="H49" s="7">
        <v>44265</v>
      </c>
      <c r="I49" s="10">
        <v>67.53</v>
      </c>
      <c r="J49" s="11">
        <v>1.3898999999999999</v>
      </c>
      <c r="K49" s="10">
        <v>48.586229225124114</v>
      </c>
    </row>
    <row r="50" spans="1:11" ht="15">
      <c r="A50" s="2">
        <v>44245</v>
      </c>
      <c r="B50" s="7">
        <v>44245</v>
      </c>
      <c r="C50" s="10">
        <v>64.09</v>
      </c>
      <c r="D50" s="11">
        <v>1.3956</v>
      </c>
      <c r="E50" s="10">
        <v>45.922900544568648</v>
      </c>
      <c r="G50" s="2">
        <v>44266</v>
      </c>
      <c r="H50" s="7">
        <v>44266</v>
      </c>
      <c r="I50" s="10">
        <v>69.34</v>
      </c>
      <c r="J50" s="11">
        <v>1.3979999999999999</v>
      </c>
      <c r="K50" s="10">
        <v>49.599427753934201</v>
      </c>
    </row>
    <row r="51" spans="1:11" ht="15">
      <c r="A51" s="2">
        <v>44246</v>
      </c>
      <c r="B51" s="7">
        <v>44246</v>
      </c>
      <c r="C51" s="10">
        <v>62.84</v>
      </c>
      <c r="D51" s="11">
        <v>1.4025000000000001</v>
      </c>
      <c r="E51" s="10">
        <v>44.805704099821746</v>
      </c>
      <c r="G51" s="2">
        <v>44267</v>
      </c>
      <c r="H51" s="7">
        <v>44267</v>
      </c>
      <c r="I51" s="10">
        <v>68.87</v>
      </c>
      <c r="J51" s="11">
        <v>1.3925000000000001</v>
      </c>
      <c r="K51" s="10">
        <v>49.457809694793539</v>
      </c>
    </row>
    <row r="52" spans="1:11" ht="15">
      <c r="A52" s="2">
        <v>44247</v>
      </c>
      <c r="B52" s="7">
        <v>44247</v>
      </c>
      <c r="C52" s="8">
        <f t="shared" ref="C52:D52" si="11">C51</f>
        <v>62.84</v>
      </c>
      <c r="D52" s="9">
        <f t="shared" si="11"/>
        <v>1.4025000000000001</v>
      </c>
      <c r="E52" s="8">
        <v>44.805704099821746</v>
      </c>
      <c r="G52" s="2">
        <v>44270</v>
      </c>
      <c r="H52" s="7">
        <v>44270</v>
      </c>
      <c r="I52" s="10">
        <v>68.78</v>
      </c>
      <c r="J52" s="11">
        <v>1.3866000000000001</v>
      </c>
      <c r="K52" s="10">
        <v>49.603346314726672</v>
      </c>
    </row>
    <row r="53" spans="1:11" ht="15">
      <c r="A53" s="2">
        <v>44248</v>
      </c>
      <c r="B53" s="7">
        <v>44248</v>
      </c>
      <c r="C53" s="8">
        <f t="shared" ref="C53:D53" si="12">C51</f>
        <v>62.84</v>
      </c>
      <c r="D53" s="9">
        <f t="shared" si="12"/>
        <v>1.4025000000000001</v>
      </c>
      <c r="E53" s="8">
        <v>44.805704099821746</v>
      </c>
      <c r="G53" s="2">
        <v>44271</v>
      </c>
      <c r="H53" s="7">
        <v>44271</v>
      </c>
      <c r="I53" s="10">
        <v>67.95</v>
      </c>
      <c r="J53" s="11">
        <v>1.3892</v>
      </c>
      <c r="K53" s="10">
        <v>48.913043478260875</v>
      </c>
    </row>
    <row r="54" spans="1:11" ht="15">
      <c r="A54" s="2">
        <v>44249</v>
      </c>
      <c r="B54" s="7">
        <v>44249</v>
      </c>
      <c r="C54" s="10">
        <v>64.73</v>
      </c>
      <c r="D54" s="11">
        <v>1.4077</v>
      </c>
      <c r="E54" s="10">
        <v>45.982808837110184</v>
      </c>
      <c r="G54" s="2">
        <v>44272</v>
      </c>
      <c r="H54" s="7">
        <v>44272</v>
      </c>
      <c r="I54" s="10">
        <v>67.73</v>
      </c>
      <c r="J54" s="11">
        <v>1.3888</v>
      </c>
      <c r="K54" s="10">
        <v>48.768721198156683</v>
      </c>
    </row>
    <row r="55" spans="1:11" ht="15">
      <c r="A55" s="2">
        <v>44250</v>
      </c>
      <c r="B55" s="7">
        <v>44250</v>
      </c>
      <c r="C55" s="10">
        <v>65.16</v>
      </c>
      <c r="D55" s="11">
        <v>1.4092</v>
      </c>
      <c r="E55" s="10">
        <v>46.239000851546976</v>
      </c>
      <c r="G55" s="2">
        <v>44273</v>
      </c>
      <c r="H55" s="7">
        <v>44273</v>
      </c>
      <c r="I55" s="10">
        <v>62.11</v>
      </c>
      <c r="J55" s="11">
        <v>1.3937999999999999</v>
      </c>
      <c r="K55" s="10">
        <v>44.561630076051088</v>
      </c>
    </row>
    <row r="56" spans="1:11" ht="15">
      <c r="A56" s="2">
        <v>44251</v>
      </c>
      <c r="B56" s="7">
        <v>44251</v>
      </c>
      <c r="C56" s="10">
        <v>66.849999999999994</v>
      </c>
      <c r="D56" s="11">
        <v>1.4106000000000001</v>
      </c>
      <c r="E56" s="10">
        <v>47.391181057705936</v>
      </c>
      <c r="G56" s="2">
        <v>44274</v>
      </c>
      <c r="H56" s="7">
        <v>44274</v>
      </c>
      <c r="I56" s="10">
        <v>64</v>
      </c>
      <c r="J56" s="11">
        <v>1.3872</v>
      </c>
      <c r="K56" s="10">
        <v>46.136101499423297</v>
      </c>
    </row>
    <row r="57" spans="1:11" ht="15">
      <c r="A57" s="2">
        <v>44252</v>
      </c>
      <c r="B57" s="7">
        <v>44252</v>
      </c>
      <c r="C57" s="10">
        <v>66.69</v>
      </c>
      <c r="D57" s="11">
        <v>1.4105000000000001</v>
      </c>
      <c r="E57" s="10">
        <v>47.281105990783402</v>
      </c>
      <c r="G57" s="2">
        <v>44277</v>
      </c>
      <c r="H57" s="7">
        <v>44277</v>
      </c>
      <c r="I57" s="10">
        <v>63.89</v>
      </c>
      <c r="J57" s="11">
        <v>1.3855999999999999</v>
      </c>
      <c r="K57" s="10">
        <v>46.109988452655891</v>
      </c>
    </row>
    <row r="58" spans="1:11" ht="15">
      <c r="A58" s="2">
        <v>44253</v>
      </c>
      <c r="B58" s="7">
        <v>44253</v>
      </c>
      <c r="C58" s="10">
        <v>65.86</v>
      </c>
      <c r="D58" s="11">
        <v>1.3947000000000001</v>
      </c>
      <c r="E58" s="10">
        <v>47.221624722162467</v>
      </c>
      <c r="G58" s="2">
        <v>44278</v>
      </c>
      <c r="H58" s="7">
        <v>44278</v>
      </c>
      <c r="I58" s="10">
        <v>59.96</v>
      </c>
      <c r="J58" s="11">
        <v>1.3794999999999999</v>
      </c>
      <c r="K58" s="10">
        <v>43.465023559260601</v>
      </c>
    </row>
    <row r="59" spans="1:11" ht="15">
      <c r="A59" s="2">
        <v>44254</v>
      </c>
      <c r="B59" s="7">
        <v>44254</v>
      </c>
      <c r="C59" s="8">
        <f t="shared" ref="C59:D59" si="13">C58</f>
        <v>65.86</v>
      </c>
      <c r="D59" s="9">
        <f t="shared" si="13"/>
        <v>1.3947000000000001</v>
      </c>
      <c r="E59" s="8">
        <v>47.221624722162467</v>
      </c>
      <c r="G59" s="2">
        <v>44279</v>
      </c>
      <c r="H59" s="7">
        <v>44279</v>
      </c>
      <c r="I59" s="10">
        <v>63.7</v>
      </c>
      <c r="J59" s="11">
        <v>1.3723000000000001</v>
      </c>
      <c r="K59" s="10">
        <v>46.418421627923919</v>
      </c>
    </row>
    <row r="60" spans="1:11" ht="15">
      <c r="A60" s="2">
        <v>44255</v>
      </c>
      <c r="B60" s="7">
        <v>44255</v>
      </c>
      <c r="C60" s="8">
        <f t="shared" ref="C60:D60" si="14">C58</f>
        <v>65.86</v>
      </c>
      <c r="D60" s="9">
        <f t="shared" si="14"/>
        <v>1.3947000000000001</v>
      </c>
      <c r="E60" s="8">
        <v>47.221624722162467</v>
      </c>
      <c r="G60" s="2">
        <v>44280</v>
      </c>
      <c r="H60" s="7">
        <v>44280</v>
      </c>
      <c r="I60" s="10">
        <v>61.21</v>
      </c>
      <c r="J60" s="11">
        <v>1.3722000000000001</v>
      </c>
      <c r="K60" s="10">
        <v>44.607200116601078</v>
      </c>
    </row>
    <row r="61" spans="1:11" ht="15">
      <c r="A61" s="2">
        <v>44256</v>
      </c>
      <c r="B61" s="7">
        <v>44256</v>
      </c>
      <c r="C61" s="10">
        <v>64.56</v>
      </c>
      <c r="D61" s="11">
        <v>1.3937999999999999</v>
      </c>
      <c r="E61" s="10">
        <v>46.319414550150668</v>
      </c>
      <c r="G61" s="2">
        <v>44281</v>
      </c>
      <c r="H61" s="7">
        <v>44281</v>
      </c>
      <c r="I61" s="10">
        <v>63.77</v>
      </c>
      <c r="J61" s="11">
        <v>1.3794</v>
      </c>
      <c r="K61" s="10">
        <v>46.230245034072787</v>
      </c>
    </row>
    <row r="62" spans="1:11" ht="15">
      <c r="A62" s="2">
        <v>44257</v>
      </c>
      <c r="B62" s="7">
        <v>44257</v>
      </c>
      <c r="C62" s="10">
        <v>63.17</v>
      </c>
      <c r="D62" s="11">
        <v>1.3962000000000001</v>
      </c>
      <c r="E62" s="10">
        <v>45.2442343503796</v>
      </c>
      <c r="G62" s="2">
        <v>44284</v>
      </c>
      <c r="H62" s="7">
        <v>44284</v>
      </c>
      <c r="I62" s="10">
        <v>64.06</v>
      </c>
      <c r="J62" s="11">
        <v>1.3793</v>
      </c>
      <c r="K62" s="10">
        <v>46.443848328862472</v>
      </c>
    </row>
    <row r="63" spans="1:11" ht="15">
      <c r="A63" s="2">
        <v>44258</v>
      </c>
      <c r="B63" s="7">
        <v>44258</v>
      </c>
      <c r="C63" s="10">
        <v>64.7</v>
      </c>
      <c r="D63" s="11">
        <v>1.3977999999999999</v>
      </c>
      <c r="E63" s="10">
        <v>46.2870224638718</v>
      </c>
      <c r="G63" s="2">
        <v>44285</v>
      </c>
      <c r="H63" s="7">
        <v>44285</v>
      </c>
      <c r="I63" s="10">
        <v>63.28</v>
      </c>
      <c r="J63" s="11">
        <v>1.3729</v>
      </c>
      <c r="K63" s="10">
        <v>46.092213562531867</v>
      </c>
    </row>
    <row r="64" spans="1:11" ht="15">
      <c r="A64" s="2">
        <v>44259</v>
      </c>
      <c r="B64" s="7">
        <v>44259</v>
      </c>
      <c r="C64" s="10">
        <v>67.319999999999993</v>
      </c>
      <c r="D64" s="11">
        <v>1.3998999999999999</v>
      </c>
      <c r="E64" s="10">
        <v>48.089149224944634</v>
      </c>
      <c r="G64" s="2">
        <v>44286</v>
      </c>
      <c r="H64" s="7">
        <v>44286</v>
      </c>
      <c r="I64" s="10">
        <v>63.52</v>
      </c>
      <c r="J64" s="11">
        <v>1.3794999999999999</v>
      </c>
      <c r="K64" s="10">
        <v>46.045668720550928</v>
      </c>
    </row>
    <row r="65" spans="1:11" ht="15">
      <c r="A65" s="2">
        <v>44260</v>
      </c>
      <c r="B65" s="7">
        <v>44260</v>
      </c>
      <c r="C65" s="10">
        <v>69.95</v>
      </c>
      <c r="D65" s="11">
        <v>1.3816999999999999</v>
      </c>
      <c r="E65" s="10">
        <v>50.626040385032937</v>
      </c>
      <c r="G65" s="2">
        <v>44287</v>
      </c>
      <c r="H65" s="7">
        <v>44287</v>
      </c>
      <c r="I65" s="10">
        <v>63.85</v>
      </c>
      <c r="J65" s="11">
        <v>1.3825000000000001</v>
      </c>
      <c r="K65" s="10">
        <v>46.184448462929474</v>
      </c>
    </row>
    <row r="66" spans="1:11" ht="15">
      <c r="A66" s="2">
        <v>44261</v>
      </c>
      <c r="B66" s="7">
        <v>44261</v>
      </c>
      <c r="C66" s="8">
        <f t="shared" ref="C66:D66" si="15">C65</f>
        <v>69.95</v>
      </c>
      <c r="D66" s="9">
        <f t="shared" si="15"/>
        <v>1.3816999999999999</v>
      </c>
      <c r="E66" s="8">
        <v>50.626040385032937</v>
      </c>
      <c r="G66" s="2">
        <v>44292</v>
      </c>
      <c r="H66" s="7">
        <v>44292</v>
      </c>
      <c r="I66" s="10">
        <v>61.47</v>
      </c>
      <c r="J66" s="11">
        <v>1.3849</v>
      </c>
      <c r="K66" s="10">
        <v>44.385876236551375</v>
      </c>
    </row>
    <row r="67" spans="1:11" ht="15">
      <c r="A67" s="2">
        <v>44262</v>
      </c>
      <c r="B67" s="7">
        <v>44262</v>
      </c>
      <c r="C67" s="8">
        <f t="shared" ref="C67:D67" si="16">C65</f>
        <v>69.95</v>
      </c>
      <c r="D67" s="9">
        <f t="shared" si="16"/>
        <v>1.3816999999999999</v>
      </c>
      <c r="E67" s="8">
        <v>50.626040385032937</v>
      </c>
      <c r="G67" s="2">
        <v>44293</v>
      </c>
      <c r="H67" s="7">
        <v>44293</v>
      </c>
      <c r="I67" s="10">
        <v>61.86</v>
      </c>
      <c r="J67" s="11">
        <v>1.3756999999999999</v>
      </c>
      <c r="K67" s="10">
        <v>44.966199025950431</v>
      </c>
    </row>
    <row r="68" spans="1:11" ht="15">
      <c r="A68" s="2">
        <v>44263</v>
      </c>
      <c r="B68" s="7">
        <v>44263</v>
      </c>
      <c r="C68" s="10">
        <v>68</v>
      </c>
      <c r="D68" s="11">
        <v>1.381</v>
      </c>
      <c r="E68" s="10">
        <v>49.239681390296887</v>
      </c>
      <c r="G68" s="2">
        <v>44294</v>
      </c>
      <c r="H68" s="7">
        <v>44294</v>
      </c>
      <c r="I68" s="10">
        <v>62.09</v>
      </c>
      <c r="J68" s="11">
        <v>1.3738999999999999</v>
      </c>
      <c r="K68" s="10">
        <v>45.192517650484028</v>
      </c>
    </row>
    <row r="69" spans="1:11" ht="15">
      <c r="A69" s="2">
        <v>44264</v>
      </c>
      <c r="B69" s="7">
        <v>44264</v>
      </c>
      <c r="C69" s="10">
        <v>67.03</v>
      </c>
      <c r="D69" s="11">
        <v>1.3884000000000001</v>
      </c>
      <c r="E69" s="10">
        <v>48.278594065110916</v>
      </c>
      <c r="G69" s="2">
        <v>44295</v>
      </c>
      <c r="H69" s="7">
        <v>44295</v>
      </c>
      <c r="I69" s="10">
        <v>61.89</v>
      </c>
      <c r="J69" s="11">
        <v>1.3734</v>
      </c>
      <c r="K69" s="10">
        <v>45.06334643949323</v>
      </c>
    </row>
    <row r="70" spans="1:11" ht="15">
      <c r="A70" s="2">
        <v>44265</v>
      </c>
      <c r="B70" s="7">
        <v>44265</v>
      </c>
      <c r="C70" s="10">
        <v>67.53</v>
      </c>
      <c r="D70" s="11">
        <v>1.3898999999999999</v>
      </c>
      <c r="E70" s="10">
        <v>48.586229225124114</v>
      </c>
      <c r="G70" s="2">
        <v>44298</v>
      </c>
      <c r="H70" s="7">
        <v>44298</v>
      </c>
      <c r="I70" s="10">
        <v>62.38</v>
      </c>
      <c r="J70" s="11">
        <v>1.3741000000000001</v>
      </c>
      <c r="K70" s="10">
        <v>45.396987118841423</v>
      </c>
    </row>
    <row r="71" spans="1:11" ht="15">
      <c r="A71" s="2">
        <v>44266</v>
      </c>
      <c r="B71" s="7">
        <v>44266</v>
      </c>
      <c r="C71" s="10">
        <v>69.34</v>
      </c>
      <c r="D71" s="11">
        <v>1.3979999999999999</v>
      </c>
      <c r="E71" s="10">
        <v>49.599427753934201</v>
      </c>
      <c r="G71" s="2">
        <v>44299</v>
      </c>
      <c r="H71" s="7">
        <v>44299</v>
      </c>
      <c r="I71" s="10">
        <v>62.83</v>
      </c>
      <c r="J71" s="11">
        <v>1.3742000000000001</v>
      </c>
      <c r="K71" s="10">
        <v>45.721146849075822</v>
      </c>
    </row>
    <row r="72" spans="1:11" ht="15">
      <c r="A72" s="2">
        <v>44267</v>
      </c>
      <c r="B72" s="7">
        <v>44267</v>
      </c>
      <c r="C72" s="10">
        <v>68.87</v>
      </c>
      <c r="D72" s="11">
        <v>1.3925000000000001</v>
      </c>
      <c r="E72" s="10">
        <v>49.457809694793539</v>
      </c>
      <c r="G72" s="2">
        <v>44300</v>
      </c>
      <c r="H72" s="7">
        <v>44300</v>
      </c>
      <c r="I72" s="10">
        <v>66.11</v>
      </c>
      <c r="J72" s="11">
        <v>1.379</v>
      </c>
      <c r="K72" s="10">
        <v>47.940536620739664</v>
      </c>
    </row>
    <row r="73" spans="1:11" ht="15">
      <c r="A73" s="2">
        <v>44268</v>
      </c>
      <c r="B73" s="7">
        <v>44268</v>
      </c>
      <c r="C73" s="8">
        <f t="shared" ref="C73:D73" si="17">C72</f>
        <v>68.87</v>
      </c>
      <c r="D73" s="9">
        <f t="shared" si="17"/>
        <v>1.3925000000000001</v>
      </c>
      <c r="E73" s="8">
        <v>49.457809694793539</v>
      </c>
      <c r="G73" s="2">
        <v>44301</v>
      </c>
      <c r="H73" s="7">
        <v>44301</v>
      </c>
      <c r="I73" s="10">
        <v>66.13</v>
      </c>
      <c r="J73" s="11">
        <v>1.3781000000000001</v>
      </c>
      <c r="K73" s="10">
        <v>47.986358029170589</v>
      </c>
    </row>
    <row r="74" spans="1:11" ht="15">
      <c r="A74" s="2">
        <v>44269</v>
      </c>
      <c r="B74" s="7">
        <v>44269</v>
      </c>
      <c r="C74" s="8">
        <f t="shared" ref="C74:D74" si="18">C72</f>
        <v>68.87</v>
      </c>
      <c r="D74" s="9">
        <f t="shared" si="18"/>
        <v>1.3925000000000001</v>
      </c>
      <c r="E74" s="8">
        <v>49.457809694793539</v>
      </c>
      <c r="G74" s="2">
        <v>44302</v>
      </c>
      <c r="H74" s="7">
        <v>44302</v>
      </c>
      <c r="I74" s="10">
        <v>65.98</v>
      </c>
      <c r="J74" s="11">
        <v>1.3826000000000001</v>
      </c>
      <c r="K74" s="10">
        <v>47.721683784174743</v>
      </c>
    </row>
    <row r="75" spans="1:11" ht="15">
      <c r="A75" s="2">
        <v>44270</v>
      </c>
      <c r="B75" s="7">
        <v>44270</v>
      </c>
      <c r="C75" s="10">
        <v>68.78</v>
      </c>
      <c r="D75" s="11">
        <v>1.3866000000000001</v>
      </c>
      <c r="E75" s="10">
        <v>49.603346314726672</v>
      </c>
      <c r="G75" s="2">
        <v>44305</v>
      </c>
      <c r="H75" s="7">
        <v>44305</v>
      </c>
      <c r="I75" s="10">
        <v>66.540000000000006</v>
      </c>
      <c r="J75" s="11">
        <v>1.3976999999999999</v>
      </c>
      <c r="K75" s="10">
        <v>47.606782571367255</v>
      </c>
    </row>
    <row r="76" spans="1:11" ht="15">
      <c r="A76" s="2">
        <v>44271</v>
      </c>
      <c r="B76" s="7">
        <v>44271</v>
      </c>
      <c r="C76" s="10">
        <v>67.95</v>
      </c>
      <c r="D76" s="11">
        <v>1.3892</v>
      </c>
      <c r="E76" s="10">
        <v>48.913043478260875</v>
      </c>
      <c r="G76" s="2">
        <v>44306</v>
      </c>
      <c r="H76" s="7">
        <v>44306</v>
      </c>
      <c r="I76" s="10">
        <v>65.34</v>
      </c>
      <c r="J76" s="11">
        <v>1.3955</v>
      </c>
      <c r="K76" s="10">
        <v>46.821927624507346</v>
      </c>
    </row>
    <row r="77" spans="1:11" ht="15">
      <c r="A77" s="2">
        <v>44272</v>
      </c>
      <c r="B77" s="7">
        <v>44272</v>
      </c>
      <c r="C77" s="10">
        <v>67.73</v>
      </c>
      <c r="D77" s="11">
        <v>1.3888</v>
      </c>
      <c r="E77" s="10">
        <v>48.768721198156683</v>
      </c>
      <c r="G77" s="2">
        <v>44307</v>
      </c>
      <c r="H77" s="7">
        <v>44307</v>
      </c>
      <c r="I77" s="10">
        <v>64.02</v>
      </c>
      <c r="J77" s="11">
        <v>1.3935999999999999</v>
      </c>
      <c r="K77" s="10">
        <v>45.93857634902411</v>
      </c>
    </row>
    <row r="78" spans="1:11" ht="15">
      <c r="A78" s="2">
        <v>44273</v>
      </c>
      <c r="B78" s="7">
        <v>44273</v>
      </c>
      <c r="C78" s="10">
        <v>62.11</v>
      </c>
      <c r="D78" s="11">
        <v>1.3937999999999999</v>
      </c>
      <c r="E78" s="10">
        <v>44.561630076051088</v>
      </c>
      <c r="G78" s="2">
        <v>44308</v>
      </c>
      <c r="H78" s="7">
        <v>44308</v>
      </c>
      <c r="I78" s="10">
        <v>65.069999999999993</v>
      </c>
      <c r="J78" s="11">
        <v>1.3851</v>
      </c>
      <c r="K78" s="10">
        <v>46.978557504873287</v>
      </c>
    </row>
    <row r="79" spans="1:11" ht="15">
      <c r="A79" s="2">
        <v>44274</v>
      </c>
      <c r="B79" s="7">
        <v>44274</v>
      </c>
      <c r="C79" s="10">
        <v>64</v>
      </c>
      <c r="D79" s="11">
        <v>1.3872</v>
      </c>
      <c r="E79" s="10">
        <v>46.136101499423297</v>
      </c>
      <c r="G79" s="2">
        <v>44309</v>
      </c>
      <c r="H79" s="7">
        <v>44309</v>
      </c>
      <c r="I79" s="10">
        <v>65.75</v>
      </c>
      <c r="J79" s="11">
        <v>1.3845000000000001</v>
      </c>
      <c r="K79" s="10">
        <v>47.490068616829177</v>
      </c>
    </row>
    <row r="80" spans="1:11" ht="15">
      <c r="A80" s="2">
        <v>44275</v>
      </c>
      <c r="B80" s="7">
        <v>44275</v>
      </c>
      <c r="C80" s="8">
        <f t="shared" ref="C80:D80" si="19">C79</f>
        <v>64</v>
      </c>
      <c r="D80" s="9">
        <f t="shared" si="19"/>
        <v>1.3872</v>
      </c>
      <c r="E80" s="8">
        <v>46.136101499423297</v>
      </c>
      <c r="G80" s="2">
        <v>44312</v>
      </c>
      <c r="H80" s="7">
        <v>44312</v>
      </c>
      <c r="I80" s="10">
        <v>65.5</v>
      </c>
      <c r="J80" s="11">
        <v>1.389</v>
      </c>
      <c r="K80" s="10">
        <v>47.156227501799854</v>
      </c>
    </row>
    <row r="81" spans="1:11" ht="15">
      <c r="A81" s="2">
        <v>44276</v>
      </c>
      <c r="B81" s="7">
        <v>44276</v>
      </c>
      <c r="C81" s="8">
        <f t="shared" ref="C81:D81" si="20">C79</f>
        <v>64</v>
      </c>
      <c r="D81" s="9">
        <f t="shared" si="20"/>
        <v>1.3872</v>
      </c>
      <c r="E81" s="8">
        <v>46.136101499423297</v>
      </c>
      <c r="G81" s="2">
        <v>44313</v>
      </c>
      <c r="H81" s="7">
        <v>44313</v>
      </c>
      <c r="I81" s="10">
        <v>66.25</v>
      </c>
      <c r="J81" s="11">
        <v>1.3908</v>
      </c>
      <c r="K81" s="10">
        <v>47.63445498993385</v>
      </c>
    </row>
    <row r="82" spans="1:11" ht="15">
      <c r="A82" s="2">
        <v>44277</v>
      </c>
      <c r="B82" s="7">
        <v>44277</v>
      </c>
      <c r="C82" s="10">
        <v>63.89</v>
      </c>
      <c r="D82" s="11">
        <v>1.3855999999999999</v>
      </c>
      <c r="E82" s="10">
        <v>46.109988452655891</v>
      </c>
      <c r="G82" s="2">
        <v>44314</v>
      </c>
      <c r="H82" s="7">
        <v>44314</v>
      </c>
      <c r="I82" s="10">
        <v>67.08</v>
      </c>
      <c r="J82" s="11">
        <v>1.3916999999999999</v>
      </c>
      <c r="K82" s="10">
        <v>48.200043112739813</v>
      </c>
    </row>
    <row r="83" spans="1:11" ht="15">
      <c r="A83" s="2">
        <v>44278</v>
      </c>
      <c r="B83" s="7">
        <v>44278</v>
      </c>
      <c r="C83" s="10">
        <v>59.96</v>
      </c>
      <c r="D83" s="11">
        <v>1.3794999999999999</v>
      </c>
      <c r="E83" s="10">
        <v>43.465023559260601</v>
      </c>
      <c r="G83" s="2">
        <v>44315</v>
      </c>
      <c r="H83" s="7">
        <v>44315</v>
      </c>
      <c r="I83" s="10">
        <v>68.260000000000005</v>
      </c>
      <c r="J83" s="11">
        <v>1.3956</v>
      </c>
      <c r="K83" s="10">
        <v>48.910862711378627</v>
      </c>
    </row>
    <row r="84" spans="1:11" ht="15">
      <c r="A84" s="2">
        <v>44279</v>
      </c>
      <c r="B84" s="7">
        <v>44279</v>
      </c>
      <c r="C84" s="10">
        <v>63.7</v>
      </c>
      <c r="D84" s="11">
        <v>1.3723000000000001</v>
      </c>
      <c r="E84" s="10">
        <v>46.418421627923919</v>
      </c>
      <c r="G84" s="2">
        <v>44316</v>
      </c>
      <c r="H84" s="7">
        <v>44316</v>
      </c>
      <c r="I84" s="10">
        <v>67.73</v>
      </c>
      <c r="J84" s="11">
        <v>1.3837999999999999</v>
      </c>
      <c r="K84" s="10">
        <v>48.944934239051889</v>
      </c>
    </row>
    <row r="85" spans="1:11" ht="15">
      <c r="A85" s="2">
        <v>44280</v>
      </c>
      <c r="B85" s="7">
        <v>44280</v>
      </c>
      <c r="C85" s="10">
        <v>61.21</v>
      </c>
      <c r="D85" s="11">
        <v>1.3722000000000001</v>
      </c>
      <c r="E85" s="10">
        <v>44.607200116601078</v>
      </c>
      <c r="G85" s="2">
        <v>44320</v>
      </c>
      <c r="H85" s="7">
        <v>44320</v>
      </c>
      <c r="I85" s="10">
        <v>68.91</v>
      </c>
      <c r="J85" s="11">
        <v>1.3873</v>
      </c>
      <c r="K85" s="10">
        <v>49.67202479636704</v>
      </c>
    </row>
    <row r="86" spans="1:11" ht="15">
      <c r="A86" s="2">
        <v>44281</v>
      </c>
      <c r="B86" s="7">
        <v>44281</v>
      </c>
      <c r="C86" s="10">
        <v>63.77</v>
      </c>
      <c r="D86" s="11">
        <v>1.3794</v>
      </c>
      <c r="E86" s="10">
        <v>46.230245034072787</v>
      </c>
      <c r="G86" s="2">
        <v>44321</v>
      </c>
      <c r="H86" s="7">
        <v>44321</v>
      </c>
      <c r="I86" s="10">
        <v>69.709999999999994</v>
      </c>
      <c r="J86" s="11">
        <v>1.3913</v>
      </c>
      <c r="K86" s="10">
        <v>50.104219075684611</v>
      </c>
    </row>
    <row r="87" spans="1:11" ht="15">
      <c r="A87" s="2">
        <v>44282</v>
      </c>
      <c r="B87" s="7">
        <v>44282</v>
      </c>
      <c r="C87" s="8">
        <f t="shared" ref="C87:D87" si="21">C86</f>
        <v>63.77</v>
      </c>
      <c r="D87" s="9">
        <f t="shared" si="21"/>
        <v>1.3794</v>
      </c>
      <c r="E87" s="8">
        <v>46.230245034072787</v>
      </c>
      <c r="G87" s="2">
        <v>44322</v>
      </c>
      <c r="H87" s="7">
        <v>44322</v>
      </c>
      <c r="I87" s="10">
        <v>68.62</v>
      </c>
      <c r="J87" s="11">
        <v>1.3879999999999999</v>
      </c>
      <c r="K87" s="10">
        <v>49.438040345821335</v>
      </c>
    </row>
    <row r="88" spans="1:11" ht="15">
      <c r="A88" s="2">
        <v>44283</v>
      </c>
      <c r="B88" s="7">
        <v>44283</v>
      </c>
      <c r="C88" s="8">
        <f t="shared" ref="C88:D88" si="22">C86</f>
        <v>63.77</v>
      </c>
      <c r="D88" s="9">
        <f t="shared" si="22"/>
        <v>1.3794</v>
      </c>
      <c r="E88" s="8">
        <v>46.230245034072787</v>
      </c>
      <c r="G88" s="2">
        <v>44323</v>
      </c>
      <c r="H88" s="7">
        <v>44323</v>
      </c>
      <c r="I88" s="10">
        <v>68.73</v>
      </c>
      <c r="J88" s="11">
        <v>1.4</v>
      </c>
      <c r="K88" s="10">
        <v>49.092857142857149</v>
      </c>
    </row>
    <row r="89" spans="1:11" ht="15">
      <c r="A89" s="2">
        <v>44284</v>
      </c>
      <c r="B89" s="7">
        <v>44284</v>
      </c>
      <c r="C89" s="10">
        <v>64.06</v>
      </c>
      <c r="D89" s="11">
        <v>1.3793</v>
      </c>
      <c r="E89" s="10">
        <v>46.443848328862472</v>
      </c>
      <c r="G89" s="2">
        <v>44326</v>
      </c>
      <c r="H89" s="7">
        <v>44326</v>
      </c>
      <c r="I89" s="10">
        <v>68.61</v>
      </c>
      <c r="J89" s="11">
        <v>1.4153</v>
      </c>
      <c r="K89" s="10">
        <v>48.477354624461242</v>
      </c>
    </row>
    <row r="90" spans="1:11" ht="15">
      <c r="A90" s="2">
        <v>44285</v>
      </c>
      <c r="B90" s="7">
        <v>44285</v>
      </c>
      <c r="C90" s="10">
        <v>63.28</v>
      </c>
      <c r="D90" s="11">
        <v>1.3729</v>
      </c>
      <c r="E90" s="10">
        <v>46.092213562531867</v>
      </c>
      <c r="G90" s="2">
        <v>44327</v>
      </c>
      <c r="H90" s="7">
        <v>44327</v>
      </c>
      <c r="I90" s="10">
        <v>68.83</v>
      </c>
      <c r="J90" s="11">
        <v>1.4149</v>
      </c>
      <c r="K90" s="10">
        <v>48.64654745918439</v>
      </c>
    </row>
    <row r="91" spans="1:11" ht="15">
      <c r="A91" s="2">
        <v>44286</v>
      </c>
      <c r="B91" s="7">
        <v>44286</v>
      </c>
      <c r="C91" s="10">
        <v>63.52</v>
      </c>
      <c r="D91" s="11">
        <v>1.3794999999999999</v>
      </c>
      <c r="E91" s="10">
        <v>46.045668720550928</v>
      </c>
      <c r="G91" s="2">
        <v>44328</v>
      </c>
      <c r="H91" s="7">
        <v>44328</v>
      </c>
      <c r="I91" s="10">
        <v>69.62</v>
      </c>
      <c r="J91" s="11">
        <v>1.4080999999999999</v>
      </c>
      <c r="K91" s="10">
        <v>49.442511185285142</v>
      </c>
    </row>
    <row r="92" spans="1:11" ht="15">
      <c r="A92" s="2">
        <v>44287</v>
      </c>
      <c r="B92" s="7">
        <v>44287</v>
      </c>
      <c r="C92" s="10">
        <v>63.85</v>
      </c>
      <c r="D92" s="11">
        <v>1.3825000000000001</v>
      </c>
      <c r="E92" s="10">
        <v>46.184448462929474</v>
      </c>
      <c r="G92" s="2">
        <v>44329</v>
      </c>
      <c r="H92" s="7">
        <v>44329</v>
      </c>
      <c r="I92" s="10">
        <v>67.36</v>
      </c>
      <c r="J92" s="11">
        <v>1.4033</v>
      </c>
      <c r="K92" s="10">
        <v>48.001140169600227</v>
      </c>
    </row>
    <row r="93" spans="1:11" ht="15">
      <c r="A93" s="2">
        <v>44288</v>
      </c>
      <c r="B93" s="7">
        <v>44288</v>
      </c>
      <c r="C93" s="8">
        <f>C92</f>
        <v>63.85</v>
      </c>
      <c r="D93" s="11">
        <v>1.3825000000000001</v>
      </c>
      <c r="E93" s="8">
        <v>46.184448462929474</v>
      </c>
      <c r="G93" s="2">
        <v>44330</v>
      </c>
      <c r="H93" s="7">
        <v>44330</v>
      </c>
      <c r="I93" s="10">
        <v>69.239999999999995</v>
      </c>
      <c r="J93" s="11">
        <v>1.4096</v>
      </c>
      <c r="K93" s="10">
        <v>49.120317820658343</v>
      </c>
    </row>
    <row r="94" spans="1:11" ht="15">
      <c r="A94" s="2">
        <v>44289</v>
      </c>
      <c r="B94" s="7">
        <v>44289</v>
      </c>
      <c r="C94" s="8">
        <f>C92</f>
        <v>63.85</v>
      </c>
      <c r="D94" s="9">
        <f>D93</f>
        <v>1.3825000000000001</v>
      </c>
      <c r="E94" s="8">
        <v>46.184448462929474</v>
      </c>
      <c r="G94" s="2">
        <v>44333</v>
      </c>
      <c r="H94" s="7">
        <v>44333</v>
      </c>
      <c r="I94" s="10">
        <v>69.62</v>
      </c>
      <c r="J94" s="11">
        <v>1.4127000000000001</v>
      </c>
      <c r="K94" s="10">
        <v>49.281517661216114</v>
      </c>
    </row>
    <row r="95" spans="1:11" ht="15">
      <c r="A95" s="2">
        <v>44290</v>
      </c>
      <c r="B95" s="7">
        <v>44290</v>
      </c>
      <c r="C95" s="8">
        <f>C92</f>
        <v>63.85</v>
      </c>
      <c r="D95" s="9">
        <f>D93</f>
        <v>1.3825000000000001</v>
      </c>
      <c r="E95" s="8">
        <v>46.184448462929474</v>
      </c>
      <c r="G95" s="2">
        <v>44334</v>
      </c>
      <c r="H95" s="7">
        <v>44334</v>
      </c>
      <c r="I95" s="10">
        <v>69.010000000000005</v>
      </c>
      <c r="J95" s="11">
        <v>1.4184000000000001</v>
      </c>
      <c r="K95" s="10">
        <v>48.653412295544278</v>
      </c>
    </row>
    <row r="96" spans="1:11" ht="15">
      <c r="A96" s="2">
        <v>44291</v>
      </c>
      <c r="B96" s="7">
        <v>44291</v>
      </c>
      <c r="C96" s="8">
        <f>C92</f>
        <v>63.85</v>
      </c>
      <c r="D96" s="11">
        <v>1.3907</v>
      </c>
      <c r="E96" s="8">
        <v>45.912130581721435</v>
      </c>
      <c r="G96" s="2">
        <v>44335</v>
      </c>
      <c r="H96" s="7">
        <v>44335</v>
      </c>
      <c r="I96" s="10">
        <v>66.88</v>
      </c>
      <c r="J96" s="11">
        <v>1.4169</v>
      </c>
      <c r="K96" s="10">
        <v>47.201637377373132</v>
      </c>
    </row>
    <row r="97" spans="1:11" ht="15">
      <c r="A97" s="2">
        <v>44292</v>
      </c>
      <c r="B97" s="7">
        <v>44292</v>
      </c>
      <c r="C97" s="10">
        <v>61.47</v>
      </c>
      <c r="D97" s="11">
        <v>1.3849</v>
      </c>
      <c r="E97" s="10">
        <v>44.385876236551375</v>
      </c>
      <c r="G97" s="2">
        <v>44336</v>
      </c>
      <c r="H97" s="7">
        <v>44336</v>
      </c>
      <c r="I97" s="10">
        <v>65.180000000000007</v>
      </c>
      <c r="J97" s="11">
        <v>1.4181999999999999</v>
      </c>
      <c r="K97" s="10">
        <v>45.959667183754064</v>
      </c>
    </row>
    <row r="98" spans="1:11" ht="15">
      <c r="A98" s="2">
        <v>44293</v>
      </c>
      <c r="B98" s="7">
        <v>44293</v>
      </c>
      <c r="C98" s="10">
        <v>61.86</v>
      </c>
      <c r="D98" s="11">
        <v>1.3756999999999999</v>
      </c>
      <c r="E98" s="10">
        <v>44.966199025950431</v>
      </c>
      <c r="G98" s="2">
        <v>44337</v>
      </c>
      <c r="H98" s="7">
        <v>44337</v>
      </c>
      <c r="I98" s="10">
        <v>66.72</v>
      </c>
      <c r="J98" s="11">
        <v>1.4157999999999999</v>
      </c>
      <c r="K98" s="10">
        <v>47.125300183641755</v>
      </c>
    </row>
    <row r="99" spans="1:11" ht="15">
      <c r="A99" s="2">
        <v>44294</v>
      </c>
      <c r="B99" s="7">
        <v>44294</v>
      </c>
      <c r="C99" s="10">
        <v>62.09</v>
      </c>
      <c r="D99" s="11">
        <v>1.3738999999999999</v>
      </c>
      <c r="E99" s="10">
        <v>45.192517650484028</v>
      </c>
      <c r="G99" s="2">
        <v>44340</v>
      </c>
      <c r="H99" s="7">
        <v>44340</v>
      </c>
      <c r="I99" s="10">
        <v>68.59</v>
      </c>
      <c r="J99" s="11">
        <v>1.4147000000000001</v>
      </c>
      <c r="K99" s="10">
        <v>48.483777479324239</v>
      </c>
    </row>
    <row r="100" spans="1:11" ht="15">
      <c r="A100" s="2">
        <v>44295</v>
      </c>
      <c r="B100" s="7">
        <v>44295</v>
      </c>
      <c r="C100" s="10">
        <v>61.89</v>
      </c>
      <c r="D100" s="11">
        <v>1.3734</v>
      </c>
      <c r="E100" s="10">
        <v>45.06334643949323</v>
      </c>
      <c r="G100" s="2">
        <v>44341</v>
      </c>
      <c r="H100" s="7">
        <v>44341</v>
      </c>
      <c r="I100" s="10">
        <v>68.8</v>
      </c>
      <c r="J100" s="11">
        <v>1.4123000000000001</v>
      </c>
      <c r="K100" s="10">
        <v>48.714862281384967</v>
      </c>
    </row>
    <row r="101" spans="1:11" ht="15">
      <c r="A101" s="2">
        <v>44296</v>
      </c>
      <c r="B101" s="7">
        <v>44296</v>
      </c>
      <c r="C101" s="8">
        <f t="shared" ref="C101:D101" si="23">C100</f>
        <v>61.89</v>
      </c>
      <c r="D101" s="9">
        <f t="shared" si="23"/>
        <v>1.3734</v>
      </c>
      <c r="E101" s="8">
        <v>45.06334643949323</v>
      </c>
      <c r="G101" s="2">
        <v>44342</v>
      </c>
      <c r="H101" s="7">
        <v>44342</v>
      </c>
      <c r="I101" s="10">
        <v>68.930000000000007</v>
      </c>
      <c r="J101" s="11">
        <v>1.4129</v>
      </c>
      <c r="K101" s="10">
        <v>48.78618444334348</v>
      </c>
    </row>
    <row r="102" spans="1:11" ht="15">
      <c r="A102" s="2">
        <v>44297</v>
      </c>
      <c r="B102" s="7">
        <v>44297</v>
      </c>
      <c r="C102" s="8">
        <f t="shared" ref="C102:D102" si="24">C100</f>
        <v>61.89</v>
      </c>
      <c r="D102" s="9">
        <f t="shared" si="24"/>
        <v>1.3734</v>
      </c>
      <c r="E102" s="8">
        <v>45.06334643949323</v>
      </c>
      <c r="G102" s="2">
        <v>44343</v>
      </c>
      <c r="H102" s="7">
        <v>44343</v>
      </c>
      <c r="I102" s="10">
        <v>69.430000000000007</v>
      </c>
      <c r="J102" s="11">
        <v>1.4172</v>
      </c>
      <c r="K102" s="10">
        <v>48.990968106124754</v>
      </c>
    </row>
    <row r="103" spans="1:11" ht="15">
      <c r="A103" s="2">
        <v>44298</v>
      </c>
      <c r="B103" s="7">
        <v>44298</v>
      </c>
      <c r="C103" s="10">
        <v>62.38</v>
      </c>
      <c r="D103" s="11">
        <v>1.3741000000000001</v>
      </c>
      <c r="E103" s="10">
        <v>45.396987118841423</v>
      </c>
      <c r="G103" s="2">
        <v>44344</v>
      </c>
      <c r="H103" s="7">
        <v>44344</v>
      </c>
      <c r="I103" s="10">
        <v>69.36</v>
      </c>
      <c r="J103" s="11">
        <v>1.4188000000000001</v>
      </c>
      <c r="K103" s="10">
        <v>48.886382858753876</v>
      </c>
    </row>
    <row r="104" spans="1:11" ht="15">
      <c r="A104" s="2">
        <v>44299</v>
      </c>
      <c r="B104" s="7">
        <v>44299</v>
      </c>
      <c r="C104" s="10">
        <v>62.83</v>
      </c>
      <c r="D104" s="11">
        <v>1.3742000000000001</v>
      </c>
      <c r="E104" s="10">
        <v>45.721146849075822</v>
      </c>
      <c r="G104" s="2">
        <v>44348</v>
      </c>
      <c r="H104" s="7">
        <v>44348</v>
      </c>
      <c r="I104" s="10">
        <v>70.03</v>
      </c>
      <c r="J104" s="11">
        <v>1.4168000000000001</v>
      </c>
      <c r="K104" s="10">
        <v>49.428289102202143</v>
      </c>
    </row>
    <row r="105" spans="1:11" ht="15">
      <c r="A105" s="2">
        <v>44300</v>
      </c>
      <c r="B105" s="7">
        <v>44300</v>
      </c>
      <c r="C105" s="10">
        <v>66.11</v>
      </c>
      <c r="D105" s="11">
        <v>1.379</v>
      </c>
      <c r="E105" s="10">
        <v>47.940536620739664</v>
      </c>
      <c r="G105" s="2">
        <v>44349</v>
      </c>
      <c r="H105" s="7">
        <v>44349</v>
      </c>
      <c r="I105" s="10">
        <v>70.599999999999994</v>
      </c>
      <c r="J105" s="11">
        <v>1.4177</v>
      </c>
      <c r="K105" s="10">
        <v>49.798970162939973</v>
      </c>
    </row>
    <row r="106" spans="1:11" ht="15">
      <c r="A106" s="2">
        <v>44301</v>
      </c>
      <c r="B106" s="7">
        <v>44301</v>
      </c>
      <c r="C106" s="10">
        <v>66.13</v>
      </c>
      <c r="D106" s="11">
        <v>1.3781000000000001</v>
      </c>
      <c r="E106" s="10">
        <v>47.986358029170589</v>
      </c>
      <c r="G106" s="2">
        <v>44350</v>
      </c>
      <c r="H106" s="7">
        <v>44350</v>
      </c>
      <c r="I106" s="10">
        <v>70.709999999999994</v>
      </c>
      <c r="J106" s="11">
        <v>1.4098999999999999</v>
      </c>
      <c r="K106" s="10">
        <v>50.152493084615926</v>
      </c>
    </row>
    <row r="107" spans="1:11" ht="15">
      <c r="A107" s="2">
        <v>44302</v>
      </c>
      <c r="B107" s="7">
        <v>44302</v>
      </c>
      <c r="C107" s="10">
        <v>65.98</v>
      </c>
      <c r="D107" s="11">
        <v>1.3826000000000001</v>
      </c>
      <c r="E107" s="10">
        <v>47.721683784174743</v>
      </c>
      <c r="G107" s="2">
        <v>44351</v>
      </c>
      <c r="H107" s="7">
        <v>44351</v>
      </c>
      <c r="I107" s="10">
        <v>71.3</v>
      </c>
      <c r="J107" s="11">
        <v>1.4175</v>
      </c>
      <c r="K107" s="10">
        <v>50.299823633156969</v>
      </c>
    </row>
    <row r="108" spans="1:11" ht="15">
      <c r="A108" s="2">
        <v>44303</v>
      </c>
      <c r="B108" s="7">
        <v>44303</v>
      </c>
      <c r="C108" s="8">
        <f t="shared" ref="C108:D108" si="25">C107</f>
        <v>65.98</v>
      </c>
      <c r="D108" s="9">
        <f t="shared" si="25"/>
        <v>1.3826000000000001</v>
      </c>
      <c r="E108" s="8">
        <v>47.721683784174743</v>
      </c>
      <c r="G108" s="2">
        <v>44354</v>
      </c>
      <c r="H108" s="7">
        <v>44354</v>
      </c>
      <c r="I108" s="10">
        <v>70.89</v>
      </c>
      <c r="J108" s="11">
        <v>1.4178999999999999</v>
      </c>
      <c r="K108" s="10">
        <v>49.996473658226961</v>
      </c>
    </row>
    <row r="109" spans="1:11" ht="15">
      <c r="A109" s="2">
        <v>44304</v>
      </c>
      <c r="B109" s="7">
        <v>44304</v>
      </c>
      <c r="C109" s="8">
        <f t="shared" ref="C109:D109" si="26">C107</f>
        <v>65.98</v>
      </c>
      <c r="D109" s="9">
        <f t="shared" si="26"/>
        <v>1.3826000000000001</v>
      </c>
      <c r="E109" s="8">
        <v>47.721683784174743</v>
      </c>
      <c r="G109" s="2">
        <v>44355</v>
      </c>
      <c r="H109" s="7">
        <v>44355</v>
      </c>
      <c r="I109" s="10">
        <v>71.39</v>
      </c>
      <c r="J109" s="11">
        <v>1.4146000000000001</v>
      </c>
      <c r="K109" s="10">
        <v>50.466562986003105</v>
      </c>
    </row>
    <row r="110" spans="1:11" ht="15">
      <c r="A110" s="2">
        <v>44305</v>
      </c>
      <c r="B110" s="7">
        <v>44305</v>
      </c>
      <c r="C110" s="10">
        <v>66.540000000000006</v>
      </c>
      <c r="D110" s="11">
        <v>1.3976999999999999</v>
      </c>
      <c r="E110" s="10">
        <v>47.606782571367255</v>
      </c>
      <c r="G110" s="2">
        <v>44356</v>
      </c>
      <c r="H110" s="7">
        <v>44356</v>
      </c>
      <c r="I110" s="10">
        <v>71.31</v>
      </c>
      <c r="J110" s="11">
        <v>1.4124000000000001</v>
      </c>
      <c r="K110" s="10">
        <v>50.488530161427356</v>
      </c>
    </row>
    <row r="111" spans="1:11" ht="15">
      <c r="A111" s="2">
        <v>44306</v>
      </c>
      <c r="B111" s="7">
        <v>44306</v>
      </c>
      <c r="C111" s="10">
        <v>65.34</v>
      </c>
      <c r="D111" s="11">
        <v>1.3955</v>
      </c>
      <c r="E111" s="10">
        <v>46.821927624507346</v>
      </c>
      <c r="G111" s="2">
        <v>44357</v>
      </c>
      <c r="H111" s="7">
        <v>44357</v>
      </c>
      <c r="I111" s="10">
        <v>71.650000000000006</v>
      </c>
      <c r="J111" s="11">
        <v>1.4165000000000001</v>
      </c>
      <c r="K111" s="10">
        <v>50.582421461348396</v>
      </c>
    </row>
    <row r="112" spans="1:11" ht="15">
      <c r="A112" s="2">
        <v>44307</v>
      </c>
      <c r="B112" s="7">
        <v>44307</v>
      </c>
      <c r="C112" s="10">
        <v>64.02</v>
      </c>
      <c r="D112" s="11">
        <v>1.3935999999999999</v>
      </c>
      <c r="E112" s="10">
        <v>45.93857634902411</v>
      </c>
      <c r="G112" s="2">
        <v>44358</v>
      </c>
      <c r="H112" s="7">
        <v>44358</v>
      </c>
      <c r="I112" s="10">
        <v>72.05</v>
      </c>
      <c r="J112" s="11">
        <v>1.4114</v>
      </c>
      <c r="K112" s="10">
        <v>51.048604222757547</v>
      </c>
    </row>
    <row r="113" spans="1:11" ht="15">
      <c r="A113" s="2">
        <v>44308</v>
      </c>
      <c r="B113" s="7">
        <v>44308</v>
      </c>
      <c r="C113" s="10">
        <v>65.069999999999993</v>
      </c>
      <c r="D113" s="11">
        <v>1.3851</v>
      </c>
      <c r="E113" s="10">
        <v>46.978557504873287</v>
      </c>
      <c r="G113" s="2">
        <v>44361</v>
      </c>
      <c r="H113" s="7">
        <v>44361</v>
      </c>
      <c r="I113" s="10">
        <v>72.27</v>
      </c>
      <c r="J113" s="11">
        <v>1.4116</v>
      </c>
      <c r="K113" s="10">
        <v>51.197223009351092</v>
      </c>
    </row>
    <row r="114" spans="1:11" ht="15">
      <c r="A114" s="2">
        <v>44309</v>
      </c>
      <c r="B114" s="7">
        <v>44309</v>
      </c>
      <c r="C114" s="10">
        <v>65.75</v>
      </c>
      <c r="D114" s="11">
        <v>1.3845000000000001</v>
      </c>
      <c r="E114" s="10">
        <v>47.490068616829177</v>
      </c>
      <c r="G114" s="2">
        <v>44362</v>
      </c>
      <c r="H114" s="7">
        <v>44362</v>
      </c>
      <c r="I114" s="10">
        <v>73.38</v>
      </c>
      <c r="J114" s="11">
        <v>1.4073</v>
      </c>
      <c r="K114" s="10">
        <v>52.142400341078655</v>
      </c>
    </row>
    <row r="115" spans="1:11" ht="15">
      <c r="A115" s="2">
        <v>44310</v>
      </c>
      <c r="B115" s="7">
        <v>44310</v>
      </c>
      <c r="C115" s="8">
        <f t="shared" ref="C115:D115" si="27">C114</f>
        <v>65.75</v>
      </c>
      <c r="D115" s="9">
        <f t="shared" si="27"/>
        <v>1.3845000000000001</v>
      </c>
      <c r="E115" s="8">
        <v>47.490068616829177</v>
      </c>
      <c r="G115" s="2">
        <v>44363</v>
      </c>
      <c r="H115" s="7">
        <v>44363</v>
      </c>
      <c r="I115" s="10">
        <v>73.88</v>
      </c>
      <c r="J115" s="11">
        <v>1.411</v>
      </c>
      <c r="K115" s="10">
        <v>52.360028348688871</v>
      </c>
    </row>
    <row r="116" spans="1:11" ht="15">
      <c r="A116" s="2">
        <v>44311</v>
      </c>
      <c r="B116" s="7">
        <v>44311</v>
      </c>
      <c r="C116" s="8">
        <f t="shared" ref="C116:D116" si="28">C114</f>
        <v>65.75</v>
      </c>
      <c r="D116" s="9">
        <f t="shared" si="28"/>
        <v>1.3845000000000001</v>
      </c>
      <c r="E116" s="8">
        <v>47.490068616829177</v>
      </c>
      <c r="G116" s="2">
        <v>44364</v>
      </c>
      <c r="H116" s="7">
        <v>44364</v>
      </c>
      <c r="I116" s="10">
        <v>72.92</v>
      </c>
      <c r="J116" s="11">
        <v>1.3915999999999999</v>
      </c>
      <c r="K116" s="10">
        <v>52.400114975567696</v>
      </c>
    </row>
    <row r="117" spans="1:11" ht="15">
      <c r="A117" s="2">
        <v>44312</v>
      </c>
      <c r="B117" s="7">
        <v>44312</v>
      </c>
      <c r="C117" s="10">
        <v>65.5</v>
      </c>
      <c r="D117" s="11">
        <v>1.389</v>
      </c>
      <c r="E117" s="10">
        <v>47.156227501799854</v>
      </c>
      <c r="G117" s="2">
        <v>44365</v>
      </c>
      <c r="H117" s="7">
        <v>44365</v>
      </c>
      <c r="I117" s="10">
        <v>73.099999999999994</v>
      </c>
      <c r="J117" s="11">
        <v>1.3816999999999999</v>
      </c>
      <c r="K117" s="10">
        <v>52.905840631106607</v>
      </c>
    </row>
    <row r="118" spans="1:11" ht="15">
      <c r="A118" s="2">
        <v>44313</v>
      </c>
      <c r="B118" s="7">
        <v>44313</v>
      </c>
      <c r="C118" s="10">
        <v>66.25</v>
      </c>
      <c r="D118" s="11">
        <v>1.3908</v>
      </c>
      <c r="E118" s="10">
        <v>47.63445498993385</v>
      </c>
      <c r="G118" s="2">
        <v>44368</v>
      </c>
      <c r="H118" s="7">
        <v>44368</v>
      </c>
      <c r="I118" s="10">
        <v>74.489999999999995</v>
      </c>
      <c r="J118" s="11">
        <v>1.3915</v>
      </c>
      <c r="K118" s="10">
        <v>53.532159540064676</v>
      </c>
    </row>
    <row r="119" spans="1:11" ht="15">
      <c r="A119" s="2">
        <v>44314</v>
      </c>
      <c r="B119" s="7">
        <v>44314</v>
      </c>
      <c r="C119" s="10">
        <v>67.08</v>
      </c>
      <c r="D119" s="11">
        <v>1.3916999999999999</v>
      </c>
      <c r="E119" s="10">
        <v>48.200043112739813</v>
      </c>
      <c r="G119" s="2">
        <v>44369</v>
      </c>
      <c r="H119" s="7">
        <v>44369</v>
      </c>
      <c r="I119" s="10">
        <v>74.92</v>
      </c>
      <c r="J119" s="11">
        <v>1.3920999999999999</v>
      </c>
      <c r="K119" s="10">
        <v>53.817972846778254</v>
      </c>
    </row>
    <row r="120" spans="1:11" ht="15">
      <c r="A120" s="2">
        <v>44315</v>
      </c>
      <c r="B120" s="7">
        <v>44315</v>
      </c>
      <c r="C120" s="10">
        <v>68.260000000000005</v>
      </c>
      <c r="D120" s="11">
        <v>1.3956</v>
      </c>
      <c r="E120" s="10">
        <v>48.910862711378627</v>
      </c>
      <c r="G120" s="2">
        <v>44370</v>
      </c>
      <c r="H120" s="7">
        <v>44370</v>
      </c>
      <c r="I120" s="10">
        <v>75.22</v>
      </c>
      <c r="J120" s="11">
        <v>1.3976999999999999</v>
      </c>
      <c r="K120" s="10">
        <v>53.816985046862705</v>
      </c>
    </row>
    <row r="121" spans="1:11" ht="15">
      <c r="A121" s="2">
        <v>44316</v>
      </c>
      <c r="B121" s="7">
        <v>44316</v>
      </c>
      <c r="C121" s="10">
        <v>67.73</v>
      </c>
      <c r="D121" s="11">
        <v>1.3837999999999999</v>
      </c>
      <c r="E121" s="10">
        <v>48.944934239051889</v>
      </c>
      <c r="G121" s="2">
        <v>44371</v>
      </c>
      <c r="H121" s="7">
        <v>44371</v>
      </c>
      <c r="I121" s="10">
        <v>75.95</v>
      </c>
      <c r="J121" s="11">
        <v>1.3907</v>
      </c>
      <c r="K121" s="10">
        <v>54.612784928453294</v>
      </c>
    </row>
    <row r="122" spans="1:11" ht="15">
      <c r="A122" s="2">
        <v>44317</v>
      </c>
      <c r="B122" s="7">
        <v>44317</v>
      </c>
      <c r="C122" s="8">
        <f t="shared" ref="C122:D122" si="29">C121</f>
        <v>67.73</v>
      </c>
      <c r="D122" s="9">
        <f t="shared" si="29"/>
        <v>1.3837999999999999</v>
      </c>
      <c r="E122" s="8">
        <v>48.944934239051889</v>
      </c>
      <c r="G122" s="2">
        <v>44372</v>
      </c>
      <c r="H122" s="7">
        <v>44372</v>
      </c>
      <c r="I122" s="10">
        <v>76.45</v>
      </c>
      <c r="J122" s="11">
        <v>1.3898999999999999</v>
      </c>
      <c r="K122" s="10">
        <v>55.003957119217212</v>
      </c>
    </row>
    <row r="123" spans="1:11" ht="15">
      <c r="A123" s="2">
        <v>44318</v>
      </c>
      <c r="B123" s="7">
        <v>44318</v>
      </c>
      <c r="C123" s="8">
        <f t="shared" ref="C123:D123" si="30">C121</f>
        <v>67.73</v>
      </c>
      <c r="D123" s="9">
        <f t="shared" si="30"/>
        <v>1.3837999999999999</v>
      </c>
      <c r="E123" s="8">
        <v>48.944934239051889</v>
      </c>
      <c r="G123" s="2">
        <v>44375</v>
      </c>
      <c r="H123" s="7">
        <v>44375</v>
      </c>
      <c r="I123" s="10">
        <v>74.78</v>
      </c>
      <c r="J123" s="11">
        <v>1.3895</v>
      </c>
      <c r="K123" s="10">
        <v>53.817920115149334</v>
      </c>
    </row>
    <row r="124" spans="1:11" ht="15">
      <c r="A124" s="2">
        <v>44319</v>
      </c>
      <c r="B124" s="7">
        <v>44319</v>
      </c>
      <c r="C124" s="8">
        <f>C121</f>
        <v>67.73</v>
      </c>
      <c r="D124" s="11">
        <v>1.3913</v>
      </c>
      <c r="E124" s="8">
        <v>48.68108962840509</v>
      </c>
      <c r="G124" s="2">
        <v>44376</v>
      </c>
      <c r="H124" s="7">
        <v>44376</v>
      </c>
      <c r="I124" s="10">
        <v>75.38</v>
      </c>
      <c r="J124" s="11">
        <v>1.3845000000000001</v>
      </c>
      <c r="K124" s="10">
        <v>54.445648248465147</v>
      </c>
    </row>
    <row r="125" spans="1:11" ht="15">
      <c r="A125" s="2">
        <v>44320</v>
      </c>
      <c r="B125" s="7">
        <v>44320</v>
      </c>
      <c r="C125" s="10">
        <v>68.91</v>
      </c>
      <c r="D125" s="11">
        <v>1.3873</v>
      </c>
      <c r="E125" s="10">
        <v>49.67202479636704</v>
      </c>
      <c r="G125" s="2">
        <v>44377</v>
      </c>
      <c r="H125" s="7">
        <v>44377</v>
      </c>
      <c r="I125" s="10">
        <v>76.94</v>
      </c>
      <c r="J125" s="11">
        <v>1.3806</v>
      </c>
      <c r="K125" s="10">
        <v>55.729393017528608</v>
      </c>
    </row>
    <row r="126" spans="1:11" ht="15">
      <c r="A126" s="2">
        <v>44321</v>
      </c>
      <c r="B126" s="7">
        <v>44321</v>
      </c>
      <c r="C126" s="10">
        <v>69.709999999999994</v>
      </c>
      <c r="D126" s="11">
        <v>1.3913</v>
      </c>
      <c r="E126" s="10">
        <v>50.104219075684611</v>
      </c>
      <c r="G126" s="2">
        <v>44378</v>
      </c>
      <c r="H126" s="7">
        <v>44378</v>
      </c>
      <c r="I126" s="10">
        <v>76.69</v>
      </c>
      <c r="J126" s="11">
        <v>1.3779999999999999</v>
      </c>
      <c r="K126" s="10">
        <v>55.653120464441223</v>
      </c>
    </row>
    <row r="127" spans="1:11" ht="15">
      <c r="A127" s="2">
        <v>44322</v>
      </c>
      <c r="B127" s="7">
        <v>44322</v>
      </c>
      <c r="C127" s="10">
        <v>68.62</v>
      </c>
      <c r="D127" s="11">
        <v>1.3879999999999999</v>
      </c>
      <c r="E127" s="10">
        <v>49.438040345821335</v>
      </c>
      <c r="G127" s="2">
        <v>44379</v>
      </c>
      <c r="H127" s="7">
        <v>44379</v>
      </c>
      <c r="I127" s="10">
        <v>77.510000000000005</v>
      </c>
      <c r="J127" s="11">
        <v>1.3794999999999999</v>
      </c>
      <c r="K127" s="10">
        <v>56.187024284160934</v>
      </c>
    </row>
    <row r="128" spans="1:11" ht="15">
      <c r="A128" s="2">
        <v>44323</v>
      </c>
      <c r="B128" s="7">
        <v>44323</v>
      </c>
      <c r="C128" s="10">
        <v>68.73</v>
      </c>
      <c r="D128" s="11">
        <v>1.4</v>
      </c>
      <c r="E128" s="10">
        <v>49.092857142857149</v>
      </c>
      <c r="G128" s="2">
        <v>44382</v>
      </c>
      <c r="H128" s="7">
        <v>44382</v>
      </c>
      <c r="I128" s="10">
        <v>78.34</v>
      </c>
      <c r="J128" s="11">
        <f>J127</f>
        <v>1.3794999999999999</v>
      </c>
      <c r="K128" s="10">
        <v>56.788691554911203</v>
      </c>
    </row>
    <row r="129" spans="1:11" ht="15">
      <c r="A129" s="2">
        <v>44324</v>
      </c>
      <c r="B129" s="7">
        <v>44324</v>
      </c>
      <c r="C129" s="8">
        <f t="shared" ref="C129:D129" si="31">C128</f>
        <v>68.73</v>
      </c>
      <c r="D129" s="9">
        <f t="shared" si="31"/>
        <v>1.4</v>
      </c>
      <c r="E129" s="8">
        <v>49.092857142857149</v>
      </c>
      <c r="G129" s="2">
        <v>44383</v>
      </c>
      <c r="H129" s="7">
        <v>44383</v>
      </c>
      <c r="I129" s="10">
        <v>75.81</v>
      </c>
      <c r="J129" s="11">
        <v>1.3792</v>
      </c>
      <c r="K129" s="10">
        <v>54.966647331786547</v>
      </c>
    </row>
    <row r="130" spans="1:11" ht="15">
      <c r="A130" s="2">
        <v>44325</v>
      </c>
      <c r="B130" s="7">
        <v>44325</v>
      </c>
      <c r="C130" s="8">
        <f t="shared" ref="C130:D130" si="32">C128</f>
        <v>68.73</v>
      </c>
      <c r="D130" s="9">
        <f t="shared" si="32"/>
        <v>1.4</v>
      </c>
      <c r="E130" s="8">
        <v>49.092857142857149</v>
      </c>
      <c r="G130" s="2">
        <v>44384</v>
      </c>
      <c r="H130" s="7">
        <v>44384</v>
      </c>
      <c r="I130" s="10">
        <v>74.31</v>
      </c>
      <c r="J130" s="11">
        <v>1.3792</v>
      </c>
      <c r="K130" s="10">
        <v>53.879060324825986</v>
      </c>
    </row>
    <row r="131" spans="1:11" ht="15">
      <c r="A131" s="2">
        <v>44326</v>
      </c>
      <c r="B131" s="7">
        <v>44326</v>
      </c>
      <c r="C131" s="10">
        <v>68.61</v>
      </c>
      <c r="D131" s="11">
        <v>1.4153</v>
      </c>
      <c r="E131" s="10">
        <v>48.477354624461242</v>
      </c>
      <c r="G131" s="2">
        <v>44385</v>
      </c>
      <c r="H131" s="7">
        <v>44385</v>
      </c>
      <c r="I131" s="10">
        <v>75.069999999999993</v>
      </c>
      <c r="J131" s="11">
        <v>1.3767</v>
      </c>
      <c r="K131" s="10">
        <v>54.528946030362455</v>
      </c>
    </row>
    <row r="132" spans="1:11" ht="15">
      <c r="A132" s="2">
        <v>44327</v>
      </c>
      <c r="B132" s="7">
        <v>44327</v>
      </c>
      <c r="C132" s="10">
        <v>68.83</v>
      </c>
      <c r="D132" s="11">
        <v>1.4149</v>
      </c>
      <c r="E132" s="10">
        <v>48.64654745918439</v>
      </c>
      <c r="G132" s="2">
        <v>44386</v>
      </c>
      <c r="H132" s="7">
        <v>44386</v>
      </c>
      <c r="I132" s="10">
        <v>77.14</v>
      </c>
      <c r="J132" s="11">
        <v>1.3842000000000001</v>
      </c>
      <c r="K132" s="10">
        <v>55.72894090449357</v>
      </c>
    </row>
    <row r="133" spans="1:11" ht="15">
      <c r="A133" s="2">
        <v>44328</v>
      </c>
      <c r="B133" s="7">
        <v>44328</v>
      </c>
      <c r="C133" s="10">
        <v>69.62</v>
      </c>
      <c r="D133" s="11">
        <v>1.4080999999999999</v>
      </c>
      <c r="E133" s="10">
        <v>49.442511185285142</v>
      </c>
      <c r="G133" s="2">
        <v>44389</v>
      </c>
      <c r="H133" s="7">
        <v>44389</v>
      </c>
      <c r="I133" s="10">
        <v>76.77</v>
      </c>
      <c r="J133" s="11">
        <v>1.3886000000000001</v>
      </c>
      <c r="K133" s="10">
        <v>55.285899467089152</v>
      </c>
    </row>
    <row r="134" spans="1:11" ht="15">
      <c r="A134" s="2">
        <v>44329</v>
      </c>
      <c r="B134" s="7">
        <v>44329</v>
      </c>
      <c r="C134" s="10">
        <v>67.36</v>
      </c>
      <c r="D134" s="11">
        <v>1.4033</v>
      </c>
      <c r="E134" s="10">
        <v>48.001140169600227</v>
      </c>
      <c r="G134" s="2">
        <v>44390</v>
      </c>
      <c r="H134" s="7">
        <v>44390</v>
      </c>
      <c r="I134" s="10">
        <v>77.5</v>
      </c>
      <c r="J134" s="11">
        <v>1.3847</v>
      </c>
      <c r="K134" s="10">
        <v>55.968801906550155</v>
      </c>
    </row>
    <row r="135" spans="1:11" ht="15">
      <c r="A135" s="2">
        <v>44330</v>
      </c>
      <c r="B135" s="7">
        <v>44330</v>
      </c>
      <c r="C135" s="10">
        <v>69.239999999999995</v>
      </c>
      <c r="D135" s="11">
        <v>1.4096</v>
      </c>
      <c r="E135" s="10">
        <v>49.120317820658343</v>
      </c>
      <c r="G135" s="2">
        <v>44391</v>
      </c>
      <c r="H135" s="7">
        <v>44391</v>
      </c>
      <c r="I135" s="10">
        <v>75.739999999999995</v>
      </c>
      <c r="J135" s="11">
        <v>1.3854</v>
      </c>
      <c r="K135" s="10">
        <v>54.670131370001442</v>
      </c>
    </row>
    <row r="136" spans="1:11" ht="15">
      <c r="A136" s="2">
        <v>44331</v>
      </c>
      <c r="B136" s="7">
        <v>44331</v>
      </c>
      <c r="C136" s="8">
        <f t="shared" ref="C136:D136" si="33">C135</f>
        <v>69.239999999999995</v>
      </c>
      <c r="D136" s="9">
        <f t="shared" si="33"/>
        <v>1.4096</v>
      </c>
      <c r="E136" s="8">
        <v>49.120317820658343</v>
      </c>
      <c r="G136" s="2">
        <v>44392</v>
      </c>
      <c r="H136" s="7">
        <v>44392</v>
      </c>
      <c r="I136" s="10">
        <v>74.53</v>
      </c>
      <c r="J136" s="11">
        <v>1.3849</v>
      </c>
      <c r="K136" s="10">
        <v>53.81616001155318</v>
      </c>
    </row>
    <row r="137" spans="1:11" ht="15">
      <c r="A137" s="2">
        <v>44332</v>
      </c>
      <c r="B137" s="7">
        <v>44332</v>
      </c>
      <c r="C137" s="8">
        <f t="shared" ref="C137:D137" si="34">C135</f>
        <v>69.239999999999995</v>
      </c>
      <c r="D137" s="9">
        <f t="shared" si="34"/>
        <v>1.4096</v>
      </c>
      <c r="E137" s="8">
        <v>49.120317820658343</v>
      </c>
      <c r="G137" s="2">
        <v>44393</v>
      </c>
      <c r="H137" s="7">
        <v>44393</v>
      </c>
      <c r="I137" s="10">
        <v>74.459999999999994</v>
      </c>
      <c r="J137" s="11">
        <v>1.3785000000000001</v>
      </c>
      <c r="K137" s="10">
        <v>54.015233949945589</v>
      </c>
    </row>
    <row r="138" spans="1:11" ht="15">
      <c r="A138" s="2">
        <v>44333</v>
      </c>
      <c r="B138" s="7">
        <v>44333</v>
      </c>
      <c r="C138" s="10">
        <v>69.62</v>
      </c>
      <c r="D138" s="11">
        <v>1.4127000000000001</v>
      </c>
      <c r="E138" s="10">
        <v>49.281517661216114</v>
      </c>
      <c r="G138" s="2">
        <v>44396</v>
      </c>
      <c r="H138" s="7">
        <v>44396</v>
      </c>
      <c r="I138" s="10">
        <v>69.33</v>
      </c>
      <c r="J138" s="11">
        <v>1.369</v>
      </c>
      <c r="K138" s="10">
        <v>50.642804967129294</v>
      </c>
    </row>
    <row r="139" spans="1:11" ht="15">
      <c r="A139" s="2">
        <v>44334</v>
      </c>
      <c r="B139" s="7">
        <v>44334</v>
      </c>
      <c r="C139" s="10">
        <v>69.010000000000005</v>
      </c>
      <c r="D139" s="11">
        <v>1.4184000000000001</v>
      </c>
      <c r="E139" s="10">
        <v>48.653412295544278</v>
      </c>
      <c r="G139" s="2">
        <v>44397</v>
      </c>
      <c r="H139" s="7">
        <v>44397</v>
      </c>
      <c r="I139" s="10">
        <v>70.03</v>
      </c>
      <c r="J139" s="11">
        <v>1.3614999999999999</v>
      </c>
      <c r="K139" s="10">
        <v>51.43591626882116</v>
      </c>
    </row>
    <row r="140" spans="1:11" ht="15">
      <c r="A140" s="2">
        <v>44335</v>
      </c>
      <c r="B140" s="7">
        <v>44335</v>
      </c>
      <c r="C140" s="10">
        <v>66.88</v>
      </c>
      <c r="D140" s="11">
        <v>1.4169</v>
      </c>
      <c r="E140" s="10">
        <v>47.201637377373132</v>
      </c>
      <c r="G140" s="2">
        <v>44398</v>
      </c>
      <c r="H140" s="7">
        <v>44398</v>
      </c>
      <c r="I140" s="10">
        <v>72.540000000000006</v>
      </c>
      <c r="J140" s="11">
        <v>1.3694999999999999</v>
      </c>
      <c r="K140" s="10">
        <v>52.968236582694423</v>
      </c>
    </row>
    <row r="141" spans="1:11" ht="15">
      <c r="A141" s="2">
        <v>44336</v>
      </c>
      <c r="B141" s="7">
        <v>44336</v>
      </c>
      <c r="C141" s="10">
        <v>65.180000000000007</v>
      </c>
      <c r="D141" s="11">
        <v>1.4181999999999999</v>
      </c>
      <c r="E141" s="10">
        <v>45.959667183754064</v>
      </c>
      <c r="G141" s="2">
        <v>44399</v>
      </c>
      <c r="H141" s="7">
        <v>44399</v>
      </c>
      <c r="I141" s="10">
        <v>74.25</v>
      </c>
      <c r="J141" s="11">
        <v>1.375</v>
      </c>
      <c r="K141" s="10">
        <v>54</v>
      </c>
    </row>
    <row r="142" spans="1:11" ht="15">
      <c r="A142" s="2">
        <v>44337</v>
      </c>
      <c r="B142" s="7">
        <v>44337</v>
      </c>
      <c r="C142" s="10">
        <v>66.72</v>
      </c>
      <c r="D142" s="11">
        <v>1.4157999999999999</v>
      </c>
      <c r="E142" s="10">
        <v>47.125300183641755</v>
      </c>
      <c r="G142" s="2">
        <v>44400</v>
      </c>
      <c r="H142" s="7">
        <v>44400</v>
      </c>
      <c r="I142" s="10">
        <v>74.86</v>
      </c>
      <c r="J142" s="11">
        <v>1.3749</v>
      </c>
      <c r="K142" s="10">
        <v>54.447596188813733</v>
      </c>
    </row>
    <row r="143" spans="1:11" ht="15">
      <c r="A143" s="2">
        <v>44338</v>
      </c>
      <c r="B143" s="7">
        <v>44338</v>
      </c>
      <c r="C143" s="8">
        <f t="shared" ref="C143:D143" si="35">C142</f>
        <v>66.72</v>
      </c>
      <c r="D143" s="9">
        <f t="shared" si="35"/>
        <v>1.4157999999999999</v>
      </c>
      <c r="E143" s="8">
        <v>47.125300183641755</v>
      </c>
      <c r="G143" s="2">
        <v>44403</v>
      </c>
      <c r="H143" s="7">
        <v>44403</v>
      </c>
      <c r="I143" s="10">
        <v>74.790000000000006</v>
      </c>
      <c r="J143" s="11">
        <v>1.3829</v>
      </c>
      <c r="K143" s="10">
        <v>54.08200159085979</v>
      </c>
    </row>
    <row r="144" spans="1:11" ht="15">
      <c r="A144" s="2">
        <v>44339</v>
      </c>
      <c r="B144" s="7">
        <v>44339</v>
      </c>
      <c r="C144" s="8">
        <f t="shared" ref="C144:D144" si="36">C142</f>
        <v>66.72</v>
      </c>
      <c r="D144" s="9">
        <f t="shared" si="36"/>
        <v>1.4157999999999999</v>
      </c>
      <c r="E144" s="8">
        <v>47.125300183641755</v>
      </c>
      <c r="G144" s="2">
        <v>44404</v>
      </c>
      <c r="H144" s="7">
        <v>44404</v>
      </c>
      <c r="I144" s="10">
        <v>74.87</v>
      </c>
      <c r="J144" s="11">
        <v>1.3884000000000001</v>
      </c>
      <c r="K144" s="10">
        <v>53.925381734370497</v>
      </c>
    </row>
    <row r="145" spans="1:11" ht="15">
      <c r="A145" s="2">
        <v>44340</v>
      </c>
      <c r="B145" s="7">
        <v>44340</v>
      </c>
      <c r="C145" s="10">
        <v>68.59</v>
      </c>
      <c r="D145" s="11">
        <v>1.4147000000000001</v>
      </c>
      <c r="E145" s="10">
        <v>48.483777479324239</v>
      </c>
      <c r="G145" s="2">
        <v>44405</v>
      </c>
      <c r="H145" s="7">
        <v>44405</v>
      </c>
      <c r="I145" s="10">
        <v>75.09</v>
      </c>
      <c r="J145" s="11">
        <v>1.3884000000000001</v>
      </c>
      <c r="K145" s="10">
        <v>54.083837510803804</v>
      </c>
    </row>
    <row r="146" spans="1:11" ht="15">
      <c r="A146" s="2">
        <v>44341</v>
      </c>
      <c r="B146" s="7">
        <v>44341</v>
      </c>
      <c r="C146" s="10">
        <v>68.8</v>
      </c>
      <c r="D146" s="11">
        <v>1.4123000000000001</v>
      </c>
      <c r="E146" s="10">
        <v>48.714862281384967</v>
      </c>
      <c r="G146" s="2">
        <v>44406</v>
      </c>
      <c r="H146" s="7">
        <v>44406</v>
      </c>
      <c r="I146" s="10">
        <v>76.3</v>
      </c>
      <c r="J146" s="11">
        <v>1.3966000000000001</v>
      </c>
      <c r="K146" s="10">
        <v>54.632679364170123</v>
      </c>
    </row>
    <row r="147" spans="1:11" ht="15">
      <c r="A147" s="2">
        <v>44342</v>
      </c>
      <c r="B147" s="7">
        <v>44342</v>
      </c>
      <c r="C147" s="10">
        <v>68.930000000000007</v>
      </c>
      <c r="D147" s="11">
        <v>1.4129</v>
      </c>
      <c r="E147" s="10">
        <v>48.78618444334348</v>
      </c>
      <c r="G147" s="2">
        <v>44407</v>
      </c>
      <c r="H147" s="7">
        <v>44407</v>
      </c>
      <c r="I147" s="10">
        <v>77.72</v>
      </c>
      <c r="J147" s="11">
        <v>1.3913</v>
      </c>
      <c r="K147" s="10">
        <v>55.861424566951769</v>
      </c>
    </row>
    <row r="148" spans="1:11" ht="15">
      <c r="A148" s="2">
        <v>44343</v>
      </c>
      <c r="B148" s="7">
        <v>44343</v>
      </c>
      <c r="C148" s="10">
        <v>69.430000000000007</v>
      </c>
      <c r="D148" s="11">
        <v>1.4172</v>
      </c>
      <c r="E148" s="10">
        <v>48.990968106124754</v>
      </c>
      <c r="G148" s="2">
        <v>44410</v>
      </c>
      <c r="H148" s="7">
        <v>44410</v>
      </c>
      <c r="I148" s="10">
        <v>73.91</v>
      </c>
      <c r="J148" s="11">
        <v>1.3886000000000001</v>
      </c>
      <c r="K148" s="10">
        <v>53.226271064381386</v>
      </c>
    </row>
    <row r="149" spans="1:11" ht="15">
      <c r="A149" s="2">
        <v>44344</v>
      </c>
      <c r="B149" s="7">
        <v>44344</v>
      </c>
      <c r="C149" s="10">
        <v>69.36</v>
      </c>
      <c r="D149" s="11">
        <v>1.4188000000000001</v>
      </c>
      <c r="E149" s="10">
        <v>48.886382858753876</v>
      </c>
      <c r="G149" s="2">
        <v>44411</v>
      </c>
      <c r="H149" s="7">
        <v>44411</v>
      </c>
      <c r="I149" s="10">
        <v>73.239999999999995</v>
      </c>
      <c r="J149" s="11">
        <v>1.3905000000000001</v>
      </c>
      <c r="K149" s="10">
        <v>52.671700827040624</v>
      </c>
    </row>
    <row r="150" spans="1:11" ht="15">
      <c r="A150" s="2">
        <v>44345</v>
      </c>
      <c r="B150" s="7">
        <v>44345</v>
      </c>
      <c r="C150" s="8">
        <f t="shared" ref="C150:D150" si="37">C149</f>
        <v>69.36</v>
      </c>
      <c r="D150" s="9">
        <f t="shared" si="37"/>
        <v>1.4188000000000001</v>
      </c>
      <c r="E150" s="8">
        <v>48.886382858753876</v>
      </c>
      <c r="G150" s="2">
        <v>44412</v>
      </c>
      <c r="H150" s="7">
        <v>44412</v>
      </c>
      <c r="I150" s="10">
        <v>70.989999999999995</v>
      </c>
      <c r="J150" s="11">
        <v>1.3912</v>
      </c>
      <c r="K150" s="10">
        <v>51.027889591719372</v>
      </c>
    </row>
    <row r="151" spans="1:11" ht="15">
      <c r="A151" s="2">
        <v>44346</v>
      </c>
      <c r="B151" s="7">
        <v>44346</v>
      </c>
      <c r="C151" s="8">
        <f t="shared" ref="C151:D151" si="38">C149</f>
        <v>69.36</v>
      </c>
      <c r="D151" s="9">
        <f t="shared" si="38"/>
        <v>1.4188000000000001</v>
      </c>
      <c r="E151" s="8">
        <v>48.886382858753876</v>
      </c>
      <c r="G151" s="2">
        <v>44413</v>
      </c>
      <c r="H151" s="7">
        <v>44413</v>
      </c>
      <c r="I151" s="10">
        <v>72.14</v>
      </c>
      <c r="J151" s="11">
        <v>1.3929</v>
      </c>
      <c r="K151" s="10">
        <v>51.791226936607082</v>
      </c>
    </row>
    <row r="152" spans="1:11" ht="15">
      <c r="A152" s="2">
        <v>44347</v>
      </c>
      <c r="B152" s="7">
        <v>44347</v>
      </c>
      <c r="C152" s="8">
        <f t="shared" ref="C152:D152" si="39">C149</f>
        <v>69.36</v>
      </c>
      <c r="D152" s="9">
        <f t="shared" si="39"/>
        <v>1.4188000000000001</v>
      </c>
      <c r="E152" s="8">
        <v>48.886382858753876</v>
      </c>
      <c r="G152" s="2">
        <v>44414</v>
      </c>
      <c r="H152" s="7">
        <v>44414</v>
      </c>
      <c r="I152" s="10">
        <v>71.02</v>
      </c>
      <c r="J152" s="11">
        <v>1.3873</v>
      </c>
      <c r="K152" s="10">
        <v>51.192964751675916</v>
      </c>
    </row>
    <row r="153" spans="1:11" ht="15">
      <c r="A153" s="2">
        <v>44348</v>
      </c>
      <c r="B153" s="7">
        <v>44348</v>
      </c>
      <c r="C153" s="10">
        <v>70.03</v>
      </c>
      <c r="D153" s="11">
        <v>1.4168000000000001</v>
      </c>
      <c r="E153" s="10">
        <v>49.428289102202143</v>
      </c>
      <c r="G153" s="2">
        <v>44417</v>
      </c>
      <c r="H153" s="7">
        <v>44417</v>
      </c>
      <c r="I153" s="10">
        <v>69.650000000000006</v>
      </c>
      <c r="J153" s="11">
        <v>1.3852</v>
      </c>
      <c r="K153" s="10">
        <v>50.28154779093272</v>
      </c>
    </row>
    <row r="154" spans="1:11" ht="15">
      <c r="A154" s="2">
        <v>44349</v>
      </c>
      <c r="B154" s="7">
        <v>44349</v>
      </c>
      <c r="C154" s="10">
        <v>70.599999999999994</v>
      </c>
      <c r="D154" s="11">
        <v>1.4177</v>
      </c>
      <c r="E154" s="10">
        <v>49.798970162939973</v>
      </c>
      <c r="G154" s="2">
        <v>44418</v>
      </c>
      <c r="H154" s="7">
        <v>44418</v>
      </c>
      <c r="I154" s="10">
        <v>71.14</v>
      </c>
      <c r="J154" s="11">
        <v>1.3839999999999999</v>
      </c>
      <c r="K154" s="10">
        <v>51.401734104046248</v>
      </c>
    </row>
    <row r="155" spans="1:11" ht="15">
      <c r="A155" s="2">
        <v>44350</v>
      </c>
      <c r="B155" s="7">
        <v>44350</v>
      </c>
      <c r="C155" s="10">
        <v>70.709999999999994</v>
      </c>
      <c r="D155" s="11">
        <v>1.4098999999999999</v>
      </c>
      <c r="E155" s="10">
        <v>50.152493084615926</v>
      </c>
      <c r="G155" s="2">
        <v>44419</v>
      </c>
      <c r="H155" s="7">
        <v>44419</v>
      </c>
      <c r="I155" s="10">
        <v>71.989999999999995</v>
      </c>
      <c r="J155" s="11">
        <v>1.3866000000000001</v>
      </c>
      <c r="K155" s="10">
        <v>51.918361459685556</v>
      </c>
    </row>
    <row r="156" spans="1:11" ht="15">
      <c r="A156" s="2">
        <v>44351</v>
      </c>
      <c r="B156" s="7">
        <v>44351</v>
      </c>
      <c r="C156" s="10">
        <v>71.3</v>
      </c>
      <c r="D156" s="11">
        <v>1.4175</v>
      </c>
      <c r="E156" s="10">
        <v>50.299823633156969</v>
      </c>
      <c r="G156" s="2">
        <v>44420</v>
      </c>
      <c r="H156" s="7">
        <v>44420</v>
      </c>
      <c r="I156" s="10">
        <v>71.790000000000006</v>
      </c>
      <c r="J156" s="11">
        <v>1.3833</v>
      </c>
      <c r="K156" s="10">
        <v>51.897636087616576</v>
      </c>
    </row>
    <row r="157" spans="1:11" ht="15">
      <c r="A157" s="2">
        <v>44352</v>
      </c>
      <c r="B157" s="7">
        <v>44352</v>
      </c>
      <c r="C157" s="8">
        <f t="shared" ref="C157:D157" si="40">C156</f>
        <v>71.3</v>
      </c>
      <c r="D157" s="9">
        <f t="shared" si="40"/>
        <v>1.4175</v>
      </c>
      <c r="E157" s="8">
        <v>50.299823633156969</v>
      </c>
      <c r="G157" s="2">
        <v>44421</v>
      </c>
      <c r="H157" s="7">
        <v>44421</v>
      </c>
      <c r="I157" s="10">
        <v>70.900000000000006</v>
      </c>
      <c r="J157" s="11">
        <v>1.3856999999999999</v>
      </c>
      <c r="K157" s="10">
        <v>51.165475932741579</v>
      </c>
    </row>
    <row r="158" spans="1:11" ht="15">
      <c r="A158" s="2">
        <v>44353</v>
      </c>
      <c r="B158" s="7">
        <v>44353</v>
      </c>
      <c r="C158" s="8">
        <f t="shared" ref="C158:D158" si="41">C156</f>
        <v>71.3</v>
      </c>
      <c r="D158" s="9">
        <f t="shared" si="41"/>
        <v>1.4175</v>
      </c>
      <c r="E158" s="8">
        <v>50.299823633156969</v>
      </c>
      <c r="G158" s="2">
        <v>44424</v>
      </c>
      <c r="H158" s="7">
        <v>44424</v>
      </c>
      <c r="I158" s="10">
        <v>70.069999999999993</v>
      </c>
      <c r="J158" s="11">
        <v>1.3849</v>
      </c>
      <c r="K158" s="10">
        <v>50.595710881652096</v>
      </c>
    </row>
    <row r="159" spans="1:11" ht="15">
      <c r="A159" s="2">
        <v>44354</v>
      </c>
      <c r="B159" s="7">
        <v>44354</v>
      </c>
      <c r="C159" s="10">
        <v>70.89</v>
      </c>
      <c r="D159" s="11">
        <v>1.4178999999999999</v>
      </c>
      <c r="E159" s="10">
        <v>49.996473658226961</v>
      </c>
      <c r="G159" s="2">
        <v>44425</v>
      </c>
      <c r="H159" s="7">
        <v>44425</v>
      </c>
      <c r="I159" s="10">
        <v>69.400000000000006</v>
      </c>
      <c r="J159" s="11">
        <v>1.3738999999999999</v>
      </c>
      <c r="K159" s="10">
        <v>50.513137782953642</v>
      </c>
    </row>
    <row r="160" spans="1:11" ht="15">
      <c r="A160" s="2">
        <v>44355</v>
      </c>
      <c r="B160" s="7">
        <v>44355</v>
      </c>
      <c r="C160" s="10">
        <v>71.39</v>
      </c>
      <c r="D160" s="11">
        <v>1.4146000000000001</v>
      </c>
      <c r="E160" s="10">
        <v>50.466562986003105</v>
      </c>
      <c r="G160" s="2">
        <v>44426</v>
      </c>
      <c r="H160" s="7">
        <v>44426</v>
      </c>
      <c r="I160" s="10">
        <v>68.61</v>
      </c>
      <c r="J160" s="11">
        <v>1.3749</v>
      </c>
      <c r="K160" s="10">
        <v>49.901811040802968</v>
      </c>
    </row>
    <row r="161" spans="1:11" ht="15">
      <c r="A161" s="2">
        <v>44356</v>
      </c>
      <c r="B161" s="7">
        <v>44356</v>
      </c>
      <c r="C161" s="10">
        <v>71.31</v>
      </c>
      <c r="D161" s="11">
        <v>1.4124000000000001</v>
      </c>
      <c r="E161" s="10">
        <v>50.488530161427356</v>
      </c>
      <c r="G161" s="2">
        <v>44427</v>
      </c>
      <c r="H161" s="7">
        <v>44427</v>
      </c>
      <c r="I161" s="10">
        <v>66.8</v>
      </c>
      <c r="J161" s="11">
        <v>1.3673</v>
      </c>
      <c r="K161" s="10">
        <v>48.855408469245958</v>
      </c>
    </row>
    <row r="162" spans="1:11" ht="15">
      <c r="A162" s="2">
        <v>44357</v>
      </c>
      <c r="B162" s="7">
        <v>44357</v>
      </c>
      <c r="C162" s="10">
        <v>71.650000000000006</v>
      </c>
      <c r="D162" s="11">
        <v>1.4165000000000001</v>
      </c>
      <c r="E162" s="10">
        <v>50.582421461348396</v>
      </c>
      <c r="G162" s="2">
        <v>44428</v>
      </c>
      <c r="H162" s="7">
        <v>44428</v>
      </c>
      <c r="I162" s="10">
        <v>65.510000000000005</v>
      </c>
      <c r="J162" s="11">
        <v>1.3625</v>
      </c>
      <c r="K162" s="10">
        <v>48.080733944954133</v>
      </c>
    </row>
    <row r="163" spans="1:11" ht="15">
      <c r="A163" s="2">
        <v>44358</v>
      </c>
      <c r="B163" s="7">
        <v>44358</v>
      </c>
      <c r="C163" s="10">
        <v>72.05</v>
      </c>
      <c r="D163" s="11">
        <v>1.4114</v>
      </c>
      <c r="E163" s="10">
        <v>51.048604222757547</v>
      </c>
      <c r="G163" s="2">
        <v>44431</v>
      </c>
      <c r="H163" s="7">
        <v>44431</v>
      </c>
      <c r="I163" s="10">
        <v>69.069999999999993</v>
      </c>
      <c r="J163" s="11">
        <v>1.3716999999999999</v>
      </c>
      <c r="K163" s="10">
        <v>50.35357585477874</v>
      </c>
    </row>
    <row r="164" spans="1:11" ht="15">
      <c r="A164" s="2">
        <v>44359</v>
      </c>
      <c r="B164" s="7">
        <v>44359</v>
      </c>
      <c r="C164" s="8">
        <f t="shared" ref="C164:D164" si="42">C163</f>
        <v>72.05</v>
      </c>
      <c r="D164" s="9">
        <f t="shared" si="42"/>
        <v>1.4114</v>
      </c>
      <c r="E164" s="8">
        <v>51.048604222757547</v>
      </c>
      <c r="G164" s="2">
        <v>44432</v>
      </c>
      <c r="H164" s="7">
        <v>44432</v>
      </c>
      <c r="I164" s="10">
        <v>71.209999999999994</v>
      </c>
      <c r="J164" s="11">
        <v>1.3715999999999999</v>
      </c>
      <c r="K164" s="10">
        <v>51.917468649752109</v>
      </c>
    </row>
    <row r="165" spans="1:11" ht="15">
      <c r="A165" s="2">
        <v>44360</v>
      </c>
      <c r="B165" s="7">
        <v>44360</v>
      </c>
      <c r="C165" s="8">
        <f t="shared" ref="C165:D165" si="43">C163</f>
        <v>72.05</v>
      </c>
      <c r="D165" s="9">
        <f t="shared" si="43"/>
        <v>1.4114</v>
      </c>
      <c r="E165" s="8">
        <v>51.048604222757547</v>
      </c>
      <c r="G165" s="2">
        <v>44433</v>
      </c>
      <c r="H165" s="7">
        <v>44433</v>
      </c>
      <c r="I165" s="10">
        <v>72.12</v>
      </c>
      <c r="J165" s="11">
        <v>1.3723000000000001</v>
      </c>
      <c r="K165" s="10">
        <v>52.554106244990166</v>
      </c>
    </row>
    <row r="166" spans="1:11" ht="15">
      <c r="A166" s="2">
        <v>44361</v>
      </c>
      <c r="B166" s="7">
        <v>44361</v>
      </c>
      <c r="C166" s="10">
        <v>72.27</v>
      </c>
      <c r="D166" s="11">
        <v>1.4116</v>
      </c>
      <c r="E166" s="10">
        <v>51.197223009351092</v>
      </c>
      <c r="G166" s="2">
        <v>44434</v>
      </c>
      <c r="H166" s="7">
        <v>44434</v>
      </c>
      <c r="I166" s="10">
        <v>70.42</v>
      </c>
      <c r="J166" s="11">
        <v>1.3712</v>
      </c>
      <c r="K166" s="10">
        <v>51.356476079346557</v>
      </c>
    </row>
    <row r="167" spans="1:11" ht="15">
      <c r="A167" s="2">
        <v>44362</v>
      </c>
      <c r="B167" s="7">
        <v>44362</v>
      </c>
      <c r="C167" s="10">
        <v>73.38</v>
      </c>
      <c r="D167" s="11">
        <v>1.4073</v>
      </c>
      <c r="E167" s="10">
        <v>52.142400341078655</v>
      </c>
      <c r="G167" s="2">
        <v>44435</v>
      </c>
      <c r="H167" s="7">
        <v>44435</v>
      </c>
      <c r="I167" s="10">
        <v>72.260000000000005</v>
      </c>
      <c r="J167" s="11">
        <v>1.3769</v>
      </c>
      <c r="K167" s="10">
        <v>52.48020916551674</v>
      </c>
    </row>
    <row r="168" spans="1:11" ht="15">
      <c r="A168" s="2">
        <v>44363</v>
      </c>
      <c r="B168" s="7">
        <v>44363</v>
      </c>
      <c r="C168" s="10">
        <v>73.88</v>
      </c>
      <c r="D168" s="11">
        <v>1.411</v>
      </c>
      <c r="E168" s="10">
        <v>52.360028348688871</v>
      </c>
      <c r="G168" s="2">
        <v>44439</v>
      </c>
      <c r="H168" s="7">
        <v>44439</v>
      </c>
      <c r="I168" s="10">
        <v>73.45</v>
      </c>
      <c r="J168" s="11">
        <v>1.3747</v>
      </c>
      <c r="K168" s="10">
        <v>53.429839237651855</v>
      </c>
    </row>
    <row r="169" spans="1:11" ht="15">
      <c r="A169" s="2">
        <v>44364</v>
      </c>
      <c r="B169" s="7">
        <v>44364</v>
      </c>
      <c r="C169" s="10">
        <v>72.92</v>
      </c>
      <c r="D169" s="11">
        <v>1.3915999999999999</v>
      </c>
      <c r="E169" s="10">
        <v>52.400114975567696</v>
      </c>
      <c r="G169" s="2">
        <v>44440</v>
      </c>
      <c r="H169" s="7">
        <v>44440</v>
      </c>
      <c r="I169" s="10">
        <v>71.989999999999995</v>
      </c>
      <c r="J169" s="11">
        <v>1.379</v>
      </c>
      <c r="K169" s="10">
        <v>52.204496011602608</v>
      </c>
    </row>
    <row r="170" spans="1:11" ht="15">
      <c r="A170" s="2">
        <v>44365</v>
      </c>
      <c r="B170" s="7">
        <v>44365</v>
      </c>
      <c r="C170" s="10">
        <v>73.099999999999994</v>
      </c>
      <c r="D170" s="11">
        <v>1.3816999999999999</v>
      </c>
      <c r="E170" s="10">
        <v>52.905840631106607</v>
      </c>
      <c r="G170" s="2">
        <v>44441</v>
      </c>
      <c r="H170" s="7">
        <v>44441</v>
      </c>
      <c r="I170" s="10">
        <v>73.56</v>
      </c>
      <c r="J170" s="11">
        <v>1.3825000000000001</v>
      </c>
      <c r="K170" s="10">
        <v>53.207956600361662</v>
      </c>
    </row>
    <row r="171" spans="1:11" ht="15">
      <c r="A171" s="2">
        <v>44366</v>
      </c>
      <c r="B171" s="7">
        <v>44366</v>
      </c>
      <c r="C171" s="8">
        <f t="shared" ref="C171:D171" si="44">C170</f>
        <v>73.099999999999994</v>
      </c>
      <c r="D171" s="9">
        <f t="shared" si="44"/>
        <v>1.3816999999999999</v>
      </c>
      <c r="E171" s="8">
        <v>52.905840631106607</v>
      </c>
      <c r="G171" s="2">
        <v>44442</v>
      </c>
      <c r="H171" s="7">
        <v>44442</v>
      </c>
      <c r="I171" s="10">
        <v>73.069999999999993</v>
      </c>
      <c r="J171" s="11">
        <v>1.3862000000000001</v>
      </c>
      <c r="K171" s="10">
        <v>52.712451305727882</v>
      </c>
    </row>
    <row r="172" spans="1:11" ht="15">
      <c r="A172" s="2">
        <v>44367</v>
      </c>
      <c r="B172" s="7">
        <v>44367</v>
      </c>
      <c r="C172" s="8">
        <f t="shared" ref="C172:D172" si="45">C170</f>
        <v>73.099999999999994</v>
      </c>
      <c r="D172" s="9">
        <f t="shared" si="45"/>
        <v>1.3816999999999999</v>
      </c>
      <c r="E172" s="8">
        <v>52.905840631106607</v>
      </c>
      <c r="G172" s="2">
        <v>44445</v>
      </c>
      <c r="H172" s="7">
        <v>44445</v>
      </c>
      <c r="I172" s="10">
        <v>72.430000000000007</v>
      </c>
      <c r="J172" s="11">
        <f>J171</f>
        <v>1.3862000000000001</v>
      </c>
      <c r="K172" s="10">
        <v>52.250757466455056</v>
      </c>
    </row>
    <row r="173" spans="1:11" ht="15">
      <c r="A173" s="2">
        <v>44368</v>
      </c>
      <c r="B173" s="7">
        <v>44368</v>
      </c>
      <c r="C173" s="10">
        <v>74.489999999999995</v>
      </c>
      <c r="D173" s="11">
        <v>1.3915</v>
      </c>
      <c r="E173" s="10">
        <v>53.532159540064676</v>
      </c>
      <c r="G173" s="2">
        <v>44446</v>
      </c>
      <c r="H173" s="7">
        <v>44446</v>
      </c>
      <c r="I173" s="10">
        <v>71.52</v>
      </c>
      <c r="J173" s="11">
        <v>1.3792</v>
      </c>
      <c r="K173" s="10">
        <v>51.856148491879345</v>
      </c>
    </row>
    <row r="174" spans="1:11" ht="15">
      <c r="A174" s="2">
        <v>44369</v>
      </c>
      <c r="B174" s="7">
        <v>44369</v>
      </c>
      <c r="C174" s="10">
        <v>74.92</v>
      </c>
      <c r="D174" s="11">
        <v>1.3920999999999999</v>
      </c>
      <c r="E174" s="10">
        <v>53.817972846778254</v>
      </c>
      <c r="G174" s="2">
        <v>44447</v>
      </c>
      <c r="H174" s="7">
        <v>44447</v>
      </c>
      <c r="I174" s="10">
        <v>72.36</v>
      </c>
      <c r="J174" s="11">
        <v>1.3761000000000001</v>
      </c>
      <c r="K174" s="10">
        <v>52.583387835186393</v>
      </c>
    </row>
    <row r="175" spans="1:11" ht="15">
      <c r="A175" s="2">
        <v>44370</v>
      </c>
      <c r="B175" s="7">
        <v>44370</v>
      </c>
      <c r="C175" s="10">
        <v>75.22</v>
      </c>
      <c r="D175" s="11">
        <v>1.3976999999999999</v>
      </c>
      <c r="E175" s="10">
        <v>53.816985046862705</v>
      </c>
      <c r="G175" s="2">
        <v>44448</v>
      </c>
      <c r="H175" s="7">
        <v>44448</v>
      </c>
      <c r="I175" s="10">
        <v>71.319999999999993</v>
      </c>
      <c r="J175" s="11">
        <v>1.3855</v>
      </c>
      <c r="K175" s="10">
        <v>51.476001443522193</v>
      </c>
    </row>
    <row r="176" spans="1:11" ht="15">
      <c r="A176" s="2">
        <v>44371</v>
      </c>
      <c r="B176" s="7">
        <v>44371</v>
      </c>
      <c r="C176" s="10">
        <v>75.95</v>
      </c>
      <c r="D176" s="11">
        <v>1.3907</v>
      </c>
      <c r="E176" s="10">
        <v>54.612784928453294</v>
      </c>
      <c r="G176" s="2">
        <v>44449</v>
      </c>
      <c r="H176" s="7">
        <v>44449</v>
      </c>
      <c r="I176" s="10">
        <v>72.44</v>
      </c>
      <c r="J176" s="11">
        <v>1.3847</v>
      </c>
      <c r="K176" s="10">
        <v>52.314580775619262</v>
      </c>
    </row>
    <row r="177" spans="1:11" ht="15">
      <c r="A177" s="2">
        <v>44372</v>
      </c>
      <c r="B177" s="7">
        <v>44372</v>
      </c>
      <c r="C177" s="10">
        <v>76.45</v>
      </c>
      <c r="D177" s="11">
        <v>1.3898999999999999</v>
      </c>
      <c r="E177" s="10">
        <v>55.003957119217212</v>
      </c>
      <c r="G177" s="2">
        <v>44452</v>
      </c>
      <c r="H177" s="7">
        <v>44452</v>
      </c>
      <c r="I177" s="10">
        <v>72.97</v>
      </c>
      <c r="J177" s="11">
        <v>1.3844000000000001</v>
      </c>
      <c r="K177" s="10">
        <v>52.708754695174804</v>
      </c>
    </row>
    <row r="178" spans="1:11" ht="15">
      <c r="A178" s="2">
        <v>44373</v>
      </c>
      <c r="B178" s="7">
        <v>44373</v>
      </c>
      <c r="C178" s="8">
        <f t="shared" ref="C178:D178" si="46">C177</f>
        <v>76.45</v>
      </c>
      <c r="D178" s="9">
        <f t="shared" si="46"/>
        <v>1.3898999999999999</v>
      </c>
      <c r="E178" s="8">
        <v>55.003957119217212</v>
      </c>
      <c r="G178" s="2">
        <v>44453</v>
      </c>
      <c r="H178" s="7">
        <v>44453</v>
      </c>
      <c r="I178" s="10">
        <v>73.05</v>
      </c>
      <c r="J178" s="11">
        <v>1.3848</v>
      </c>
      <c r="K178" s="10">
        <v>52.751299826689774</v>
      </c>
    </row>
    <row r="179" spans="1:11" ht="15">
      <c r="A179" s="2">
        <v>44374</v>
      </c>
      <c r="B179" s="7">
        <v>44374</v>
      </c>
      <c r="C179" s="8">
        <f t="shared" ref="C179:D179" si="47">C177</f>
        <v>76.45</v>
      </c>
      <c r="D179" s="9">
        <f t="shared" si="47"/>
        <v>1.3898999999999999</v>
      </c>
      <c r="E179" s="8">
        <v>55.003957119217212</v>
      </c>
      <c r="G179" s="2">
        <v>44454</v>
      </c>
      <c r="H179" s="7">
        <v>44454</v>
      </c>
      <c r="I179" s="10">
        <v>74.84</v>
      </c>
      <c r="J179" s="11">
        <v>1.3836999999999999</v>
      </c>
      <c r="K179" s="10">
        <v>54.086868540868693</v>
      </c>
    </row>
    <row r="180" spans="1:11" ht="15">
      <c r="A180" s="2">
        <v>44375</v>
      </c>
      <c r="B180" s="7">
        <v>44375</v>
      </c>
      <c r="C180" s="10">
        <v>74.78</v>
      </c>
      <c r="D180" s="11">
        <v>1.3895</v>
      </c>
      <c r="E180" s="10">
        <v>53.817920115149334</v>
      </c>
      <c r="G180" s="2">
        <v>44455</v>
      </c>
      <c r="H180" s="7">
        <v>44455</v>
      </c>
      <c r="I180" s="10">
        <v>75.14</v>
      </c>
      <c r="J180" s="11">
        <v>1.3785000000000001</v>
      </c>
      <c r="K180" s="10">
        <v>54.50852375770765</v>
      </c>
    </row>
    <row r="181" spans="1:11" ht="15">
      <c r="A181" s="2">
        <v>44376</v>
      </c>
      <c r="B181" s="7">
        <v>44376</v>
      </c>
      <c r="C181" s="10">
        <v>75.38</v>
      </c>
      <c r="D181" s="11">
        <v>1.3845000000000001</v>
      </c>
      <c r="E181" s="10">
        <v>54.445648248465147</v>
      </c>
      <c r="G181" s="2">
        <v>44456</v>
      </c>
      <c r="H181" s="7">
        <v>44456</v>
      </c>
      <c r="I181" s="10">
        <v>74.64</v>
      </c>
      <c r="J181" s="11">
        <v>1.3754999999999999</v>
      </c>
      <c r="K181" s="10">
        <v>54.263904034896406</v>
      </c>
    </row>
    <row r="182" spans="1:11" ht="15">
      <c r="A182" s="2">
        <v>44377</v>
      </c>
      <c r="B182" s="7">
        <v>44377</v>
      </c>
      <c r="C182" s="10">
        <v>76.94</v>
      </c>
      <c r="D182" s="11">
        <v>1.3806</v>
      </c>
      <c r="E182" s="10">
        <v>55.729393017528608</v>
      </c>
      <c r="G182" s="2">
        <v>44459</v>
      </c>
      <c r="H182" s="7">
        <v>44459</v>
      </c>
      <c r="I182" s="10">
        <v>73.59</v>
      </c>
      <c r="J182" s="11">
        <v>1.3655999999999999</v>
      </c>
      <c r="K182" s="10">
        <v>53.888400702987703</v>
      </c>
    </row>
    <row r="183" spans="1:11" ht="15">
      <c r="A183" s="2">
        <v>44378</v>
      </c>
      <c r="B183" s="7">
        <v>44378</v>
      </c>
      <c r="C183" s="10">
        <v>76.69</v>
      </c>
      <c r="D183" s="11">
        <v>1.3779999999999999</v>
      </c>
      <c r="E183" s="10">
        <v>55.653120464441223</v>
      </c>
      <c r="G183" s="2">
        <v>44460</v>
      </c>
      <c r="H183" s="7">
        <v>44460</v>
      </c>
      <c r="I183" s="10">
        <v>73.650000000000006</v>
      </c>
      <c r="J183" s="11">
        <v>1.3663000000000001</v>
      </c>
      <c r="K183" s="10">
        <v>53.904706140671891</v>
      </c>
    </row>
    <row r="184" spans="1:11" ht="15">
      <c r="A184" s="2">
        <v>44379</v>
      </c>
      <c r="B184" s="7">
        <v>44379</v>
      </c>
      <c r="C184" s="10">
        <v>77.510000000000005</v>
      </c>
      <c r="D184" s="11">
        <v>1.3794999999999999</v>
      </c>
      <c r="E184" s="10">
        <v>56.187024284160934</v>
      </c>
      <c r="G184" s="2">
        <v>44461</v>
      </c>
      <c r="H184" s="7">
        <v>44461</v>
      </c>
      <c r="I184" s="10">
        <v>75.5</v>
      </c>
      <c r="J184" s="11">
        <v>1.3669</v>
      </c>
      <c r="K184" s="10">
        <v>55.234472163289198</v>
      </c>
    </row>
    <row r="185" spans="1:11" ht="15">
      <c r="A185" s="2">
        <v>44380</v>
      </c>
      <c r="B185" s="7">
        <v>44380</v>
      </c>
      <c r="C185" s="8">
        <f t="shared" ref="C185:D185" si="48">C184</f>
        <v>77.510000000000005</v>
      </c>
      <c r="D185" s="9">
        <f t="shared" si="48"/>
        <v>1.3794999999999999</v>
      </c>
      <c r="E185" s="8">
        <v>56.187024284160934</v>
      </c>
      <c r="G185" s="2">
        <v>44462</v>
      </c>
      <c r="H185" s="7">
        <v>44462</v>
      </c>
      <c r="I185" s="10">
        <v>76.44</v>
      </c>
      <c r="J185" s="11">
        <v>1.3745000000000001</v>
      </c>
      <c r="K185" s="10">
        <v>55.612950163695885</v>
      </c>
    </row>
    <row r="186" spans="1:11" ht="15">
      <c r="A186" s="2">
        <v>44381</v>
      </c>
      <c r="B186" s="7">
        <v>44381</v>
      </c>
      <c r="C186" s="8">
        <f t="shared" ref="C186:D186" si="49">C184</f>
        <v>77.510000000000005</v>
      </c>
      <c r="D186" s="9">
        <f t="shared" si="49"/>
        <v>1.3794999999999999</v>
      </c>
      <c r="E186" s="8">
        <v>56.187024284160934</v>
      </c>
      <c r="G186" s="2">
        <v>44463</v>
      </c>
      <c r="H186" s="7">
        <v>44463</v>
      </c>
      <c r="I186" s="10">
        <v>77.42</v>
      </c>
      <c r="J186" s="11">
        <v>1.3681000000000001</v>
      </c>
      <c r="K186" s="10">
        <v>56.589430597178563</v>
      </c>
    </row>
    <row r="187" spans="1:11" ht="15">
      <c r="A187" s="2">
        <v>44382</v>
      </c>
      <c r="B187" s="7">
        <v>44382</v>
      </c>
      <c r="C187" s="10">
        <v>78.34</v>
      </c>
      <c r="D187" s="9">
        <f>D184</f>
        <v>1.3794999999999999</v>
      </c>
      <c r="E187" s="8">
        <v>56.788691554911203</v>
      </c>
      <c r="G187" s="2">
        <v>44466</v>
      </c>
      <c r="H187" s="7">
        <v>44466</v>
      </c>
      <c r="I187" s="10">
        <v>78.849999999999994</v>
      </c>
      <c r="J187" s="11">
        <v>1.3712</v>
      </c>
      <c r="K187" s="10">
        <v>57.504375729288213</v>
      </c>
    </row>
    <row r="188" spans="1:11" ht="15">
      <c r="A188" s="2">
        <v>44383</v>
      </c>
      <c r="B188" s="7">
        <v>44383</v>
      </c>
      <c r="C188" s="10">
        <v>75.81</v>
      </c>
      <c r="D188" s="11">
        <v>1.3792</v>
      </c>
      <c r="E188" s="10">
        <v>54.966647331786547</v>
      </c>
      <c r="G188" s="2">
        <v>44467</v>
      </c>
      <c r="H188" s="7">
        <v>44467</v>
      </c>
      <c r="I188" s="10">
        <v>78.3</v>
      </c>
      <c r="J188" s="11">
        <v>1.3536999999999999</v>
      </c>
      <c r="K188" s="10">
        <v>57.841471522493904</v>
      </c>
    </row>
    <row r="189" spans="1:11" ht="15">
      <c r="A189" s="2">
        <v>44384</v>
      </c>
      <c r="B189" s="7">
        <v>44384</v>
      </c>
      <c r="C189" s="10">
        <v>74.31</v>
      </c>
      <c r="D189" s="11">
        <v>1.3792</v>
      </c>
      <c r="E189" s="10">
        <v>53.879060324825986</v>
      </c>
      <c r="G189" s="2">
        <v>44468</v>
      </c>
      <c r="H189" s="7">
        <v>44468</v>
      </c>
      <c r="I189" s="10">
        <v>77.86</v>
      </c>
      <c r="J189" s="11">
        <v>1.3439000000000001</v>
      </c>
      <c r="K189" s="10">
        <v>57.935858322791873</v>
      </c>
    </row>
    <row r="190" spans="1:11" ht="15">
      <c r="A190" s="2">
        <v>44385</v>
      </c>
      <c r="B190" s="7">
        <v>44385</v>
      </c>
      <c r="C190" s="10">
        <v>75.069999999999993</v>
      </c>
      <c r="D190" s="11">
        <v>1.3767</v>
      </c>
      <c r="E190" s="10">
        <v>54.528946030362455</v>
      </c>
      <c r="G190" s="2">
        <v>44469</v>
      </c>
      <c r="H190" s="7">
        <v>44469</v>
      </c>
      <c r="I190" s="10">
        <v>77.81</v>
      </c>
      <c r="J190" s="11">
        <v>1.347</v>
      </c>
      <c r="K190" s="10">
        <v>57.765404602821086</v>
      </c>
    </row>
    <row r="191" spans="1:11" ht="15">
      <c r="A191" s="2">
        <v>44386</v>
      </c>
      <c r="B191" s="7">
        <v>44386</v>
      </c>
      <c r="C191" s="10">
        <v>77.14</v>
      </c>
      <c r="D191" s="11">
        <v>1.3842000000000001</v>
      </c>
      <c r="E191" s="10">
        <v>55.72894090449357</v>
      </c>
      <c r="G191" s="2">
        <v>44470</v>
      </c>
      <c r="H191" s="7">
        <v>44470</v>
      </c>
      <c r="I191" s="10">
        <v>79.400000000000006</v>
      </c>
      <c r="J191" s="11">
        <v>1.3572</v>
      </c>
      <c r="K191" s="10">
        <v>58.502799882110232</v>
      </c>
    </row>
    <row r="192" spans="1:11" ht="15">
      <c r="A192" s="2">
        <v>44387</v>
      </c>
      <c r="B192" s="7">
        <v>44387</v>
      </c>
      <c r="C192" s="8">
        <f t="shared" ref="C192:D192" si="50">C191</f>
        <v>77.14</v>
      </c>
      <c r="D192" s="9">
        <f t="shared" si="50"/>
        <v>1.3842000000000001</v>
      </c>
      <c r="E192" s="8">
        <v>55.72894090449357</v>
      </c>
      <c r="G192" s="2">
        <v>44473</v>
      </c>
      <c r="H192" s="7">
        <v>44473</v>
      </c>
      <c r="I192" s="10">
        <v>81.44</v>
      </c>
      <c r="J192" s="11">
        <v>1.3602000000000001</v>
      </c>
      <c r="K192" s="10">
        <v>59.87354800764593</v>
      </c>
    </row>
    <row r="193" spans="1:11" ht="15">
      <c r="A193" s="2">
        <v>44388</v>
      </c>
      <c r="B193" s="7">
        <v>44388</v>
      </c>
      <c r="C193" s="8">
        <f t="shared" ref="C193:D193" si="51">C191</f>
        <v>77.14</v>
      </c>
      <c r="D193" s="9">
        <f t="shared" si="51"/>
        <v>1.3842000000000001</v>
      </c>
      <c r="E193" s="8">
        <v>55.72894090449357</v>
      </c>
      <c r="G193" s="2">
        <v>44474</v>
      </c>
      <c r="H193" s="7">
        <v>44474</v>
      </c>
      <c r="I193" s="10">
        <v>82.72</v>
      </c>
      <c r="J193" s="11">
        <v>1.3640000000000001</v>
      </c>
      <c r="K193" s="10">
        <v>60.645161290322577</v>
      </c>
    </row>
    <row r="194" spans="1:11" ht="15">
      <c r="A194" s="2">
        <v>44389</v>
      </c>
      <c r="B194" s="7">
        <v>44389</v>
      </c>
      <c r="C194" s="10">
        <v>76.77</v>
      </c>
      <c r="D194" s="11">
        <v>1.3886000000000001</v>
      </c>
      <c r="E194" s="10">
        <v>55.285899467089152</v>
      </c>
      <c r="G194" s="2">
        <v>44475</v>
      </c>
      <c r="H194" s="7">
        <v>44475</v>
      </c>
      <c r="I194" s="10">
        <v>81.39</v>
      </c>
      <c r="J194" s="11">
        <v>1.3569</v>
      </c>
      <c r="K194" s="10">
        <v>59.982312624364361</v>
      </c>
    </row>
    <row r="195" spans="1:11" ht="15">
      <c r="A195" s="2">
        <v>44390</v>
      </c>
      <c r="B195" s="7">
        <v>44390</v>
      </c>
      <c r="C195" s="10">
        <v>77.5</v>
      </c>
      <c r="D195" s="11">
        <v>1.3847</v>
      </c>
      <c r="E195" s="10">
        <v>55.968801906550155</v>
      </c>
      <c r="G195" s="2">
        <v>44476</v>
      </c>
      <c r="H195" s="7">
        <v>44476</v>
      </c>
      <c r="I195" s="10">
        <v>82.34</v>
      </c>
      <c r="J195" s="11">
        <v>1.3633999999999999</v>
      </c>
      <c r="K195" s="10">
        <v>60.393134810033743</v>
      </c>
    </row>
    <row r="196" spans="1:11" ht="15">
      <c r="A196" s="2">
        <v>44391</v>
      </c>
      <c r="B196" s="7">
        <v>44391</v>
      </c>
      <c r="C196" s="10">
        <v>75.739999999999995</v>
      </c>
      <c r="D196" s="11">
        <v>1.3854</v>
      </c>
      <c r="E196" s="10">
        <v>54.670131370001442</v>
      </c>
      <c r="G196" s="2">
        <v>44477</v>
      </c>
      <c r="H196" s="7">
        <v>44477</v>
      </c>
      <c r="I196" s="10">
        <v>82.17</v>
      </c>
      <c r="J196" s="11">
        <v>1.363</v>
      </c>
      <c r="K196" s="10">
        <v>60.286133528980194</v>
      </c>
    </row>
    <row r="197" spans="1:11" ht="15">
      <c r="A197" s="2">
        <v>44392</v>
      </c>
      <c r="B197" s="7">
        <v>44392</v>
      </c>
      <c r="C197" s="10">
        <v>74.53</v>
      </c>
      <c r="D197" s="11">
        <v>1.3849</v>
      </c>
      <c r="E197" s="10">
        <v>53.81616001155318</v>
      </c>
      <c r="G197" s="2">
        <v>44480</v>
      </c>
      <c r="H197" s="7">
        <v>44480</v>
      </c>
      <c r="I197" s="10">
        <v>83.75</v>
      </c>
      <c r="J197" s="11">
        <f>J196</f>
        <v>1.363</v>
      </c>
      <c r="K197" s="10">
        <v>61.445341159207629</v>
      </c>
    </row>
    <row r="198" spans="1:11" ht="15">
      <c r="A198" s="2">
        <v>44393</v>
      </c>
      <c r="B198" s="7">
        <v>44393</v>
      </c>
      <c r="C198" s="10">
        <v>74.459999999999994</v>
      </c>
      <c r="D198" s="11">
        <v>1.3785000000000001</v>
      </c>
      <c r="E198" s="10">
        <v>54.015233949945589</v>
      </c>
      <c r="G198" s="2">
        <v>44481</v>
      </c>
      <c r="H198" s="7">
        <v>44481</v>
      </c>
      <c r="I198" s="10">
        <v>83.53</v>
      </c>
      <c r="J198" s="11">
        <v>1.3605</v>
      </c>
      <c r="K198" s="10">
        <v>61.396545387725098</v>
      </c>
    </row>
    <row r="199" spans="1:11" ht="15">
      <c r="A199" s="2">
        <v>44394</v>
      </c>
      <c r="B199" s="7">
        <v>44394</v>
      </c>
      <c r="C199" s="8">
        <f t="shared" ref="C199:D199" si="52">C198</f>
        <v>74.459999999999994</v>
      </c>
      <c r="D199" s="9">
        <f t="shared" si="52"/>
        <v>1.3785000000000001</v>
      </c>
      <c r="E199" s="8">
        <v>54.015233949945589</v>
      </c>
      <c r="G199" s="2">
        <v>44482</v>
      </c>
      <c r="H199" s="7">
        <v>44482</v>
      </c>
      <c r="I199" s="10">
        <v>83.53</v>
      </c>
      <c r="J199" s="11">
        <v>1.3645</v>
      </c>
      <c r="K199" s="10">
        <v>61.216562843532429</v>
      </c>
    </row>
    <row r="200" spans="1:11" ht="15">
      <c r="A200" s="2">
        <v>44395</v>
      </c>
      <c r="B200" s="7">
        <v>44395</v>
      </c>
      <c r="C200" s="8">
        <f t="shared" ref="C200:D200" si="53">C198</f>
        <v>74.459999999999994</v>
      </c>
      <c r="D200" s="9">
        <f t="shared" si="53"/>
        <v>1.3785000000000001</v>
      </c>
      <c r="E200" s="8">
        <v>54.015233949945589</v>
      </c>
      <c r="G200" s="2">
        <v>44483</v>
      </c>
      <c r="H200" s="7">
        <v>44483</v>
      </c>
      <c r="I200" s="10">
        <v>83.86</v>
      </c>
      <c r="J200" s="11">
        <v>1.3684000000000001</v>
      </c>
      <c r="K200" s="10">
        <v>61.283250511546328</v>
      </c>
    </row>
    <row r="201" spans="1:11" ht="15">
      <c r="A201" s="2">
        <v>44396</v>
      </c>
      <c r="B201" s="7">
        <v>44396</v>
      </c>
      <c r="C201" s="10">
        <v>69.33</v>
      </c>
      <c r="D201" s="11">
        <v>1.369</v>
      </c>
      <c r="E201" s="10">
        <v>50.642804967129294</v>
      </c>
      <c r="G201" s="2">
        <v>44484</v>
      </c>
      <c r="H201" s="7">
        <v>44484</v>
      </c>
      <c r="I201" s="10">
        <v>84.67</v>
      </c>
      <c r="J201" s="11">
        <v>1.3755999999999999</v>
      </c>
      <c r="K201" s="10">
        <v>61.551323059028789</v>
      </c>
    </row>
    <row r="202" spans="1:11" ht="15">
      <c r="A202" s="2">
        <v>44397</v>
      </c>
      <c r="B202" s="7">
        <v>44397</v>
      </c>
      <c r="C202" s="10">
        <v>70.03</v>
      </c>
      <c r="D202" s="11">
        <v>1.3614999999999999</v>
      </c>
      <c r="E202" s="10">
        <v>51.43591626882116</v>
      </c>
      <c r="G202" s="2">
        <v>44487</v>
      </c>
      <c r="H202" s="7">
        <v>44487</v>
      </c>
      <c r="I202" s="10">
        <v>84.13</v>
      </c>
      <c r="J202" s="11">
        <v>1.3726</v>
      </c>
      <c r="K202" s="10">
        <v>61.2924377094565</v>
      </c>
    </row>
    <row r="203" spans="1:11" ht="15">
      <c r="A203" s="2">
        <v>44398</v>
      </c>
      <c r="B203" s="7">
        <v>44398</v>
      </c>
      <c r="C203" s="10">
        <v>72.540000000000006</v>
      </c>
      <c r="D203" s="11">
        <v>1.3694999999999999</v>
      </c>
      <c r="E203" s="10">
        <v>52.968236582694423</v>
      </c>
      <c r="G203" s="2">
        <v>44488</v>
      </c>
      <c r="H203" s="7">
        <v>44488</v>
      </c>
      <c r="I203" s="10">
        <v>85.02</v>
      </c>
      <c r="J203" s="11">
        <v>1.3807</v>
      </c>
      <c r="K203" s="10">
        <v>61.577460708336346</v>
      </c>
    </row>
    <row r="204" spans="1:11" ht="15">
      <c r="A204" s="2">
        <v>44399</v>
      </c>
      <c r="B204" s="7">
        <v>44399</v>
      </c>
      <c r="C204" s="10">
        <v>74.25</v>
      </c>
      <c r="D204" s="11">
        <v>1.375</v>
      </c>
      <c r="E204" s="10">
        <v>54</v>
      </c>
      <c r="G204" s="2">
        <v>44489</v>
      </c>
      <c r="H204" s="7">
        <v>44489</v>
      </c>
      <c r="I204" s="10">
        <v>85.76</v>
      </c>
      <c r="J204" s="11">
        <v>1.3821000000000001</v>
      </c>
      <c r="K204" s="10">
        <v>62.050502857969754</v>
      </c>
    </row>
    <row r="205" spans="1:11" ht="15">
      <c r="A205" s="2">
        <v>44400</v>
      </c>
      <c r="B205" s="7">
        <v>44400</v>
      </c>
      <c r="C205" s="10">
        <v>74.86</v>
      </c>
      <c r="D205" s="11">
        <v>1.3749</v>
      </c>
      <c r="E205" s="10">
        <v>54.447596188813733</v>
      </c>
      <c r="G205" s="2">
        <v>44490</v>
      </c>
      <c r="H205" s="7">
        <v>44490</v>
      </c>
      <c r="I205" s="10">
        <v>84.58</v>
      </c>
      <c r="J205" s="11">
        <v>1.3812</v>
      </c>
      <c r="K205" s="10">
        <v>61.236605849985523</v>
      </c>
    </row>
    <row r="206" spans="1:11" ht="15">
      <c r="A206" s="2">
        <v>44401</v>
      </c>
      <c r="B206" s="7">
        <v>44401</v>
      </c>
      <c r="C206" s="8">
        <f t="shared" ref="C206:D206" si="54">C205</f>
        <v>74.86</v>
      </c>
      <c r="D206" s="9">
        <f t="shared" si="54"/>
        <v>1.3749</v>
      </c>
      <c r="E206" s="8">
        <v>54.447596188813733</v>
      </c>
      <c r="G206" s="2">
        <v>44491</v>
      </c>
      <c r="H206" s="7">
        <v>44491</v>
      </c>
      <c r="I206" s="10">
        <v>85.43</v>
      </c>
      <c r="J206" s="11">
        <v>1.3741000000000001</v>
      </c>
      <c r="K206" s="10">
        <v>62.171603231205879</v>
      </c>
    </row>
    <row r="207" spans="1:11" ht="15">
      <c r="A207" s="2">
        <v>44402</v>
      </c>
      <c r="B207" s="7">
        <v>44402</v>
      </c>
      <c r="C207" s="8">
        <f t="shared" ref="C207:D207" si="55">C205</f>
        <v>74.86</v>
      </c>
      <c r="D207" s="9">
        <f t="shared" si="55"/>
        <v>1.3749</v>
      </c>
      <c r="E207" s="8">
        <v>54.447596188813733</v>
      </c>
      <c r="G207" s="2">
        <v>44494</v>
      </c>
      <c r="H207" s="7">
        <v>44494</v>
      </c>
      <c r="I207" s="10">
        <v>84.85</v>
      </c>
      <c r="J207" s="11">
        <v>1.3773</v>
      </c>
      <c r="K207" s="10">
        <v>61.606040804472514</v>
      </c>
    </row>
    <row r="208" spans="1:11" ht="15">
      <c r="A208" s="2">
        <v>44403</v>
      </c>
      <c r="B208" s="7">
        <v>44403</v>
      </c>
      <c r="C208" s="10">
        <v>74.790000000000006</v>
      </c>
      <c r="D208" s="11">
        <v>1.3829</v>
      </c>
      <c r="E208" s="10">
        <v>54.08200159085979</v>
      </c>
      <c r="G208" s="2">
        <v>44495</v>
      </c>
      <c r="H208" s="7">
        <v>44495</v>
      </c>
      <c r="I208" s="10">
        <v>85.11</v>
      </c>
      <c r="J208" s="11">
        <v>1.3772</v>
      </c>
      <c r="K208" s="10">
        <v>61.799302933488235</v>
      </c>
    </row>
    <row r="209" spans="1:11" ht="15">
      <c r="A209" s="2">
        <v>44404</v>
      </c>
      <c r="B209" s="7">
        <v>44404</v>
      </c>
      <c r="C209" s="10">
        <v>74.87</v>
      </c>
      <c r="D209" s="11">
        <v>1.3884000000000001</v>
      </c>
      <c r="E209" s="10">
        <v>53.925381734370497</v>
      </c>
      <c r="G209" s="2">
        <v>44496</v>
      </c>
      <c r="H209" s="7">
        <v>44496</v>
      </c>
      <c r="I209" s="10">
        <v>84.12</v>
      </c>
      <c r="J209" s="11">
        <v>1.3738999999999999</v>
      </c>
      <c r="K209" s="10">
        <v>61.227163549021043</v>
      </c>
    </row>
    <row r="210" spans="1:11" ht="15">
      <c r="A210" s="2">
        <v>44405</v>
      </c>
      <c r="B210" s="7">
        <v>44405</v>
      </c>
      <c r="C210" s="10">
        <v>75.09</v>
      </c>
      <c r="D210" s="11">
        <v>1.3884000000000001</v>
      </c>
      <c r="E210" s="10">
        <v>54.083837510803804</v>
      </c>
      <c r="G210" s="2">
        <v>44497</v>
      </c>
      <c r="H210" s="7">
        <v>44497</v>
      </c>
      <c r="I210" s="10">
        <v>83.4</v>
      </c>
      <c r="J210" s="11">
        <v>1.3804000000000001</v>
      </c>
      <c r="K210" s="10">
        <v>60.417270356418427</v>
      </c>
    </row>
    <row r="211" spans="1:11" ht="15">
      <c r="A211" s="2">
        <v>44406</v>
      </c>
      <c r="B211" s="7">
        <v>44406</v>
      </c>
      <c r="C211" s="10">
        <v>76.3</v>
      </c>
      <c r="D211" s="11">
        <v>1.3966000000000001</v>
      </c>
      <c r="E211" s="10">
        <v>54.632679364170123</v>
      </c>
      <c r="G211" s="2">
        <v>44498</v>
      </c>
      <c r="H211" s="7">
        <v>44498</v>
      </c>
      <c r="I211" s="10">
        <v>83.1</v>
      </c>
      <c r="J211" s="11">
        <v>1.3686</v>
      </c>
      <c r="K211" s="10">
        <v>60.718982902235858</v>
      </c>
    </row>
    <row r="212" spans="1:11" ht="15">
      <c r="A212" s="2">
        <v>44407</v>
      </c>
      <c r="B212" s="7">
        <v>44407</v>
      </c>
      <c r="C212" s="10">
        <v>77.72</v>
      </c>
      <c r="D212" s="11">
        <v>1.3913</v>
      </c>
      <c r="E212" s="10">
        <v>55.861424566951769</v>
      </c>
      <c r="G212" s="2">
        <v>44501</v>
      </c>
      <c r="H212" s="7">
        <v>44501</v>
      </c>
      <c r="I212" s="10">
        <v>84.51</v>
      </c>
      <c r="J212" s="11">
        <v>1.3678999999999999</v>
      </c>
      <c r="K212" s="10">
        <v>61.78083193215879</v>
      </c>
    </row>
    <row r="213" spans="1:11" ht="15">
      <c r="A213" s="2">
        <v>44408</v>
      </c>
      <c r="B213" s="7">
        <v>44408</v>
      </c>
      <c r="C213" s="8">
        <f t="shared" ref="C213:D213" si="56">C212</f>
        <v>77.72</v>
      </c>
      <c r="D213" s="9">
        <f t="shared" si="56"/>
        <v>1.3913</v>
      </c>
      <c r="E213" s="8">
        <v>55.861424566951769</v>
      </c>
      <c r="G213" s="2">
        <v>44502</v>
      </c>
      <c r="H213" s="7">
        <v>44502</v>
      </c>
      <c r="I213" s="10">
        <v>84.42</v>
      </c>
      <c r="J213" s="11">
        <v>1.3612</v>
      </c>
      <c r="K213" s="10">
        <v>62.018806935057306</v>
      </c>
    </row>
    <row r="214" spans="1:11" ht="15">
      <c r="A214" s="2">
        <v>44409</v>
      </c>
      <c r="B214" s="7">
        <v>44409</v>
      </c>
      <c r="C214" s="8">
        <f t="shared" ref="C214:D214" si="57">C212</f>
        <v>77.72</v>
      </c>
      <c r="D214" s="9">
        <f t="shared" si="57"/>
        <v>1.3913</v>
      </c>
      <c r="E214" s="8">
        <v>55.861424566951769</v>
      </c>
      <c r="G214" s="2">
        <v>44503</v>
      </c>
      <c r="H214" s="7">
        <v>44503</v>
      </c>
      <c r="I214" s="10">
        <v>81.099999999999994</v>
      </c>
      <c r="J214" s="11">
        <v>1.3658999999999999</v>
      </c>
      <c r="K214" s="10">
        <v>59.374771213119558</v>
      </c>
    </row>
    <row r="215" spans="1:11" ht="15">
      <c r="A215" s="2">
        <v>44410</v>
      </c>
      <c r="B215" s="7">
        <v>44410</v>
      </c>
      <c r="C215" s="10">
        <v>73.91</v>
      </c>
      <c r="D215" s="11">
        <v>1.3886000000000001</v>
      </c>
      <c r="E215" s="10">
        <v>53.226271064381386</v>
      </c>
      <c r="G215" s="2">
        <v>44504</v>
      </c>
      <c r="H215" s="7">
        <v>44504</v>
      </c>
      <c r="I215" s="10">
        <v>80.150000000000006</v>
      </c>
      <c r="J215" s="11">
        <v>1.3493999999999999</v>
      </c>
      <c r="K215" s="10">
        <v>59.396768934341196</v>
      </c>
    </row>
    <row r="216" spans="1:11" ht="15">
      <c r="A216" s="2">
        <v>44411</v>
      </c>
      <c r="B216" s="7">
        <v>44411</v>
      </c>
      <c r="C216" s="10">
        <v>73.239999999999995</v>
      </c>
      <c r="D216" s="11">
        <v>1.3905000000000001</v>
      </c>
      <c r="E216" s="10">
        <v>52.671700827040624</v>
      </c>
      <c r="G216" s="2">
        <v>44505</v>
      </c>
      <c r="H216" s="7">
        <v>44505</v>
      </c>
      <c r="I216" s="10">
        <v>82.43</v>
      </c>
      <c r="J216" s="11">
        <v>1.3491</v>
      </c>
      <c r="K216" s="10">
        <v>61.09999258765103</v>
      </c>
    </row>
    <row r="217" spans="1:11" ht="15">
      <c r="A217" s="2">
        <v>44412</v>
      </c>
      <c r="B217" s="7">
        <v>44412</v>
      </c>
      <c r="C217" s="10">
        <v>70.989999999999995</v>
      </c>
      <c r="D217" s="11">
        <v>1.3912</v>
      </c>
      <c r="E217" s="10">
        <v>51.027889591719372</v>
      </c>
      <c r="G217" s="2">
        <v>44508</v>
      </c>
      <c r="H217" s="7">
        <v>44508</v>
      </c>
      <c r="I217" s="10">
        <v>83.22</v>
      </c>
      <c r="J217" s="11">
        <v>1.3563000000000001</v>
      </c>
      <c r="K217" s="10">
        <v>61.358106613581064</v>
      </c>
    </row>
    <row r="218" spans="1:11" ht="15">
      <c r="A218" s="2">
        <v>44413</v>
      </c>
      <c r="B218" s="7">
        <v>44413</v>
      </c>
      <c r="C218" s="10">
        <v>72.14</v>
      </c>
      <c r="D218" s="11">
        <v>1.3929</v>
      </c>
      <c r="E218" s="10">
        <v>51.791226936607082</v>
      </c>
      <c r="G218" s="2">
        <v>44509</v>
      </c>
      <c r="H218" s="7">
        <v>44509</v>
      </c>
      <c r="I218" s="10">
        <v>84.52</v>
      </c>
      <c r="J218" s="11">
        <v>1.3551</v>
      </c>
      <c r="K218" s="10">
        <v>62.37178068039259</v>
      </c>
    </row>
    <row r="219" spans="1:11" ht="15">
      <c r="A219" s="2">
        <v>44414</v>
      </c>
      <c r="B219" s="7">
        <v>44414</v>
      </c>
      <c r="C219" s="10">
        <v>71.02</v>
      </c>
      <c r="D219" s="11">
        <v>1.3873</v>
      </c>
      <c r="E219" s="10">
        <v>51.192964751675916</v>
      </c>
      <c r="G219" s="2">
        <v>44510</v>
      </c>
      <c r="H219" s="7">
        <v>44510</v>
      </c>
      <c r="I219" s="10">
        <v>82.91</v>
      </c>
      <c r="J219" s="11">
        <v>1.347</v>
      </c>
      <c r="K219" s="10">
        <v>61.551596139569412</v>
      </c>
    </row>
    <row r="220" spans="1:11" ht="15">
      <c r="A220" s="2">
        <v>44415</v>
      </c>
      <c r="B220" s="7">
        <v>44415</v>
      </c>
      <c r="C220" s="8">
        <f t="shared" ref="C220:D220" si="58">C219</f>
        <v>71.02</v>
      </c>
      <c r="D220" s="9">
        <f t="shared" si="58"/>
        <v>1.3873</v>
      </c>
      <c r="E220" s="8">
        <v>51.192964751675916</v>
      </c>
      <c r="G220" s="2">
        <v>44511</v>
      </c>
      <c r="H220" s="7">
        <v>44511</v>
      </c>
      <c r="I220" s="10">
        <v>83.4</v>
      </c>
      <c r="J220" s="11">
        <f>J219</f>
        <v>1.347</v>
      </c>
      <c r="K220" s="10">
        <v>61.915367483296222</v>
      </c>
    </row>
    <row r="221" spans="1:11" ht="15">
      <c r="A221" s="2">
        <v>44416</v>
      </c>
      <c r="B221" s="7">
        <v>44416</v>
      </c>
      <c r="C221" s="8">
        <f t="shared" ref="C221:D221" si="59">C219</f>
        <v>71.02</v>
      </c>
      <c r="D221" s="9">
        <f t="shared" si="59"/>
        <v>1.3873</v>
      </c>
      <c r="E221" s="8">
        <v>51.192964751675916</v>
      </c>
      <c r="G221" s="2">
        <v>44512</v>
      </c>
      <c r="H221" s="7">
        <v>44512</v>
      </c>
      <c r="I221" s="10">
        <v>82.9</v>
      </c>
      <c r="J221" s="11">
        <v>1.3411999999999999</v>
      </c>
      <c r="K221" s="10">
        <v>61.810319117208479</v>
      </c>
    </row>
    <row r="222" spans="1:11" ht="15">
      <c r="A222" s="2">
        <v>44417</v>
      </c>
      <c r="B222" s="7">
        <v>44417</v>
      </c>
      <c r="C222" s="10">
        <v>69.650000000000006</v>
      </c>
      <c r="D222" s="11">
        <v>1.3852</v>
      </c>
      <c r="E222" s="10">
        <v>50.28154779093272</v>
      </c>
      <c r="G222" s="2">
        <v>44515</v>
      </c>
      <c r="H222" s="7">
        <v>44515</v>
      </c>
      <c r="I222" s="10">
        <v>81.94</v>
      </c>
      <c r="J222" s="11">
        <v>1.3444</v>
      </c>
      <c r="K222" s="10">
        <v>60.949122285034214</v>
      </c>
    </row>
    <row r="223" spans="1:11" ht="15">
      <c r="A223" s="2">
        <v>44418</v>
      </c>
      <c r="B223" s="7">
        <v>44418</v>
      </c>
      <c r="C223" s="10">
        <v>71.14</v>
      </c>
      <c r="D223" s="11">
        <v>1.3839999999999999</v>
      </c>
      <c r="E223" s="10">
        <v>51.401734104046248</v>
      </c>
      <c r="G223" s="2">
        <v>44516</v>
      </c>
      <c r="H223" s="7">
        <v>44516</v>
      </c>
      <c r="I223" s="10">
        <v>82.85</v>
      </c>
      <c r="J223" s="11">
        <v>1.3429</v>
      </c>
      <c r="K223" s="10">
        <v>61.694839526398091</v>
      </c>
    </row>
    <row r="224" spans="1:11" ht="15">
      <c r="A224" s="2">
        <v>44419</v>
      </c>
      <c r="B224" s="7">
        <v>44419</v>
      </c>
      <c r="C224" s="10">
        <v>71.989999999999995</v>
      </c>
      <c r="D224" s="11">
        <v>1.3866000000000001</v>
      </c>
      <c r="E224" s="10">
        <v>51.918361459685556</v>
      </c>
      <c r="G224" s="2">
        <v>44517</v>
      </c>
      <c r="H224" s="7">
        <v>44517</v>
      </c>
      <c r="I224" s="10">
        <v>80.67</v>
      </c>
      <c r="J224" s="11">
        <v>1.3488</v>
      </c>
      <c r="K224" s="10">
        <v>59.808718861209968</v>
      </c>
    </row>
    <row r="225" spans="1:11" ht="15">
      <c r="A225" s="2">
        <v>44420</v>
      </c>
      <c r="B225" s="7">
        <v>44420</v>
      </c>
      <c r="C225" s="10">
        <v>71.790000000000006</v>
      </c>
      <c r="D225" s="11">
        <v>1.3833</v>
      </c>
      <c r="E225" s="10">
        <v>51.897636087616576</v>
      </c>
      <c r="G225" s="2">
        <v>44518</v>
      </c>
      <c r="H225" s="7">
        <v>44518</v>
      </c>
      <c r="I225" s="10">
        <v>82.45</v>
      </c>
      <c r="J225" s="11">
        <v>1.3489</v>
      </c>
      <c r="K225" s="10">
        <v>61.123878715990813</v>
      </c>
    </row>
    <row r="226" spans="1:11" ht="15">
      <c r="A226" s="2">
        <v>44421</v>
      </c>
      <c r="B226" s="7">
        <v>44421</v>
      </c>
      <c r="C226" s="10">
        <v>70.900000000000006</v>
      </c>
      <c r="D226" s="11">
        <v>1.3856999999999999</v>
      </c>
      <c r="E226" s="10">
        <v>51.165475932741579</v>
      </c>
      <c r="G226" s="2">
        <v>44519</v>
      </c>
      <c r="H226" s="7">
        <v>44519</v>
      </c>
      <c r="I226" s="10">
        <v>80.239999999999995</v>
      </c>
      <c r="J226" s="11">
        <v>1.3473999999999999</v>
      </c>
      <c r="K226" s="10">
        <v>59.551729256345553</v>
      </c>
    </row>
    <row r="227" spans="1:11" ht="15">
      <c r="A227" s="2">
        <v>44422</v>
      </c>
      <c r="B227" s="7">
        <v>44422</v>
      </c>
      <c r="C227" s="8">
        <f t="shared" ref="C227:D227" si="60">C226</f>
        <v>70.900000000000006</v>
      </c>
      <c r="D227" s="9">
        <f t="shared" si="60"/>
        <v>1.3856999999999999</v>
      </c>
      <c r="E227" s="8">
        <v>51.165475932741579</v>
      </c>
      <c r="G227" s="2">
        <v>44522</v>
      </c>
      <c r="H227" s="7">
        <v>44522</v>
      </c>
      <c r="I227" s="10">
        <v>80.97</v>
      </c>
      <c r="J227" s="11">
        <v>1.3411999999999999</v>
      </c>
      <c r="K227" s="10">
        <v>60.371309275275877</v>
      </c>
    </row>
    <row r="228" spans="1:11" ht="15">
      <c r="A228" s="2">
        <v>44423</v>
      </c>
      <c r="B228" s="7">
        <v>44423</v>
      </c>
      <c r="C228" s="8">
        <f t="shared" ref="C228:D228" si="61">C226</f>
        <v>70.900000000000006</v>
      </c>
      <c r="D228" s="9">
        <f t="shared" si="61"/>
        <v>1.3856999999999999</v>
      </c>
      <c r="E228" s="8">
        <v>51.165475932741579</v>
      </c>
      <c r="G228" s="2">
        <v>44523</v>
      </c>
      <c r="H228" s="7">
        <v>44523</v>
      </c>
      <c r="I228" s="10">
        <v>83.43</v>
      </c>
      <c r="J228" s="11">
        <v>1.3388</v>
      </c>
      <c r="K228" s="10">
        <v>62.317000298775028</v>
      </c>
    </row>
    <row r="229" spans="1:11" ht="15">
      <c r="A229" s="2">
        <v>44424</v>
      </c>
      <c r="B229" s="7">
        <v>44424</v>
      </c>
      <c r="C229" s="10">
        <v>70.069999999999993</v>
      </c>
      <c r="D229" s="11">
        <v>1.3849</v>
      </c>
      <c r="E229" s="10">
        <v>50.595710881652096</v>
      </c>
      <c r="G229" s="2">
        <v>44524</v>
      </c>
      <c r="H229" s="7">
        <v>44524</v>
      </c>
      <c r="I229" s="10">
        <v>82.37</v>
      </c>
      <c r="J229" s="11">
        <v>1.3331999999999999</v>
      </c>
      <c r="K229" s="10">
        <v>61.783678367836792</v>
      </c>
    </row>
    <row r="230" spans="1:11" ht="15">
      <c r="A230" s="2">
        <v>44425</v>
      </c>
      <c r="B230" s="7">
        <v>44425</v>
      </c>
      <c r="C230" s="10">
        <v>69.400000000000006</v>
      </c>
      <c r="D230" s="11">
        <v>1.3738999999999999</v>
      </c>
      <c r="E230" s="10">
        <v>50.513137782953642</v>
      </c>
      <c r="G230" s="2">
        <v>44525</v>
      </c>
      <c r="H230" s="7">
        <v>44525</v>
      </c>
      <c r="I230" s="10">
        <v>82.05</v>
      </c>
      <c r="J230" s="11">
        <f>J229</f>
        <v>1.3331999999999999</v>
      </c>
      <c r="K230" s="10">
        <v>61.543654365436545</v>
      </c>
    </row>
    <row r="231" spans="1:11" ht="15">
      <c r="A231" s="2">
        <v>44426</v>
      </c>
      <c r="B231" s="7">
        <v>44426</v>
      </c>
      <c r="C231" s="10">
        <v>68.61</v>
      </c>
      <c r="D231" s="11">
        <v>1.3749</v>
      </c>
      <c r="E231" s="10">
        <v>49.901811040802968</v>
      </c>
      <c r="G231" s="2">
        <v>44526</v>
      </c>
      <c r="H231" s="7">
        <v>44526</v>
      </c>
      <c r="I231" s="10">
        <v>72.37</v>
      </c>
      <c r="J231" s="11">
        <v>1.3322000000000001</v>
      </c>
      <c r="K231" s="10">
        <v>54.323675123855281</v>
      </c>
    </row>
    <row r="232" spans="1:11" ht="15">
      <c r="A232" s="2">
        <v>44427</v>
      </c>
      <c r="B232" s="7">
        <v>44427</v>
      </c>
      <c r="C232" s="10">
        <v>66.8</v>
      </c>
      <c r="D232" s="11">
        <v>1.3673</v>
      </c>
      <c r="E232" s="10">
        <v>48.855408469245958</v>
      </c>
      <c r="G232" s="2">
        <v>44529</v>
      </c>
      <c r="H232" s="7">
        <v>44529</v>
      </c>
      <c r="I232" s="10">
        <v>73.34</v>
      </c>
      <c r="J232" s="11">
        <v>1.3290999999999999</v>
      </c>
      <c r="K232" s="10">
        <v>55.180197125874656</v>
      </c>
    </row>
    <row r="233" spans="1:11" ht="15">
      <c r="A233" s="2">
        <v>44428</v>
      </c>
      <c r="B233" s="7">
        <v>44428</v>
      </c>
      <c r="C233" s="10">
        <v>65.510000000000005</v>
      </c>
      <c r="D233" s="11">
        <v>1.3625</v>
      </c>
      <c r="E233" s="10">
        <v>48.080733944954133</v>
      </c>
      <c r="G233" s="2">
        <v>44530</v>
      </c>
      <c r="H233" s="7">
        <v>44530</v>
      </c>
      <c r="I233" s="10">
        <v>70.86</v>
      </c>
      <c r="J233" s="11">
        <v>1.3251999999999999</v>
      </c>
      <c r="K233" s="10">
        <v>53.471174162390582</v>
      </c>
    </row>
    <row r="234" spans="1:11" ht="15">
      <c r="A234" s="2">
        <v>44429</v>
      </c>
      <c r="B234" s="7">
        <v>44429</v>
      </c>
      <c r="C234" s="8">
        <f t="shared" ref="C234:D234" si="62">C233</f>
        <v>65.510000000000005</v>
      </c>
      <c r="D234" s="9">
        <f t="shared" si="62"/>
        <v>1.3625</v>
      </c>
      <c r="E234" s="8">
        <v>48.080733944954133</v>
      </c>
      <c r="G234" s="2">
        <v>44531</v>
      </c>
      <c r="H234" s="7">
        <v>44531</v>
      </c>
      <c r="I234" s="10">
        <v>69.53</v>
      </c>
      <c r="J234" s="11">
        <v>1.3308</v>
      </c>
      <c r="K234" s="10">
        <v>52.246768860835587</v>
      </c>
    </row>
    <row r="235" spans="1:11" ht="15">
      <c r="A235" s="2">
        <v>44430</v>
      </c>
      <c r="B235" s="7">
        <v>44430</v>
      </c>
      <c r="C235" s="8">
        <f t="shared" ref="C235:D235" si="63">C233</f>
        <v>65.510000000000005</v>
      </c>
      <c r="D235" s="9">
        <f t="shared" si="63"/>
        <v>1.3625</v>
      </c>
      <c r="E235" s="8">
        <v>48.080733944954133</v>
      </c>
      <c r="G235" s="2">
        <v>44532</v>
      </c>
      <c r="H235" s="7">
        <v>44532</v>
      </c>
      <c r="I235" s="10">
        <v>70.56</v>
      </c>
      <c r="J235" s="11">
        <v>1.3305</v>
      </c>
      <c r="K235" s="10">
        <v>53.032694475760991</v>
      </c>
    </row>
    <row r="236" spans="1:11" ht="15">
      <c r="A236" s="2">
        <v>44431</v>
      </c>
      <c r="B236" s="7">
        <v>44431</v>
      </c>
      <c r="C236" s="10">
        <v>69.069999999999993</v>
      </c>
      <c r="D236" s="11">
        <v>1.3716999999999999</v>
      </c>
      <c r="E236" s="10">
        <v>50.35357585477874</v>
      </c>
      <c r="G236" s="2">
        <v>44533</v>
      </c>
      <c r="H236" s="7">
        <v>44533</v>
      </c>
      <c r="I236" s="10">
        <v>70.709999999999994</v>
      </c>
      <c r="J236" s="11">
        <v>1.3233999999999999</v>
      </c>
      <c r="K236" s="10">
        <v>53.430557654526218</v>
      </c>
    </row>
    <row r="237" spans="1:11" ht="15">
      <c r="A237" s="2">
        <v>44432</v>
      </c>
      <c r="B237" s="7">
        <v>44432</v>
      </c>
      <c r="C237" s="10">
        <v>71.209999999999994</v>
      </c>
      <c r="D237" s="11">
        <v>1.3715999999999999</v>
      </c>
      <c r="E237" s="10">
        <v>51.917468649752109</v>
      </c>
      <c r="G237" s="2">
        <v>44536</v>
      </c>
      <c r="H237" s="7">
        <v>44536</v>
      </c>
      <c r="I237" s="10">
        <v>73.38</v>
      </c>
      <c r="J237" s="11">
        <v>1.3251999999999999</v>
      </c>
      <c r="K237" s="10">
        <v>55.372773920917595</v>
      </c>
    </row>
    <row r="238" spans="1:11" ht="15">
      <c r="A238" s="2">
        <v>44433</v>
      </c>
      <c r="B238" s="7">
        <v>44433</v>
      </c>
      <c r="C238" s="10">
        <v>72.12</v>
      </c>
      <c r="D238" s="11">
        <v>1.3723000000000001</v>
      </c>
      <c r="E238" s="10">
        <v>52.554106244990166</v>
      </c>
      <c r="G238" s="2">
        <v>44537</v>
      </c>
      <c r="H238" s="7">
        <v>44537</v>
      </c>
      <c r="I238" s="10">
        <v>75.540000000000006</v>
      </c>
      <c r="J238" s="11">
        <v>1.3236000000000001</v>
      </c>
      <c r="K238" s="10">
        <v>57.071622846781501</v>
      </c>
    </row>
    <row r="239" spans="1:11" ht="15">
      <c r="A239" s="2">
        <v>44434</v>
      </c>
      <c r="B239" s="7">
        <v>44434</v>
      </c>
      <c r="C239" s="10">
        <v>70.42</v>
      </c>
      <c r="D239" s="11">
        <v>1.3712</v>
      </c>
      <c r="E239" s="10">
        <v>51.356476079346557</v>
      </c>
      <c r="G239" s="2">
        <v>44538</v>
      </c>
      <c r="H239" s="7">
        <v>44538</v>
      </c>
      <c r="I239" s="10">
        <v>75.94</v>
      </c>
      <c r="J239" s="11">
        <v>1.3236000000000001</v>
      </c>
      <c r="K239" s="10">
        <v>57.373828951344812</v>
      </c>
    </row>
    <row r="240" spans="1:11" ht="15">
      <c r="A240" s="2">
        <v>44435</v>
      </c>
      <c r="B240" s="7">
        <v>44435</v>
      </c>
      <c r="C240" s="10">
        <v>72.260000000000005</v>
      </c>
      <c r="D240" s="11">
        <v>1.3769</v>
      </c>
      <c r="E240" s="10">
        <v>52.48020916551674</v>
      </c>
      <c r="G240" s="2">
        <v>44539</v>
      </c>
      <c r="H240" s="7">
        <v>44539</v>
      </c>
      <c r="I240" s="10">
        <v>74.099999999999994</v>
      </c>
      <c r="J240" s="11">
        <v>1.3188</v>
      </c>
      <c r="K240" s="10">
        <v>56.18744313011829</v>
      </c>
    </row>
    <row r="241" spans="1:11" ht="15">
      <c r="A241" s="2">
        <v>44436</v>
      </c>
      <c r="B241" s="7">
        <v>44436</v>
      </c>
      <c r="C241" s="8">
        <f t="shared" ref="C241:D241" si="64">C240</f>
        <v>72.260000000000005</v>
      </c>
      <c r="D241" s="9">
        <f t="shared" si="64"/>
        <v>1.3769</v>
      </c>
      <c r="E241" s="8">
        <v>52.48020916551674</v>
      </c>
      <c r="G241" s="2">
        <v>44540</v>
      </c>
      <c r="H241" s="7">
        <v>44540</v>
      </c>
      <c r="I241" s="10">
        <v>74.98</v>
      </c>
      <c r="J241" s="11">
        <v>1.3262</v>
      </c>
      <c r="K241" s="10">
        <v>56.537475493892323</v>
      </c>
    </row>
    <row r="242" spans="1:11" ht="15">
      <c r="A242" s="2">
        <v>44437</v>
      </c>
      <c r="B242" s="7">
        <v>44437</v>
      </c>
      <c r="C242" s="8">
        <f t="shared" ref="C242:D242" si="65">C240</f>
        <v>72.260000000000005</v>
      </c>
      <c r="D242" s="9">
        <f t="shared" si="65"/>
        <v>1.3769</v>
      </c>
      <c r="E242" s="8">
        <v>52.48020916551674</v>
      </c>
      <c r="G242" s="2">
        <v>44543</v>
      </c>
      <c r="H242" s="7">
        <v>44543</v>
      </c>
      <c r="I242" s="10">
        <v>74.12</v>
      </c>
      <c r="J242" s="11">
        <v>1.3232999999999999</v>
      </c>
      <c r="K242" s="10">
        <v>56.01148643542659</v>
      </c>
    </row>
    <row r="243" spans="1:11" ht="15">
      <c r="A243" s="2">
        <v>44438</v>
      </c>
      <c r="B243" s="7">
        <v>44438</v>
      </c>
      <c r="C243" s="8">
        <f>C240</f>
        <v>72.260000000000005</v>
      </c>
      <c r="D243" s="11">
        <v>1.3757999999999999</v>
      </c>
      <c r="E243" s="8">
        <v>52.522168919901155</v>
      </c>
      <c r="G243" s="2">
        <v>44544</v>
      </c>
      <c r="H243" s="7">
        <v>44544</v>
      </c>
      <c r="I243" s="10">
        <v>73.37</v>
      </c>
      <c r="J243" s="11">
        <v>1.3225</v>
      </c>
      <c r="K243" s="10">
        <v>55.478260869565219</v>
      </c>
    </row>
    <row r="244" spans="1:11" ht="15">
      <c r="A244" s="2">
        <v>44439</v>
      </c>
      <c r="B244" s="7">
        <v>44439</v>
      </c>
      <c r="C244" s="10">
        <v>73.45</v>
      </c>
      <c r="D244" s="11">
        <v>1.3747</v>
      </c>
      <c r="E244" s="10">
        <v>53.429839237651855</v>
      </c>
      <c r="G244" s="2">
        <v>44545</v>
      </c>
      <c r="H244" s="7">
        <v>44545</v>
      </c>
      <c r="I244" s="10">
        <v>73.709999999999994</v>
      </c>
      <c r="J244" s="11">
        <v>1.3213999999999999</v>
      </c>
      <c r="K244" s="10">
        <v>55.781746632359621</v>
      </c>
    </row>
    <row r="245" spans="1:11" ht="15">
      <c r="A245" s="2">
        <v>44440</v>
      </c>
      <c r="B245" s="7">
        <v>44440</v>
      </c>
      <c r="C245" s="10">
        <v>71.989999999999995</v>
      </c>
      <c r="D245" s="11">
        <v>1.379</v>
      </c>
      <c r="E245" s="10">
        <v>52.204496011602608</v>
      </c>
      <c r="G245" s="2">
        <v>44546</v>
      </c>
      <c r="H245" s="7">
        <v>44546</v>
      </c>
      <c r="I245" s="10">
        <v>74.64</v>
      </c>
      <c r="J245" s="11">
        <v>1.3325</v>
      </c>
      <c r="K245" s="10">
        <v>56.015009380863042</v>
      </c>
    </row>
    <row r="246" spans="1:11" ht="15">
      <c r="A246" s="2">
        <v>44441</v>
      </c>
      <c r="B246" s="7">
        <v>44441</v>
      </c>
      <c r="C246" s="10">
        <v>73.56</v>
      </c>
      <c r="D246" s="11">
        <v>1.3825000000000001</v>
      </c>
      <c r="E246" s="10">
        <v>53.207956600361662</v>
      </c>
      <c r="G246" s="2">
        <v>44547</v>
      </c>
      <c r="H246" s="7">
        <v>44547</v>
      </c>
      <c r="I246" s="10">
        <v>72.97</v>
      </c>
      <c r="J246" s="11">
        <v>1.3269</v>
      </c>
      <c r="K246" s="10">
        <v>54.992840455196323</v>
      </c>
    </row>
    <row r="247" spans="1:11" ht="15">
      <c r="A247" s="2">
        <v>44442</v>
      </c>
      <c r="B247" s="7">
        <v>44442</v>
      </c>
      <c r="C247" s="10">
        <v>73.069999999999993</v>
      </c>
      <c r="D247" s="11">
        <v>1.3862000000000001</v>
      </c>
      <c r="E247" s="10">
        <v>52.712451305727882</v>
      </c>
      <c r="G247" s="2">
        <v>44550</v>
      </c>
      <c r="H247" s="7">
        <v>44550</v>
      </c>
      <c r="I247" s="10">
        <v>70.510000000000005</v>
      </c>
      <c r="J247" s="11">
        <v>1.3222</v>
      </c>
      <c r="K247" s="10">
        <v>53.32778702163062</v>
      </c>
    </row>
    <row r="248" spans="1:11" ht="15">
      <c r="A248" s="2">
        <v>44443</v>
      </c>
      <c r="B248" s="7">
        <v>44443</v>
      </c>
      <c r="C248" s="8">
        <f t="shared" ref="C248:D248" si="66">C247</f>
        <v>73.069999999999993</v>
      </c>
      <c r="D248" s="9">
        <f t="shared" si="66"/>
        <v>1.3862000000000001</v>
      </c>
      <c r="E248" s="8">
        <v>52.712451305727882</v>
      </c>
      <c r="G248" s="2">
        <v>44551</v>
      </c>
      <c r="H248" s="7">
        <v>44551</v>
      </c>
      <c r="I248" s="10">
        <v>72.849999999999994</v>
      </c>
      <c r="J248" s="11">
        <v>1.3252999999999999</v>
      </c>
      <c r="K248" s="10">
        <v>54.968686335169394</v>
      </c>
    </row>
    <row r="249" spans="1:11" ht="15">
      <c r="A249" s="2">
        <v>44444</v>
      </c>
      <c r="B249" s="7">
        <v>44444</v>
      </c>
      <c r="C249" s="8">
        <f t="shared" ref="C249:D249" si="67">C247</f>
        <v>73.069999999999993</v>
      </c>
      <c r="D249" s="9">
        <f t="shared" si="67"/>
        <v>1.3862000000000001</v>
      </c>
      <c r="E249" s="8">
        <v>52.712451305727882</v>
      </c>
      <c r="G249" s="2">
        <v>44552</v>
      </c>
      <c r="H249" s="7">
        <v>44552</v>
      </c>
      <c r="I249" s="10">
        <v>74.69</v>
      </c>
      <c r="J249" s="11">
        <v>1.3345</v>
      </c>
      <c r="K249" s="10">
        <v>55.968527538403897</v>
      </c>
    </row>
    <row r="250" spans="1:11" ht="15">
      <c r="A250" s="2">
        <v>44445</v>
      </c>
      <c r="B250" s="7">
        <v>44445</v>
      </c>
      <c r="C250" s="10">
        <v>72.430000000000007</v>
      </c>
      <c r="D250" s="9">
        <f>D247</f>
        <v>1.3862000000000001</v>
      </c>
      <c r="E250" s="8">
        <v>52.250757466455056</v>
      </c>
      <c r="G250" s="2">
        <v>44553</v>
      </c>
      <c r="H250" s="7">
        <v>44553</v>
      </c>
      <c r="I250" s="10">
        <v>76.260000000000005</v>
      </c>
      <c r="J250" s="11">
        <v>1.341</v>
      </c>
      <c r="K250" s="10">
        <v>56.868008948545864</v>
      </c>
    </row>
    <row r="251" spans="1:11" ht="15">
      <c r="A251" s="2">
        <v>44446</v>
      </c>
      <c r="B251" s="7">
        <v>44446</v>
      </c>
      <c r="C251" s="10">
        <v>71.52</v>
      </c>
      <c r="D251" s="11">
        <v>1.3792</v>
      </c>
      <c r="E251" s="10">
        <v>51.856148491879345</v>
      </c>
      <c r="G251" s="2">
        <v>44554</v>
      </c>
      <c r="H251" s="7">
        <v>44554</v>
      </c>
      <c r="I251" s="10">
        <v>75.239999999999995</v>
      </c>
      <c r="J251" s="11">
        <f>J250</f>
        <v>1.341</v>
      </c>
      <c r="K251" s="10">
        <v>56.107382550335565</v>
      </c>
    </row>
    <row r="252" spans="1:11" ht="15">
      <c r="A252" s="2">
        <v>44447</v>
      </c>
      <c r="B252" s="7">
        <v>44447</v>
      </c>
      <c r="C252" s="10">
        <v>72.36</v>
      </c>
      <c r="D252" s="11">
        <v>1.3761000000000001</v>
      </c>
      <c r="E252" s="10">
        <v>52.583387835186393</v>
      </c>
      <c r="G252" s="2">
        <v>44559</v>
      </c>
      <c r="H252" s="7">
        <v>44559</v>
      </c>
      <c r="I252" s="10">
        <v>78.63</v>
      </c>
      <c r="J252" s="11">
        <v>1.3474999999999999</v>
      </c>
      <c r="K252" s="10">
        <v>58.352504638218925</v>
      </c>
    </row>
    <row r="253" spans="1:11" ht="15">
      <c r="A253" s="2">
        <v>44448</v>
      </c>
      <c r="B253" s="7">
        <v>44448</v>
      </c>
      <c r="C253" s="10">
        <v>71.319999999999993</v>
      </c>
      <c r="D253" s="11">
        <v>1.3855</v>
      </c>
      <c r="E253" s="10">
        <v>51.476001443522193</v>
      </c>
      <c r="G253" s="2">
        <v>44560</v>
      </c>
      <c r="H253" s="7">
        <v>44560</v>
      </c>
      <c r="I253" s="10">
        <v>78.61</v>
      </c>
      <c r="J253" s="11">
        <v>1.35</v>
      </c>
      <c r="K253" s="10">
        <v>58.229629629629628</v>
      </c>
    </row>
    <row r="254" spans="1:11" ht="15">
      <c r="A254" s="2">
        <v>44449</v>
      </c>
      <c r="B254" s="7">
        <v>44449</v>
      </c>
      <c r="C254" s="10">
        <v>72.44</v>
      </c>
      <c r="D254" s="11">
        <v>1.3847</v>
      </c>
      <c r="E254" s="10">
        <v>52.314580775619262</v>
      </c>
      <c r="G254" s="2">
        <v>44561</v>
      </c>
      <c r="H254" s="7">
        <v>44561</v>
      </c>
      <c r="I254" s="10">
        <v>77.239999999999995</v>
      </c>
      <c r="J254" s="11">
        <f>J253</f>
        <v>1.35</v>
      </c>
      <c r="K254" s="10">
        <v>57.214814814814808</v>
      </c>
    </row>
    <row r="255" spans="1:11" ht="15">
      <c r="A255" s="2">
        <v>44450</v>
      </c>
      <c r="B255" s="7">
        <v>44450</v>
      </c>
      <c r="C255" s="8">
        <f t="shared" ref="C255:D255" si="68">C254</f>
        <v>72.44</v>
      </c>
      <c r="D255" s="9">
        <f t="shared" si="68"/>
        <v>1.3847</v>
      </c>
      <c r="E255" s="8">
        <v>52.314580775619262</v>
      </c>
      <c r="G255" s="2">
        <v>44565</v>
      </c>
      <c r="H255" s="7">
        <v>44565</v>
      </c>
      <c r="I255" s="10">
        <v>79.39</v>
      </c>
      <c r="J255" s="11">
        <v>1.3544</v>
      </c>
      <c r="K255" s="10">
        <v>58.616361488481985</v>
      </c>
    </row>
    <row r="256" spans="1:11" ht="15">
      <c r="A256" s="2">
        <v>44451</v>
      </c>
      <c r="B256" s="7">
        <v>44451</v>
      </c>
      <c r="C256" s="8">
        <f t="shared" ref="C256:D256" si="69">C254</f>
        <v>72.44</v>
      </c>
      <c r="D256" s="9">
        <f t="shared" si="69"/>
        <v>1.3847</v>
      </c>
      <c r="E256" s="8">
        <v>52.314580775619262</v>
      </c>
      <c r="G256" s="2">
        <v>44566</v>
      </c>
      <c r="H256" s="7">
        <v>44566</v>
      </c>
      <c r="I256" s="10">
        <v>80.599999999999994</v>
      </c>
      <c r="J256" s="11">
        <v>1.3573</v>
      </c>
      <c r="K256" s="10">
        <v>59.382597804464744</v>
      </c>
    </row>
    <row r="257" spans="1:11" ht="15">
      <c r="A257" s="2">
        <v>44452</v>
      </c>
      <c r="B257" s="7">
        <v>44452</v>
      </c>
      <c r="C257" s="10">
        <v>72.97</v>
      </c>
      <c r="D257" s="11">
        <v>1.3844000000000001</v>
      </c>
      <c r="E257" s="10">
        <v>52.708754695174804</v>
      </c>
      <c r="G257" s="2">
        <v>44567</v>
      </c>
      <c r="H257" s="7">
        <v>44567</v>
      </c>
      <c r="I257" s="10">
        <v>81.99</v>
      </c>
      <c r="J257" s="11">
        <v>1.3539000000000001</v>
      </c>
      <c r="K257" s="10">
        <v>60.558386882339896</v>
      </c>
    </row>
    <row r="258" spans="1:11" ht="15">
      <c r="A258" s="2">
        <v>44453</v>
      </c>
      <c r="B258" s="7">
        <v>44453</v>
      </c>
      <c r="C258" s="10">
        <v>73.05</v>
      </c>
      <c r="D258" s="11">
        <v>1.3848</v>
      </c>
      <c r="E258" s="10">
        <v>52.751299826689774</v>
      </c>
      <c r="G258" s="2">
        <v>44568</v>
      </c>
      <c r="H258" s="7">
        <v>44568</v>
      </c>
      <c r="I258" s="10">
        <v>82.28</v>
      </c>
      <c r="J258" s="11">
        <v>1.3583000000000001</v>
      </c>
      <c r="K258" s="10">
        <v>60.575719649561954</v>
      </c>
    </row>
    <row r="259" spans="1:11" ht="15">
      <c r="A259" s="2">
        <v>44454</v>
      </c>
      <c r="B259" s="7">
        <v>44454</v>
      </c>
      <c r="C259" s="10">
        <v>74.84</v>
      </c>
      <c r="D259" s="11">
        <v>1.3836999999999999</v>
      </c>
      <c r="E259" s="10">
        <v>54.086868540868693</v>
      </c>
      <c r="G259" s="2">
        <v>44571</v>
      </c>
      <c r="H259" s="7">
        <v>44571</v>
      </c>
      <c r="I259" s="10">
        <v>81.56</v>
      </c>
      <c r="J259" s="11">
        <v>1.3567</v>
      </c>
      <c r="K259" s="10">
        <v>60.116459055060076</v>
      </c>
    </row>
    <row r="260" spans="1:11" ht="15">
      <c r="A260" s="2">
        <v>44455</v>
      </c>
      <c r="B260" s="7">
        <v>44455</v>
      </c>
      <c r="C260" s="10">
        <v>75.14</v>
      </c>
      <c r="D260" s="11">
        <v>1.3785000000000001</v>
      </c>
      <c r="E260" s="10">
        <v>54.50852375770765</v>
      </c>
      <c r="G260" s="2">
        <v>44572</v>
      </c>
      <c r="H260" s="7">
        <v>44572</v>
      </c>
      <c r="I260" s="10">
        <v>84.98</v>
      </c>
      <c r="J260" s="11">
        <v>1.3622000000000001</v>
      </c>
      <c r="K260" s="10">
        <v>62.384378211716339</v>
      </c>
    </row>
    <row r="261" spans="1:11" ht="15">
      <c r="A261" s="2">
        <v>44456</v>
      </c>
      <c r="B261" s="7">
        <v>44456</v>
      </c>
      <c r="C261" s="10">
        <v>74.64</v>
      </c>
      <c r="D261" s="11">
        <v>1.3754999999999999</v>
      </c>
      <c r="E261" s="10">
        <v>54.263904034896406</v>
      </c>
      <c r="G261" s="2">
        <v>44573</v>
      </c>
      <c r="H261" s="7">
        <v>44573</v>
      </c>
      <c r="I261" s="10">
        <v>85.83</v>
      </c>
      <c r="J261" s="11">
        <v>1.3697999999999999</v>
      </c>
      <c r="K261" s="10">
        <v>62.658782303985987</v>
      </c>
    </row>
    <row r="262" spans="1:11" ht="15">
      <c r="A262" s="2">
        <v>44457</v>
      </c>
      <c r="B262" s="7">
        <v>44457</v>
      </c>
      <c r="C262" s="8">
        <f t="shared" ref="C262:D262" si="70">C261</f>
        <v>74.64</v>
      </c>
      <c r="D262" s="9">
        <f t="shared" si="70"/>
        <v>1.3754999999999999</v>
      </c>
      <c r="E262" s="8">
        <v>54.263904034896406</v>
      </c>
      <c r="G262" s="2">
        <v>44574</v>
      </c>
      <c r="H262" s="7">
        <v>44574</v>
      </c>
      <c r="I262" s="10">
        <v>85.8</v>
      </c>
      <c r="J262" s="11">
        <v>1.3724000000000001</v>
      </c>
      <c r="K262" s="10">
        <v>62.518216263480028</v>
      </c>
    </row>
    <row r="263" spans="1:11" ht="15">
      <c r="A263" s="2">
        <v>44458</v>
      </c>
      <c r="B263" s="7">
        <v>44458</v>
      </c>
      <c r="C263" s="8">
        <f t="shared" ref="C263:D263" si="71">C261</f>
        <v>74.64</v>
      </c>
      <c r="D263" s="9">
        <f t="shared" si="71"/>
        <v>1.3754999999999999</v>
      </c>
      <c r="E263" s="8">
        <v>54.263904034896406</v>
      </c>
      <c r="G263" s="2">
        <v>44575</v>
      </c>
      <c r="H263" s="7">
        <v>44575</v>
      </c>
      <c r="I263" s="10">
        <v>87.17</v>
      </c>
      <c r="J263" s="11">
        <v>1.367</v>
      </c>
      <c r="K263" s="10">
        <v>63.76737381126555</v>
      </c>
    </row>
    <row r="264" spans="1:11" ht="15">
      <c r="A264" s="2">
        <v>44459</v>
      </c>
      <c r="B264" s="7">
        <v>44459</v>
      </c>
      <c r="C264" s="10">
        <v>73.59</v>
      </c>
      <c r="D264" s="11">
        <v>1.3655999999999999</v>
      </c>
      <c r="E264" s="10">
        <v>53.888400702987703</v>
      </c>
      <c r="G264" s="2">
        <v>44578</v>
      </c>
      <c r="H264" s="7">
        <v>44578</v>
      </c>
      <c r="I264" s="10">
        <v>87.82</v>
      </c>
      <c r="J264" s="11">
        <f>J263</f>
        <v>1.367</v>
      </c>
      <c r="K264" s="10">
        <v>64.242867593269935</v>
      </c>
    </row>
    <row r="265" spans="1:11" ht="15">
      <c r="A265" s="2">
        <v>44460</v>
      </c>
      <c r="B265" s="7">
        <v>44460</v>
      </c>
      <c r="C265" s="10">
        <v>73.650000000000006</v>
      </c>
      <c r="D265" s="11">
        <v>1.3663000000000001</v>
      </c>
      <c r="E265" s="10">
        <v>53.904706140671891</v>
      </c>
      <c r="G265" s="2">
        <v>44579</v>
      </c>
      <c r="H265" s="7">
        <v>44579</v>
      </c>
      <c r="I265" s="10">
        <v>88.83</v>
      </c>
      <c r="J265" s="11">
        <v>1.3588</v>
      </c>
      <c r="K265" s="10">
        <v>65.373859287606706</v>
      </c>
    </row>
    <row r="266" spans="1:11" ht="15">
      <c r="A266" s="2">
        <v>44461</v>
      </c>
      <c r="B266" s="7">
        <v>44461</v>
      </c>
      <c r="C266" s="10">
        <v>75.5</v>
      </c>
      <c r="D266" s="11">
        <v>1.3669</v>
      </c>
      <c r="E266" s="10">
        <v>55.234472163289198</v>
      </c>
      <c r="G266" s="2">
        <v>44580</v>
      </c>
      <c r="H266" s="7">
        <v>44580</v>
      </c>
      <c r="I266" s="10">
        <v>89.64</v>
      </c>
      <c r="J266" s="11">
        <v>1.3625</v>
      </c>
      <c r="K266" s="10">
        <v>65.790825688073397</v>
      </c>
    </row>
    <row r="267" spans="1:11" ht="15">
      <c r="A267" s="2">
        <v>44462</v>
      </c>
      <c r="B267" s="7">
        <v>44462</v>
      </c>
      <c r="C267" s="10">
        <v>76.44</v>
      </c>
      <c r="D267" s="11">
        <v>1.3745000000000001</v>
      </c>
      <c r="E267" s="10">
        <v>55.612950163695885</v>
      </c>
      <c r="G267" s="2">
        <v>44581</v>
      </c>
      <c r="H267" s="7">
        <v>44581</v>
      </c>
      <c r="I267" s="10">
        <v>89.75</v>
      </c>
      <c r="J267" s="11">
        <v>1.3642000000000001</v>
      </c>
      <c r="K267" s="10">
        <v>65.78947368421052</v>
      </c>
    </row>
    <row r="268" spans="1:11" ht="15">
      <c r="A268" s="2">
        <v>44463</v>
      </c>
      <c r="B268" s="7">
        <v>44463</v>
      </c>
      <c r="C268" s="10">
        <v>77.42</v>
      </c>
      <c r="D268" s="11">
        <v>1.3681000000000001</v>
      </c>
      <c r="E268" s="10">
        <v>56.589430597178563</v>
      </c>
      <c r="G268" s="2">
        <v>44582</v>
      </c>
      <c r="H268" s="7">
        <v>44582</v>
      </c>
      <c r="I268" s="10">
        <v>89.75</v>
      </c>
      <c r="J268" s="11">
        <v>1.3562000000000001</v>
      </c>
      <c r="K268" s="10">
        <v>66.177554932900748</v>
      </c>
    </row>
    <row r="269" spans="1:11" ht="15">
      <c r="A269" s="2">
        <v>44464</v>
      </c>
      <c r="B269" s="7">
        <v>44464</v>
      </c>
      <c r="C269" s="8">
        <f t="shared" ref="C269:D269" si="72">C268</f>
        <v>77.42</v>
      </c>
      <c r="D269" s="9">
        <f t="shared" si="72"/>
        <v>1.3681000000000001</v>
      </c>
      <c r="E269" s="8">
        <v>56.589430597178563</v>
      </c>
      <c r="G269" s="2">
        <v>44585</v>
      </c>
      <c r="H269" s="7">
        <v>44585</v>
      </c>
      <c r="I269" s="10">
        <v>87.74</v>
      </c>
      <c r="J269" s="11">
        <v>1.3447</v>
      </c>
      <c r="K269" s="10">
        <v>65.248754369004232</v>
      </c>
    </row>
    <row r="270" spans="1:11" ht="15">
      <c r="A270" s="2">
        <v>44465</v>
      </c>
      <c r="B270" s="7">
        <v>44465</v>
      </c>
      <c r="C270" s="8">
        <f t="shared" ref="C270:D270" si="73">C268</f>
        <v>77.42</v>
      </c>
      <c r="D270" s="9">
        <f t="shared" si="73"/>
        <v>1.3681000000000001</v>
      </c>
      <c r="E270" s="8">
        <v>56.589430597178563</v>
      </c>
      <c r="G270" s="2">
        <v>44586</v>
      </c>
      <c r="H270" s="7">
        <v>44586</v>
      </c>
      <c r="I270" s="10">
        <v>89.49</v>
      </c>
      <c r="J270" s="11">
        <v>1.3494999999999999</v>
      </c>
      <c r="K270" s="10">
        <v>66.31344942571323</v>
      </c>
    </row>
    <row r="271" spans="1:11" ht="15">
      <c r="A271" s="2">
        <v>44466</v>
      </c>
      <c r="B271" s="7">
        <v>44466</v>
      </c>
      <c r="C271" s="10">
        <v>78.849999999999994</v>
      </c>
      <c r="D271" s="11">
        <v>1.3712</v>
      </c>
      <c r="E271" s="10">
        <v>57.504375729288213</v>
      </c>
      <c r="G271" s="2">
        <v>44587</v>
      </c>
      <c r="H271" s="7">
        <v>44587</v>
      </c>
      <c r="I271" s="10">
        <v>91.22</v>
      </c>
      <c r="J271" s="11">
        <v>1.3515999999999999</v>
      </c>
      <c r="K271" s="10">
        <v>67.490381769754364</v>
      </c>
    </row>
    <row r="272" spans="1:11" ht="15">
      <c r="A272" s="2">
        <v>44467</v>
      </c>
      <c r="B272" s="7">
        <v>44467</v>
      </c>
      <c r="C272" s="10">
        <v>78.3</v>
      </c>
      <c r="D272" s="11">
        <v>1.3536999999999999</v>
      </c>
      <c r="E272" s="10">
        <v>57.841471522493904</v>
      </c>
      <c r="G272" s="2">
        <v>44588</v>
      </c>
      <c r="H272" s="7">
        <v>44588</v>
      </c>
      <c r="I272" s="10">
        <v>90.7</v>
      </c>
      <c r="J272" s="11">
        <v>1.3385</v>
      </c>
      <c r="K272" s="10">
        <v>67.762420620097132</v>
      </c>
    </row>
    <row r="273" spans="1:11" ht="15">
      <c r="A273" s="2">
        <v>44468</v>
      </c>
      <c r="B273" s="7">
        <v>44468</v>
      </c>
      <c r="C273" s="10">
        <v>77.86</v>
      </c>
      <c r="D273" s="11">
        <v>1.3439000000000001</v>
      </c>
      <c r="E273" s="10">
        <v>57.935858322791873</v>
      </c>
      <c r="G273" s="2">
        <v>44589</v>
      </c>
      <c r="H273" s="7">
        <v>44589</v>
      </c>
      <c r="I273" s="10">
        <v>91.47</v>
      </c>
      <c r="J273" s="11">
        <v>1.3416999999999999</v>
      </c>
      <c r="K273" s="10">
        <v>68.174703734068729</v>
      </c>
    </row>
    <row r="274" spans="1:11" ht="15">
      <c r="A274" s="2">
        <v>44469</v>
      </c>
      <c r="B274" s="7">
        <v>44469</v>
      </c>
      <c r="C274" s="10">
        <v>77.81</v>
      </c>
      <c r="D274" s="11">
        <v>1.347</v>
      </c>
      <c r="E274" s="10">
        <v>57.765404602821086</v>
      </c>
      <c r="G274" s="2">
        <v>44592</v>
      </c>
      <c r="H274" s="7">
        <v>44592</v>
      </c>
      <c r="I274" s="10">
        <v>92.35</v>
      </c>
      <c r="J274" s="11">
        <v>1.3439000000000001</v>
      </c>
      <c r="K274" s="10">
        <v>68.71791055882133</v>
      </c>
    </row>
    <row r="275" spans="1:11" ht="15">
      <c r="A275" s="2">
        <v>44470</v>
      </c>
      <c r="B275" s="7">
        <v>44470</v>
      </c>
      <c r="C275" s="10">
        <v>79.400000000000006</v>
      </c>
      <c r="D275" s="11">
        <v>1.3572</v>
      </c>
      <c r="E275" s="10">
        <v>58.502799882110232</v>
      </c>
      <c r="G275" s="2">
        <v>44593</v>
      </c>
      <c r="H275" s="7">
        <v>44593</v>
      </c>
      <c r="I275" s="10">
        <v>90.24</v>
      </c>
      <c r="J275" s="11">
        <v>1.3505</v>
      </c>
      <c r="K275" s="10">
        <v>66.819696408737499</v>
      </c>
    </row>
    <row r="276" spans="1:11" ht="15">
      <c r="A276" s="2">
        <v>44471</v>
      </c>
      <c r="B276" s="7">
        <v>44471</v>
      </c>
      <c r="C276" s="8">
        <f t="shared" ref="C276:D276" si="74">C275</f>
        <v>79.400000000000006</v>
      </c>
      <c r="D276" s="9">
        <f t="shared" si="74"/>
        <v>1.3572</v>
      </c>
      <c r="E276" s="8">
        <v>58.502799882110232</v>
      </c>
      <c r="G276" s="2">
        <v>44594</v>
      </c>
      <c r="H276" s="7">
        <v>44594</v>
      </c>
      <c r="I276" s="10">
        <v>91.43</v>
      </c>
      <c r="J276" s="11">
        <v>1.3565</v>
      </c>
      <c r="K276" s="10">
        <v>67.401400663472174</v>
      </c>
    </row>
    <row r="277" spans="1:11" ht="15">
      <c r="A277" s="2">
        <v>44472</v>
      </c>
      <c r="B277" s="7">
        <v>44472</v>
      </c>
      <c r="C277" s="8">
        <f t="shared" ref="C277:D277" si="75">C275</f>
        <v>79.400000000000006</v>
      </c>
      <c r="D277" s="9">
        <f t="shared" si="75"/>
        <v>1.3572</v>
      </c>
      <c r="E277" s="8">
        <v>58.502799882110232</v>
      </c>
      <c r="G277" s="2">
        <v>44595</v>
      </c>
      <c r="H277" s="7">
        <v>44595</v>
      </c>
      <c r="I277" s="10">
        <v>92.99</v>
      </c>
      <c r="J277" s="11">
        <v>1.3602000000000001</v>
      </c>
      <c r="K277" s="10">
        <v>68.364946331421848</v>
      </c>
    </row>
    <row r="278" spans="1:11" ht="15">
      <c r="A278" s="2">
        <v>44473</v>
      </c>
      <c r="B278" s="7">
        <v>44473</v>
      </c>
      <c r="C278" s="10">
        <v>81.44</v>
      </c>
      <c r="D278" s="11">
        <v>1.3602000000000001</v>
      </c>
      <c r="E278" s="10">
        <v>59.87354800764593</v>
      </c>
      <c r="G278" s="2">
        <v>44596</v>
      </c>
      <c r="H278" s="7">
        <v>44596</v>
      </c>
      <c r="I278" s="10">
        <v>96.86</v>
      </c>
      <c r="J278" s="11">
        <v>1.3543000000000001</v>
      </c>
      <c r="K278" s="10">
        <v>71.520342612419697</v>
      </c>
    </row>
    <row r="279" spans="1:11" ht="15">
      <c r="A279" s="2">
        <v>44474</v>
      </c>
      <c r="B279" s="7">
        <v>44474</v>
      </c>
      <c r="C279" s="10">
        <v>82.72</v>
      </c>
      <c r="D279" s="11">
        <v>1.3640000000000001</v>
      </c>
      <c r="E279" s="10">
        <v>60.645161290322577</v>
      </c>
      <c r="G279" s="2">
        <v>44599</v>
      </c>
      <c r="H279" s="7">
        <v>44599</v>
      </c>
      <c r="I279" s="10">
        <v>97.28</v>
      </c>
      <c r="J279" s="11">
        <v>1.3532999999999999</v>
      </c>
      <c r="K279" s="10">
        <v>71.883543929653442</v>
      </c>
    </row>
    <row r="280" spans="1:11" ht="15">
      <c r="A280" s="2">
        <v>44475</v>
      </c>
      <c r="B280" s="7">
        <v>44475</v>
      </c>
      <c r="C280" s="10">
        <v>81.39</v>
      </c>
      <c r="D280" s="11">
        <v>1.3569</v>
      </c>
      <c r="E280" s="10">
        <v>59.982312624364361</v>
      </c>
      <c r="G280" s="2">
        <v>44600</v>
      </c>
      <c r="H280" s="7">
        <v>44600</v>
      </c>
      <c r="I280" s="10">
        <v>96.07</v>
      </c>
      <c r="J280" s="11">
        <v>1.3552</v>
      </c>
      <c r="K280" s="10">
        <v>70.889905548996452</v>
      </c>
    </row>
    <row r="281" spans="1:11" ht="15">
      <c r="A281" s="2">
        <v>44476</v>
      </c>
      <c r="B281" s="7">
        <v>44476</v>
      </c>
      <c r="C281" s="10">
        <v>82.34</v>
      </c>
      <c r="D281" s="11">
        <v>1.3633999999999999</v>
      </c>
      <c r="E281" s="10">
        <v>60.393134810033743</v>
      </c>
      <c r="G281" s="2">
        <v>44601</v>
      </c>
      <c r="H281" s="7">
        <v>44601</v>
      </c>
      <c r="I281" s="10">
        <v>94.95</v>
      </c>
      <c r="J281" s="11">
        <v>1.3540000000000001</v>
      </c>
      <c r="K281" s="10">
        <v>70.125553914327909</v>
      </c>
    </row>
    <row r="282" spans="1:11" ht="15">
      <c r="A282" s="2">
        <v>44477</v>
      </c>
      <c r="B282" s="7">
        <v>44477</v>
      </c>
      <c r="C282" s="10">
        <v>82.17</v>
      </c>
      <c r="D282" s="11">
        <v>1.363</v>
      </c>
      <c r="E282" s="10">
        <v>60.286133528980194</v>
      </c>
      <c r="G282" s="2">
        <v>44602</v>
      </c>
      <c r="H282" s="7">
        <v>44602</v>
      </c>
      <c r="I282" s="10">
        <v>96.37</v>
      </c>
      <c r="J282" s="11">
        <v>1.3635999999999999</v>
      </c>
      <c r="K282" s="10">
        <v>70.673217952478737</v>
      </c>
    </row>
    <row r="283" spans="1:11" ht="15">
      <c r="A283" s="2">
        <v>44478</v>
      </c>
      <c r="B283" s="7">
        <v>44478</v>
      </c>
      <c r="C283" s="8">
        <f t="shared" ref="C283:D283" si="76">C282</f>
        <v>82.17</v>
      </c>
      <c r="D283" s="9">
        <f t="shared" si="76"/>
        <v>1.363</v>
      </c>
      <c r="E283" s="8">
        <v>60.286133528980194</v>
      </c>
      <c r="G283" s="2">
        <v>44603</v>
      </c>
      <c r="H283" s="7">
        <v>44603</v>
      </c>
      <c r="I283" s="10">
        <v>97.5</v>
      </c>
      <c r="J283" s="11">
        <v>1.3601000000000001</v>
      </c>
      <c r="K283" s="10">
        <v>71.685905448128807</v>
      </c>
    </row>
    <row r="284" spans="1:11" ht="15">
      <c r="A284" s="2">
        <v>44479</v>
      </c>
      <c r="B284" s="7">
        <v>44479</v>
      </c>
      <c r="C284" s="8">
        <f t="shared" ref="C284:D284" si="77">C282</f>
        <v>82.17</v>
      </c>
      <c r="D284" s="9">
        <f t="shared" si="77"/>
        <v>1.363</v>
      </c>
      <c r="E284" s="8">
        <v>60.286133528980194</v>
      </c>
      <c r="G284" s="2">
        <v>44606</v>
      </c>
      <c r="H284" s="7">
        <v>44606</v>
      </c>
      <c r="I284" s="10">
        <v>101.66</v>
      </c>
      <c r="J284" s="11">
        <v>1.3515999999999999</v>
      </c>
      <c r="K284" s="10">
        <v>75.214560520864168</v>
      </c>
    </row>
    <row r="285" spans="1:11" ht="15">
      <c r="A285" s="2">
        <v>44480</v>
      </c>
      <c r="B285" s="7">
        <v>44480</v>
      </c>
      <c r="C285" s="10">
        <v>83.75</v>
      </c>
      <c r="D285" s="9">
        <f>D282</f>
        <v>1.363</v>
      </c>
      <c r="E285" s="8">
        <v>61.445341159207629</v>
      </c>
      <c r="G285" s="2">
        <v>44607</v>
      </c>
      <c r="H285" s="7">
        <v>44607</v>
      </c>
      <c r="I285" s="10">
        <v>98.43</v>
      </c>
      <c r="J285" s="11">
        <v>1.3539000000000001</v>
      </c>
      <c r="K285" s="10">
        <v>72.701085752271212</v>
      </c>
    </row>
    <row r="286" spans="1:11" ht="15">
      <c r="A286" s="2">
        <v>44481</v>
      </c>
      <c r="B286" s="7">
        <v>44481</v>
      </c>
      <c r="C286" s="10">
        <v>83.53</v>
      </c>
      <c r="D286" s="11">
        <v>1.3605</v>
      </c>
      <c r="E286" s="10">
        <v>61.396545387725098</v>
      </c>
      <c r="G286" s="2">
        <v>44608</v>
      </c>
      <c r="H286" s="7">
        <v>44608</v>
      </c>
      <c r="I286" s="10">
        <v>97.44</v>
      </c>
      <c r="J286" s="11">
        <v>1.3585</v>
      </c>
      <c r="K286" s="10">
        <v>71.726168568273835</v>
      </c>
    </row>
    <row r="287" spans="1:11" ht="15">
      <c r="A287" s="2">
        <v>44482</v>
      </c>
      <c r="B287" s="7">
        <v>44482</v>
      </c>
      <c r="C287" s="10">
        <v>83.53</v>
      </c>
      <c r="D287" s="11">
        <v>1.3645</v>
      </c>
      <c r="E287" s="10">
        <v>61.216562843532429</v>
      </c>
      <c r="G287" s="2">
        <v>44609</v>
      </c>
      <c r="H287" s="7">
        <v>44609</v>
      </c>
      <c r="I287" s="10">
        <v>95.28</v>
      </c>
      <c r="J287" s="11">
        <v>1.3624000000000001</v>
      </c>
      <c r="K287" s="10">
        <v>69.935408103347029</v>
      </c>
    </row>
    <row r="288" spans="1:11" ht="15">
      <c r="A288" s="2">
        <v>44483</v>
      </c>
      <c r="B288" s="7">
        <v>44483</v>
      </c>
      <c r="C288" s="10">
        <v>83.86</v>
      </c>
      <c r="D288" s="11">
        <v>1.3684000000000001</v>
      </c>
      <c r="E288" s="10">
        <v>61.283250511546328</v>
      </c>
      <c r="G288" s="2">
        <v>44610</v>
      </c>
      <c r="H288" s="7">
        <v>44610</v>
      </c>
      <c r="I288" s="10">
        <v>96.18</v>
      </c>
      <c r="J288" s="11">
        <v>1.3585</v>
      </c>
      <c r="K288" s="10">
        <v>70.798675009201332</v>
      </c>
    </row>
    <row r="289" spans="1:11" ht="15">
      <c r="A289" s="2">
        <v>44484</v>
      </c>
      <c r="B289" s="7">
        <v>44484</v>
      </c>
      <c r="C289" s="10">
        <v>84.67</v>
      </c>
      <c r="D289" s="11">
        <v>1.3755999999999999</v>
      </c>
      <c r="E289" s="10">
        <v>61.551323059028789</v>
      </c>
      <c r="G289" s="2">
        <v>44613</v>
      </c>
      <c r="H289" s="7">
        <v>44613</v>
      </c>
      <c r="I289" s="10">
        <v>98.95</v>
      </c>
      <c r="J289" s="11">
        <f>J288</f>
        <v>1.3585</v>
      </c>
      <c r="K289" s="10">
        <v>72.837688627162308</v>
      </c>
    </row>
    <row r="290" spans="1:11" ht="15">
      <c r="A290" s="2">
        <v>44485</v>
      </c>
      <c r="B290" s="7">
        <v>44485</v>
      </c>
      <c r="C290" s="8">
        <f t="shared" ref="C290:D290" si="78">C289</f>
        <v>84.67</v>
      </c>
      <c r="D290" s="9">
        <f t="shared" si="78"/>
        <v>1.3755999999999999</v>
      </c>
      <c r="E290" s="8">
        <v>61.551323059028789</v>
      </c>
      <c r="G290" s="2">
        <v>44614</v>
      </c>
      <c r="H290" s="7">
        <v>44614</v>
      </c>
      <c r="I290" s="10">
        <v>98.73</v>
      </c>
      <c r="J290" s="11">
        <v>1.3596999999999999</v>
      </c>
      <c r="K290" s="10">
        <v>72.611605501213518</v>
      </c>
    </row>
    <row r="291" spans="1:11" ht="15">
      <c r="A291" s="2">
        <v>44486</v>
      </c>
      <c r="B291" s="7">
        <v>44486</v>
      </c>
      <c r="C291" s="8">
        <f t="shared" ref="C291:D291" si="79">C289</f>
        <v>84.67</v>
      </c>
      <c r="D291" s="9">
        <f t="shared" si="79"/>
        <v>1.3755999999999999</v>
      </c>
      <c r="E291" s="8">
        <v>61.551323059028789</v>
      </c>
      <c r="G291" s="2">
        <v>44615</v>
      </c>
      <c r="H291" s="7">
        <v>44615</v>
      </c>
      <c r="I291" s="10">
        <v>99.29</v>
      </c>
      <c r="J291" s="11">
        <v>1.3554999999999999</v>
      </c>
      <c r="K291" s="10">
        <v>73.249723349317605</v>
      </c>
    </row>
    <row r="292" spans="1:11" ht="15">
      <c r="A292" s="2">
        <v>44487</v>
      </c>
      <c r="B292" s="7">
        <v>44487</v>
      </c>
      <c r="C292" s="10">
        <v>84.13</v>
      </c>
      <c r="D292" s="11">
        <v>1.3726</v>
      </c>
      <c r="E292" s="10">
        <v>61.2924377094565</v>
      </c>
      <c r="G292" s="2">
        <v>44616</v>
      </c>
      <c r="H292" s="7">
        <v>44616</v>
      </c>
      <c r="I292" s="10">
        <v>101.29</v>
      </c>
      <c r="J292" s="11">
        <v>1.3360000000000001</v>
      </c>
      <c r="K292" s="10">
        <v>75.81586826347305</v>
      </c>
    </row>
    <row r="293" spans="1:11" ht="15">
      <c r="A293" s="2">
        <v>44488</v>
      </c>
      <c r="B293" s="7">
        <v>44488</v>
      </c>
      <c r="C293" s="10">
        <v>85.02</v>
      </c>
      <c r="D293" s="11">
        <v>1.3807</v>
      </c>
      <c r="E293" s="10">
        <v>61.577460708336346</v>
      </c>
      <c r="G293" s="2">
        <v>44617</v>
      </c>
      <c r="H293" s="7">
        <v>44617</v>
      </c>
      <c r="I293" s="10">
        <v>98.56</v>
      </c>
      <c r="J293" s="11">
        <v>1.3407</v>
      </c>
      <c r="K293" s="10">
        <v>73.513836055791757</v>
      </c>
    </row>
    <row r="294" spans="1:11" ht="15">
      <c r="A294" s="2">
        <v>44489</v>
      </c>
      <c r="B294" s="7">
        <v>44489</v>
      </c>
      <c r="C294" s="10">
        <v>85.76</v>
      </c>
      <c r="D294" s="11">
        <v>1.3821000000000001</v>
      </c>
      <c r="E294" s="10">
        <v>62.050502857969754</v>
      </c>
      <c r="G294" s="2">
        <v>44620</v>
      </c>
      <c r="H294" s="7">
        <v>44620</v>
      </c>
      <c r="I294" s="10">
        <v>103.08</v>
      </c>
      <c r="J294" s="11">
        <v>1.3419000000000001</v>
      </c>
      <c r="K294" s="10">
        <v>76.816454281243011</v>
      </c>
    </row>
    <row r="295" spans="1:11" ht="15">
      <c r="A295" s="2">
        <v>44490</v>
      </c>
      <c r="B295" s="7">
        <v>44490</v>
      </c>
      <c r="C295" s="10">
        <v>84.58</v>
      </c>
      <c r="D295" s="11">
        <v>1.3812</v>
      </c>
      <c r="E295" s="10">
        <v>61.236605849985523</v>
      </c>
      <c r="G295" s="2">
        <v>44621</v>
      </c>
      <c r="H295" s="7">
        <v>44621</v>
      </c>
      <c r="I295" s="10">
        <v>110.93</v>
      </c>
      <c r="J295" s="11">
        <v>1.3318000000000001</v>
      </c>
      <c r="K295" s="10">
        <v>83.293287280372425</v>
      </c>
    </row>
    <row r="296" spans="1:11" ht="15">
      <c r="A296" s="2">
        <v>44491</v>
      </c>
      <c r="B296" s="7">
        <v>44491</v>
      </c>
      <c r="C296" s="10">
        <v>85.43</v>
      </c>
      <c r="D296" s="11">
        <v>1.3741000000000001</v>
      </c>
      <c r="E296" s="10">
        <v>62.171603231205879</v>
      </c>
      <c r="G296" s="2">
        <v>44622</v>
      </c>
      <c r="H296" s="7">
        <v>44622</v>
      </c>
      <c r="I296" s="10">
        <v>118.94</v>
      </c>
      <c r="J296" s="11">
        <v>1.3365</v>
      </c>
      <c r="K296" s="10">
        <v>88.993640104751208</v>
      </c>
    </row>
    <row r="297" spans="1:11" ht="15">
      <c r="A297" s="2">
        <v>44492</v>
      </c>
      <c r="B297" s="7">
        <v>44492</v>
      </c>
      <c r="C297" s="8">
        <f t="shared" ref="C297:D297" si="80">C296</f>
        <v>85.43</v>
      </c>
      <c r="D297" s="9">
        <f t="shared" si="80"/>
        <v>1.3741000000000001</v>
      </c>
      <c r="E297" s="8">
        <v>62.171603231205879</v>
      </c>
      <c r="G297" s="2">
        <v>44623</v>
      </c>
      <c r="H297" s="7">
        <v>44623</v>
      </c>
      <c r="I297" s="10">
        <v>115.36</v>
      </c>
      <c r="J297" s="11">
        <v>1.3326</v>
      </c>
      <c r="K297" s="10">
        <v>86.567612186702689</v>
      </c>
    </row>
    <row r="298" spans="1:11" ht="15">
      <c r="A298" s="2">
        <v>44493</v>
      </c>
      <c r="B298" s="7">
        <v>44493</v>
      </c>
      <c r="C298" s="8">
        <f t="shared" ref="C298:D298" si="81">C296</f>
        <v>85.43</v>
      </c>
      <c r="D298" s="9">
        <f t="shared" si="81"/>
        <v>1.3741000000000001</v>
      </c>
      <c r="E298" s="8">
        <v>62.171603231205879</v>
      </c>
      <c r="G298" s="2">
        <v>44624</v>
      </c>
      <c r="H298" s="7">
        <v>44624</v>
      </c>
      <c r="I298" s="10">
        <v>123.86</v>
      </c>
      <c r="J298" s="11">
        <v>1.3213999999999999</v>
      </c>
      <c r="K298" s="10">
        <v>93.733918571212357</v>
      </c>
    </row>
    <row r="299" spans="1:11" ht="15">
      <c r="A299" s="2">
        <v>44494</v>
      </c>
      <c r="B299" s="7">
        <v>44494</v>
      </c>
      <c r="C299" s="10">
        <v>84.85</v>
      </c>
      <c r="D299" s="11">
        <v>1.3773</v>
      </c>
      <c r="E299" s="10">
        <v>61.606040804472514</v>
      </c>
      <c r="G299" s="2">
        <v>44627</v>
      </c>
      <c r="H299" s="7">
        <v>44627</v>
      </c>
      <c r="I299" s="10">
        <v>129.02000000000001</v>
      </c>
      <c r="J299" s="11">
        <v>1.3115000000000001</v>
      </c>
      <c r="K299" s="10">
        <v>98.37590545177278</v>
      </c>
    </row>
    <row r="300" spans="1:11" ht="15">
      <c r="A300" s="2">
        <v>44495</v>
      </c>
      <c r="B300" s="7">
        <v>44495</v>
      </c>
      <c r="C300" s="10">
        <v>85.11</v>
      </c>
      <c r="D300" s="11">
        <v>1.3772</v>
      </c>
      <c r="E300" s="10">
        <v>61.799302933488235</v>
      </c>
      <c r="G300" s="2">
        <v>44628</v>
      </c>
      <c r="H300" s="7">
        <v>44628</v>
      </c>
      <c r="I300" s="10">
        <v>133.18</v>
      </c>
      <c r="J300" s="11">
        <v>1.3101</v>
      </c>
      <c r="K300" s="10">
        <v>101.65636210976261</v>
      </c>
    </row>
    <row r="301" spans="1:11" ht="15">
      <c r="A301" s="2">
        <v>44496</v>
      </c>
      <c r="B301" s="7">
        <v>44496</v>
      </c>
      <c r="C301" s="10">
        <v>84.12</v>
      </c>
      <c r="D301" s="11">
        <v>1.3738999999999999</v>
      </c>
      <c r="E301" s="10">
        <v>61.227163549021043</v>
      </c>
      <c r="G301" s="2">
        <v>44629</v>
      </c>
      <c r="H301" s="7">
        <v>44629</v>
      </c>
      <c r="I301" s="10">
        <v>116.58</v>
      </c>
      <c r="J301" s="11">
        <v>1.3160000000000001</v>
      </c>
      <c r="K301" s="10">
        <v>88.586626139817625</v>
      </c>
    </row>
    <row r="302" spans="1:11" ht="15">
      <c r="A302" s="2">
        <v>44497</v>
      </c>
      <c r="B302" s="7">
        <v>44497</v>
      </c>
      <c r="C302" s="10">
        <v>83.4</v>
      </c>
      <c r="D302" s="11">
        <v>1.3804000000000001</v>
      </c>
      <c r="E302" s="10">
        <v>60.417270356418427</v>
      </c>
      <c r="G302" s="2">
        <v>44630</v>
      </c>
      <c r="H302" s="7">
        <v>44630</v>
      </c>
      <c r="I302" s="10">
        <v>114.54</v>
      </c>
      <c r="J302" s="11">
        <v>1.3108</v>
      </c>
      <c r="K302" s="10">
        <v>87.38175160207507</v>
      </c>
    </row>
    <row r="303" spans="1:11" ht="15">
      <c r="A303" s="2">
        <v>44498</v>
      </c>
      <c r="B303" s="7">
        <v>44498</v>
      </c>
      <c r="C303" s="10">
        <v>83.1</v>
      </c>
      <c r="D303" s="11">
        <v>1.3686</v>
      </c>
      <c r="E303" s="10">
        <v>60.718982902235858</v>
      </c>
      <c r="G303" s="2">
        <v>44631</v>
      </c>
      <c r="H303" s="7">
        <v>44631</v>
      </c>
      <c r="I303" s="10">
        <v>118.11</v>
      </c>
      <c r="J303" s="11">
        <v>1.3063</v>
      </c>
      <c r="K303" s="10">
        <v>90.415677868789714</v>
      </c>
    </row>
    <row r="304" spans="1:11" ht="15">
      <c r="A304" s="2">
        <v>44499</v>
      </c>
      <c r="B304" s="7">
        <v>44499</v>
      </c>
      <c r="C304" s="8">
        <f t="shared" ref="C304:D304" si="82">C303</f>
        <v>83.1</v>
      </c>
      <c r="D304" s="9">
        <f t="shared" si="82"/>
        <v>1.3686</v>
      </c>
      <c r="E304" s="8">
        <v>60.718982902235858</v>
      </c>
      <c r="G304" s="2">
        <v>44634</v>
      </c>
      <c r="H304" s="7">
        <v>44634</v>
      </c>
      <c r="I304" s="10">
        <v>110.39</v>
      </c>
      <c r="J304" s="11">
        <v>1.3044</v>
      </c>
      <c r="K304" s="10">
        <v>84.628948175406322</v>
      </c>
    </row>
    <row r="305" spans="1:11" ht="15">
      <c r="A305" s="2">
        <v>44500</v>
      </c>
      <c r="B305" s="7">
        <v>44500</v>
      </c>
      <c r="C305" s="8">
        <f t="shared" ref="C305:D305" si="83">C303</f>
        <v>83.1</v>
      </c>
      <c r="D305" s="9">
        <f t="shared" si="83"/>
        <v>1.3686</v>
      </c>
      <c r="E305" s="8">
        <v>60.718982902235858</v>
      </c>
      <c r="G305" s="2">
        <v>44635</v>
      </c>
      <c r="H305" s="7">
        <v>44635</v>
      </c>
      <c r="I305" s="10">
        <v>105.14</v>
      </c>
      <c r="J305" s="11">
        <v>1.3065</v>
      </c>
      <c r="K305" s="10">
        <v>80.47455032529659</v>
      </c>
    </row>
    <row r="306" spans="1:11" ht="15">
      <c r="A306" s="2">
        <v>44501</v>
      </c>
      <c r="B306" s="7">
        <v>44501</v>
      </c>
      <c r="C306" s="10">
        <v>84.51</v>
      </c>
      <c r="D306" s="11">
        <v>1.3678999999999999</v>
      </c>
      <c r="E306" s="10">
        <v>61.78083193215879</v>
      </c>
      <c r="G306" s="2">
        <v>44636</v>
      </c>
      <c r="H306" s="7">
        <v>44636</v>
      </c>
      <c r="I306" s="10">
        <v>104.61</v>
      </c>
      <c r="J306" s="11">
        <v>1.3096000000000001</v>
      </c>
      <c r="K306" s="10">
        <v>79.879352474037873</v>
      </c>
    </row>
    <row r="307" spans="1:11" ht="15">
      <c r="A307" s="2">
        <v>44502</v>
      </c>
      <c r="B307" s="7">
        <v>44502</v>
      </c>
      <c r="C307" s="10">
        <v>84.42</v>
      </c>
      <c r="D307" s="11">
        <v>1.3612</v>
      </c>
      <c r="E307" s="10">
        <v>62.018806935057306</v>
      </c>
      <c r="G307" s="2">
        <v>44637</v>
      </c>
      <c r="H307" s="7">
        <v>44637</v>
      </c>
      <c r="I307" s="10">
        <v>113.5</v>
      </c>
      <c r="J307" s="11">
        <v>1.3159000000000001</v>
      </c>
      <c r="K307" s="10">
        <v>86.252754768599431</v>
      </c>
    </row>
    <row r="308" spans="1:11" ht="15">
      <c r="A308" s="2">
        <v>44503</v>
      </c>
      <c r="B308" s="7">
        <v>44503</v>
      </c>
      <c r="C308" s="10">
        <v>81.099999999999994</v>
      </c>
      <c r="D308" s="11">
        <v>1.3658999999999999</v>
      </c>
      <c r="E308" s="10">
        <v>59.374771213119558</v>
      </c>
      <c r="G308" s="2">
        <v>44638</v>
      </c>
      <c r="H308" s="7">
        <v>44638</v>
      </c>
      <c r="I308" s="10">
        <v>114.32</v>
      </c>
      <c r="J308" s="11">
        <v>1.3169</v>
      </c>
      <c r="K308" s="10">
        <v>86.809932417040017</v>
      </c>
    </row>
    <row r="309" spans="1:11" ht="15">
      <c r="A309" s="2">
        <v>44504</v>
      </c>
      <c r="B309" s="7">
        <v>44504</v>
      </c>
      <c r="C309" s="10">
        <v>80.150000000000006</v>
      </c>
      <c r="D309" s="11">
        <v>1.3493999999999999</v>
      </c>
      <c r="E309" s="10">
        <v>59.396768934341196</v>
      </c>
      <c r="G309" s="2">
        <v>44641</v>
      </c>
      <c r="H309" s="7">
        <v>44641</v>
      </c>
      <c r="I309" s="10">
        <v>122.29</v>
      </c>
      <c r="J309" s="11">
        <v>1.3201000000000001</v>
      </c>
      <c r="K309" s="10">
        <v>92.636921445345052</v>
      </c>
    </row>
    <row r="310" spans="1:11" ht="15">
      <c r="A310" s="2">
        <v>44505</v>
      </c>
      <c r="B310" s="7">
        <v>44505</v>
      </c>
      <c r="C310" s="10">
        <v>82.43</v>
      </c>
      <c r="D310" s="11">
        <v>1.3491</v>
      </c>
      <c r="E310" s="10">
        <v>61.09999258765103</v>
      </c>
      <c r="G310" s="2">
        <v>44642</v>
      </c>
      <c r="H310" s="7">
        <v>44642</v>
      </c>
      <c r="I310" s="10">
        <v>121.53</v>
      </c>
      <c r="J310" s="11">
        <v>1.3258000000000001</v>
      </c>
      <c r="K310" s="10">
        <v>91.665409564036807</v>
      </c>
    </row>
    <row r="311" spans="1:11" ht="15">
      <c r="A311" s="2">
        <v>44506</v>
      </c>
      <c r="B311" s="7">
        <v>44506</v>
      </c>
      <c r="C311" s="8">
        <f t="shared" ref="C311:D311" si="84">C310</f>
        <v>82.43</v>
      </c>
      <c r="D311" s="9">
        <f t="shared" si="84"/>
        <v>1.3491</v>
      </c>
      <c r="E311" s="8">
        <v>61.09999258765103</v>
      </c>
      <c r="G311" s="2">
        <v>44643</v>
      </c>
      <c r="H311" s="7">
        <v>44643</v>
      </c>
      <c r="I311" s="10">
        <v>127.52</v>
      </c>
      <c r="J311" s="11">
        <v>1.3211999999999999</v>
      </c>
      <c r="K311" s="10">
        <v>96.518316681804421</v>
      </c>
    </row>
    <row r="312" spans="1:11" ht="15">
      <c r="A312" s="2">
        <v>44507</v>
      </c>
      <c r="B312" s="7">
        <v>44507</v>
      </c>
      <c r="C312" s="8">
        <f t="shared" ref="C312:D312" si="85">C310</f>
        <v>82.43</v>
      </c>
      <c r="D312" s="9">
        <f t="shared" si="85"/>
        <v>1.3491</v>
      </c>
      <c r="E312" s="8">
        <v>61.09999258765103</v>
      </c>
      <c r="G312" s="2">
        <v>44644</v>
      </c>
      <c r="H312" s="7">
        <v>44644</v>
      </c>
      <c r="I312" s="10">
        <v>123.98</v>
      </c>
      <c r="J312" s="11">
        <v>1.3183</v>
      </c>
      <c r="K312" s="10">
        <v>94.045361450352729</v>
      </c>
    </row>
    <row r="313" spans="1:11" ht="15">
      <c r="A313" s="2">
        <v>44508</v>
      </c>
      <c r="B313" s="7">
        <v>44508</v>
      </c>
      <c r="C313" s="10">
        <v>83.22</v>
      </c>
      <c r="D313" s="11">
        <v>1.3563000000000001</v>
      </c>
      <c r="E313" s="10">
        <v>61.358106613581064</v>
      </c>
      <c r="G313" s="2">
        <v>44645</v>
      </c>
      <c r="H313" s="7">
        <v>44645</v>
      </c>
      <c r="I313" s="10">
        <v>122.67</v>
      </c>
      <c r="J313" s="11">
        <v>1.3192999999999999</v>
      </c>
      <c r="K313" s="10">
        <v>92.981126354885177</v>
      </c>
    </row>
    <row r="314" spans="1:11" ht="15">
      <c r="A314" s="2">
        <v>44509</v>
      </c>
      <c r="B314" s="7">
        <v>44509</v>
      </c>
      <c r="C314" s="10">
        <v>84.52</v>
      </c>
      <c r="D314" s="11">
        <v>1.3551</v>
      </c>
      <c r="E314" s="10">
        <v>62.37178068039259</v>
      </c>
      <c r="G314" s="2">
        <v>44648</v>
      </c>
      <c r="H314" s="7">
        <v>44648</v>
      </c>
      <c r="I314" s="10">
        <v>114.5</v>
      </c>
      <c r="J314" s="11">
        <v>1.3090999999999999</v>
      </c>
      <c r="K314" s="10">
        <v>87.464670384233443</v>
      </c>
    </row>
    <row r="315" spans="1:11" ht="15">
      <c r="A315" s="2">
        <v>44510</v>
      </c>
      <c r="B315" s="7">
        <v>44510</v>
      </c>
      <c r="C315" s="10">
        <v>82.91</v>
      </c>
      <c r="D315" s="11">
        <v>1.347</v>
      </c>
      <c r="E315" s="10">
        <v>61.551596139569412</v>
      </c>
      <c r="G315" s="2">
        <v>44649</v>
      </c>
      <c r="H315" s="7">
        <v>44649</v>
      </c>
      <c r="I315" s="10">
        <v>112.79</v>
      </c>
      <c r="J315" s="11">
        <v>1.3125</v>
      </c>
      <c r="K315" s="10">
        <v>85.935238095238105</v>
      </c>
    </row>
    <row r="316" spans="1:11" ht="15">
      <c r="A316" s="2">
        <v>44511</v>
      </c>
      <c r="B316" s="7">
        <v>44511</v>
      </c>
      <c r="C316" s="10">
        <v>83.4</v>
      </c>
      <c r="D316" s="9">
        <f>D315</f>
        <v>1.347</v>
      </c>
      <c r="E316" s="8">
        <v>61.915367483296222</v>
      </c>
      <c r="G316" s="2">
        <v>44650</v>
      </c>
      <c r="H316" s="7">
        <v>44650</v>
      </c>
      <c r="I316" s="10">
        <v>115.59</v>
      </c>
      <c r="J316" s="11">
        <v>1.3149</v>
      </c>
      <c r="K316" s="10">
        <v>87.907825690166561</v>
      </c>
    </row>
    <row r="317" spans="1:11" ht="15">
      <c r="A317" s="2">
        <v>44512</v>
      </c>
      <c r="B317" s="7">
        <v>44512</v>
      </c>
      <c r="C317" s="10">
        <v>82.9</v>
      </c>
      <c r="D317" s="11">
        <v>1.3411999999999999</v>
      </c>
      <c r="E317" s="10">
        <v>61.810319117208479</v>
      </c>
      <c r="G317" s="2">
        <v>44651</v>
      </c>
      <c r="H317" s="7">
        <v>44651</v>
      </c>
      <c r="I317" s="10">
        <v>107.29</v>
      </c>
      <c r="J317" s="11">
        <v>1.3151999999999999</v>
      </c>
      <c r="K317" s="10">
        <v>81.576946472019472</v>
      </c>
    </row>
    <row r="318" spans="1:11" ht="15">
      <c r="A318" s="2">
        <v>44513</v>
      </c>
      <c r="B318" s="7">
        <v>44513</v>
      </c>
      <c r="C318" s="8">
        <f t="shared" ref="C318:D318" si="86">C317</f>
        <v>82.9</v>
      </c>
      <c r="D318" s="9">
        <f t="shared" si="86"/>
        <v>1.3411999999999999</v>
      </c>
      <c r="E318" s="8">
        <v>61.810319117208479</v>
      </c>
      <c r="G318" s="2">
        <v>44652</v>
      </c>
      <c r="H318" s="7">
        <v>44652</v>
      </c>
      <c r="I318" s="10">
        <v>106.13</v>
      </c>
      <c r="J318" s="11">
        <v>1.3113999999999999</v>
      </c>
      <c r="K318" s="10">
        <v>80.928778404758276</v>
      </c>
    </row>
    <row r="319" spans="1:11" ht="15">
      <c r="A319" s="2">
        <v>44514</v>
      </c>
      <c r="B319" s="7">
        <v>44514</v>
      </c>
      <c r="C319" s="8">
        <f t="shared" ref="C319:D319" si="87">C317</f>
        <v>82.9</v>
      </c>
      <c r="D319" s="9">
        <f t="shared" si="87"/>
        <v>1.3411999999999999</v>
      </c>
      <c r="E319" s="8">
        <v>61.810319117208479</v>
      </c>
      <c r="G319" s="2">
        <v>44655</v>
      </c>
      <c r="H319" s="7">
        <v>44655</v>
      </c>
      <c r="I319" s="10">
        <v>108.15</v>
      </c>
      <c r="J319" s="11">
        <v>1.3116000000000001</v>
      </c>
      <c r="K319" s="10">
        <v>82.456541628545281</v>
      </c>
    </row>
    <row r="320" spans="1:11" ht="15">
      <c r="A320" s="2">
        <v>44515</v>
      </c>
      <c r="B320" s="7">
        <v>44515</v>
      </c>
      <c r="C320" s="10">
        <v>81.94</v>
      </c>
      <c r="D320" s="11">
        <v>1.3444</v>
      </c>
      <c r="E320" s="10">
        <v>60.949122285034214</v>
      </c>
      <c r="G320" s="2">
        <v>44656</v>
      </c>
      <c r="H320" s="7">
        <v>44656</v>
      </c>
      <c r="I320" s="10">
        <v>106.6</v>
      </c>
      <c r="J320" s="11">
        <v>1.3101</v>
      </c>
      <c r="K320" s="10">
        <v>81.367834516449122</v>
      </c>
    </row>
    <row r="321" spans="1:11" ht="15">
      <c r="A321" s="2">
        <v>44516</v>
      </c>
      <c r="B321" s="7">
        <v>44516</v>
      </c>
      <c r="C321" s="10">
        <v>82.85</v>
      </c>
      <c r="D321" s="11">
        <v>1.3429</v>
      </c>
      <c r="E321" s="10">
        <v>61.694839526398091</v>
      </c>
      <c r="G321" s="2">
        <v>44657</v>
      </c>
      <c r="H321" s="7">
        <v>44657</v>
      </c>
      <c r="I321" s="10">
        <v>100.81</v>
      </c>
      <c r="J321" s="11">
        <v>1.3082</v>
      </c>
      <c r="K321" s="10">
        <v>77.060082556184071</v>
      </c>
    </row>
    <row r="322" spans="1:11" ht="15">
      <c r="A322" s="2">
        <v>44517</v>
      </c>
      <c r="B322" s="7">
        <v>44517</v>
      </c>
      <c r="C322" s="10">
        <v>80.67</v>
      </c>
      <c r="D322" s="11">
        <v>1.3488</v>
      </c>
      <c r="E322" s="10">
        <v>59.808718861209968</v>
      </c>
      <c r="G322" s="2">
        <v>44658</v>
      </c>
      <c r="H322" s="7">
        <v>44658</v>
      </c>
      <c r="I322" s="10">
        <v>99.83</v>
      </c>
      <c r="J322" s="11">
        <v>1.306</v>
      </c>
      <c r="K322" s="10">
        <v>76.439509954058195</v>
      </c>
    </row>
    <row r="323" spans="1:11" ht="15">
      <c r="A323" s="2">
        <v>44518</v>
      </c>
      <c r="B323" s="7">
        <v>44518</v>
      </c>
      <c r="C323" s="10">
        <v>82.45</v>
      </c>
      <c r="D323" s="11">
        <v>1.3489</v>
      </c>
      <c r="E323" s="10">
        <v>61.123878715990813</v>
      </c>
      <c r="G323" s="2">
        <v>44659</v>
      </c>
      <c r="H323" s="7">
        <v>44659</v>
      </c>
      <c r="I323" s="10">
        <v>101.26</v>
      </c>
      <c r="J323" s="11">
        <v>1.3031999999999999</v>
      </c>
      <c r="K323" s="10">
        <v>77.701043585021495</v>
      </c>
    </row>
    <row r="324" spans="1:11" ht="15">
      <c r="A324" s="2">
        <v>44519</v>
      </c>
      <c r="B324" s="7">
        <v>44519</v>
      </c>
      <c r="C324" s="10">
        <v>80.239999999999995</v>
      </c>
      <c r="D324" s="11">
        <v>1.3473999999999999</v>
      </c>
      <c r="E324" s="10">
        <v>59.551729256345553</v>
      </c>
      <c r="G324" s="2">
        <v>44662</v>
      </c>
      <c r="H324" s="7">
        <v>44662</v>
      </c>
      <c r="I324" s="10">
        <v>97.92</v>
      </c>
      <c r="J324" s="11">
        <v>1.3032999999999999</v>
      </c>
      <c r="K324" s="10">
        <v>75.132356326248754</v>
      </c>
    </row>
    <row r="325" spans="1:11" ht="15">
      <c r="A325" s="2">
        <v>44520</v>
      </c>
      <c r="B325" s="7">
        <v>44520</v>
      </c>
      <c r="C325" s="8">
        <f t="shared" ref="C325:D325" si="88">C324</f>
        <v>80.239999999999995</v>
      </c>
      <c r="D325" s="9">
        <f t="shared" si="88"/>
        <v>1.3473999999999999</v>
      </c>
      <c r="E325" s="8">
        <v>59.551729256345553</v>
      </c>
      <c r="G325" s="2">
        <v>44663</v>
      </c>
      <c r="H325" s="7">
        <v>44663</v>
      </c>
      <c r="I325" s="10">
        <v>104.42</v>
      </c>
      <c r="J325" s="11">
        <v>1.3030999999999999</v>
      </c>
      <c r="K325" s="10">
        <v>80.131992939912521</v>
      </c>
    </row>
    <row r="326" spans="1:11" ht="15">
      <c r="A326" s="2">
        <v>44521</v>
      </c>
      <c r="B326" s="7">
        <v>44521</v>
      </c>
      <c r="C326" s="8">
        <f t="shared" ref="C326:D326" si="89">C324</f>
        <v>80.239999999999995</v>
      </c>
      <c r="D326" s="9">
        <f t="shared" si="89"/>
        <v>1.3473999999999999</v>
      </c>
      <c r="E326" s="8">
        <v>59.551729256345553</v>
      </c>
      <c r="G326" s="2">
        <v>44664</v>
      </c>
      <c r="H326" s="7">
        <v>44664</v>
      </c>
      <c r="I326" s="10">
        <v>108.49</v>
      </c>
      <c r="J326" s="11">
        <v>1.3071999999999999</v>
      </c>
      <c r="K326" s="10">
        <v>82.994186046511629</v>
      </c>
    </row>
    <row r="327" spans="1:11" ht="15">
      <c r="A327" s="2">
        <v>44522</v>
      </c>
      <c r="B327" s="7">
        <v>44522</v>
      </c>
      <c r="C327" s="10">
        <v>80.97</v>
      </c>
      <c r="D327" s="11">
        <v>1.3411999999999999</v>
      </c>
      <c r="E327" s="10">
        <v>60.371309275275877</v>
      </c>
      <c r="G327" s="2">
        <v>44665</v>
      </c>
      <c r="H327" s="7">
        <v>44665</v>
      </c>
      <c r="I327" s="10">
        <v>110.83</v>
      </c>
      <c r="J327" s="11">
        <v>1.3051999999999999</v>
      </c>
      <c r="K327" s="10">
        <v>84.914189396261108</v>
      </c>
    </row>
    <row r="328" spans="1:11" ht="15">
      <c r="A328" s="2">
        <v>44523</v>
      </c>
      <c r="B328" s="7">
        <v>44523</v>
      </c>
      <c r="C328" s="10">
        <v>83.43</v>
      </c>
      <c r="D328" s="11">
        <v>1.3388</v>
      </c>
      <c r="E328" s="10">
        <v>62.317000298775028</v>
      </c>
      <c r="G328" s="2">
        <v>44670</v>
      </c>
      <c r="H328" s="7">
        <v>44670</v>
      </c>
      <c r="I328" s="10">
        <v>105.49</v>
      </c>
      <c r="J328" s="11">
        <v>1.3008999999999999</v>
      </c>
      <c r="K328" s="10">
        <v>81.090014605273268</v>
      </c>
    </row>
    <row r="329" spans="1:11" ht="15">
      <c r="A329" s="2">
        <v>44524</v>
      </c>
      <c r="B329" s="7">
        <v>44524</v>
      </c>
      <c r="C329" s="10">
        <v>82.37</v>
      </c>
      <c r="D329" s="11">
        <v>1.3331999999999999</v>
      </c>
      <c r="E329" s="10">
        <v>61.783678367836792</v>
      </c>
      <c r="G329" s="2">
        <v>44671</v>
      </c>
      <c r="H329" s="7">
        <v>44671</v>
      </c>
      <c r="I329" s="10">
        <v>105.05</v>
      </c>
      <c r="J329" s="11">
        <v>1.3055000000000001</v>
      </c>
      <c r="K329" s="10">
        <v>80.467253925698955</v>
      </c>
    </row>
    <row r="330" spans="1:11" ht="15">
      <c r="A330" s="2">
        <v>44525</v>
      </c>
      <c r="B330" s="7">
        <v>44525</v>
      </c>
      <c r="C330" s="10">
        <v>82.05</v>
      </c>
      <c r="D330" s="9">
        <f>D329</f>
        <v>1.3331999999999999</v>
      </c>
      <c r="E330" s="8">
        <v>61.543654365436545</v>
      </c>
      <c r="G330" s="2">
        <v>44672</v>
      </c>
      <c r="H330" s="7">
        <v>44672</v>
      </c>
      <c r="I330" s="10">
        <v>107.2</v>
      </c>
      <c r="J330" s="11">
        <v>1.3042</v>
      </c>
      <c r="K330" s="10">
        <v>82.195982211317286</v>
      </c>
    </row>
    <row r="331" spans="1:11" ht="15">
      <c r="A331" s="2">
        <v>44526</v>
      </c>
      <c r="B331" s="7">
        <v>44526</v>
      </c>
      <c r="C331" s="10">
        <v>72.37</v>
      </c>
      <c r="D331" s="11">
        <v>1.3322000000000001</v>
      </c>
      <c r="E331" s="10">
        <v>54.323675123855281</v>
      </c>
      <c r="G331" s="2">
        <v>44673</v>
      </c>
      <c r="H331" s="7">
        <v>44673</v>
      </c>
      <c r="I331" s="10">
        <v>105.15</v>
      </c>
      <c r="J331" s="11">
        <v>1.2847999999999999</v>
      </c>
      <c r="K331" s="10">
        <v>81.841531755915327</v>
      </c>
    </row>
    <row r="332" spans="1:11" ht="15">
      <c r="A332" s="2">
        <v>44527</v>
      </c>
      <c r="B332" s="7">
        <v>44527</v>
      </c>
      <c r="C332" s="8">
        <f t="shared" ref="C332:D332" si="90">C331</f>
        <v>72.37</v>
      </c>
      <c r="D332" s="9">
        <f t="shared" si="90"/>
        <v>1.3322000000000001</v>
      </c>
      <c r="E332" s="8">
        <v>54.323675123855281</v>
      </c>
      <c r="G332" s="2">
        <v>44676</v>
      </c>
      <c r="H332" s="7">
        <v>44676</v>
      </c>
      <c r="I332" s="10">
        <v>99.27</v>
      </c>
      <c r="J332" s="11">
        <v>1.2698</v>
      </c>
      <c r="K332" s="10">
        <v>78.177665774137651</v>
      </c>
    </row>
    <row r="333" spans="1:11" ht="15">
      <c r="A333" s="2">
        <v>44528</v>
      </c>
      <c r="B333" s="7">
        <v>44528</v>
      </c>
      <c r="C333" s="8">
        <f>C331</f>
        <v>72.37</v>
      </c>
      <c r="D333" s="9">
        <f>D332</f>
        <v>1.3322000000000001</v>
      </c>
      <c r="E333" s="8">
        <v>54.323675123855281</v>
      </c>
      <c r="G333" s="2">
        <v>44677</v>
      </c>
      <c r="H333" s="7">
        <v>44677</v>
      </c>
      <c r="I333" s="10">
        <v>102.89</v>
      </c>
      <c r="J333" s="11">
        <v>1.2617</v>
      </c>
      <c r="K333" s="10">
        <v>81.548704129349289</v>
      </c>
    </row>
    <row r="334" spans="1:11" ht="15">
      <c r="A334" s="2">
        <v>44529</v>
      </c>
      <c r="B334" s="7">
        <v>44529</v>
      </c>
      <c r="C334" s="10">
        <v>73.34</v>
      </c>
      <c r="D334" s="11">
        <v>1.3290999999999999</v>
      </c>
      <c r="E334" s="10">
        <v>55.180197125874656</v>
      </c>
      <c r="G334" s="2">
        <v>44678</v>
      </c>
      <c r="H334" s="7">
        <v>44678</v>
      </c>
      <c r="I334" s="10">
        <v>103.3</v>
      </c>
      <c r="J334" s="11">
        <v>1.2546999999999999</v>
      </c>
      <c r="K334" s="10">
        <v>82.330437554793974</v>
      </c>
    </row>
    <row r="335" spans="1:11" ht="15">
      <c r="A335" s="2">
        <v>44530</v>
      </c>
      <c r="B335" s="7">
        <v>44530</v>
      </c>
      <c r="C335" s="10">
        <v>70.86</v>
      </c>
      <c r="D335" s="11">
        <v>1.3251999999999999</v>
      </c>
      <c r="E335" s="10">
        <v>53.471174162390582</v>
      </c>
      <c r="G335" s="2">
        <v>44679</v>
      </c>
      <c r="H335" s="7">
        <v>44679</v>
      </c>
      <c r="I335" s="10">
        <v>105.78</v>
      </c>
      <c r="J335" s="11">
        <v>1.2443</v>
      </c>
      <c r="K335" s="10">
        <v>85.011653138310706</v>
      </c>
    </row>
    <row r="336" spans="1:11" ht="15">
      <c r="A336" s="2">
        <v>44531</v>
      </c>
      <c r="B336" s="7">
        <v>44531</v>
      </c>
      <c r="C336" s="10">
        <v>69.53</v>
      </c>
      <c r="D336" s="11">
        <v>1.3308</v>
      </c>
      <c r="E336" s="10">
        <v>52.246768860835587</v>
      </c>
      <c r="G336" s="2">
        <v>44680</v>
      </c>
      <c r="H336" s="7">
        <v>44680</v>
      </c>
      <c r="I336" s="10">
        <v>108.36</v>
      </c>
      <c r="J336" s="11">
        <v>1.2565</v>
      </c>
      <c r="K336" s="10">
        <v>86.239554317548752</v>
      </c>
    </row>
    <row r="337" spans="1:11" ht="15">
      <c r="A337" s="2">
        <v>44532</v>
      </c>
      <c r="B337" s="7">
        <v>44532</v>
      </c>
      <c r="C337" s="10">
        <v>70.56</v>
      </c>
      <c r="D337" s="11">
        <v>1.3305</v>
      </c>
      <c r="E337" s="10">
        <v>53.032694475760991</v>
      </c>
      <c r="G337" s="2">
        <v>44684</v>
      </c>
      <c r="H337" s="7">
        <v>44684</v>
      </c>
      <c r="I337" s="10">
        <v>104.94</v>
      </c>
      <c r="J337" s="11">
        <v>1.2509999999999999</v>
      </c>
      <c r="K337" s="10">
        <v>83.884892086330936</v>
      </c>
    </row>
    <row r="338" spans="1:11" ht="15">
      <c r="A338" s="2">
        <v>44533</v>
      </c>
      <c r="B338" s="7">
        <v>44533</v>
      </c>
      <c r="C338" s="10">
        <v>70.709999999999994</v>
      </c>
      <c r="D338" s="11">
        <v>1.3233999999999999</v>
      </c>
      <c r="E338" s="10">
        <v>53.430557654526218</v>
      </c>
      <c r="G338" s="2">
        <v>44685</v>
      </c>
      <c r="H338" s="7">
        <v>44685</v>
      </c>
      <c r="I338" s="10">
        <v>110.53</v>
      </c>
      <c r="J338" s="11">
        <v>1.2486999999999999</v>
      </c>
      <c r="K338" s="10">
        <v>88.516056698966935</v>
      </c>
    </row>
    <row r="339" spans="1:11" ht="15">
      <c r="A339" s="2">
        <v>44534</v>
      </c>
      <c r="B339" s="7">
        <v>44534</v>
      </c>
      <c r="C339" s="8">
        <f t="shared" ref="C339:D339" si="91">C338</f>
        <v>70.709999999999994</v>
      </c>
      <c r="D339" s="9">
        <f t="shared" si="91"/>
        <v>1.3233999999999999</v>
      </c>
      <c r="E339" s="8">
        <v>53.430557654526218</v>
      </c>
      <c r="G339" s="2">
        <v>44686</v>
      </c>
      <c r="H339" s="7">
        <v>44686</v>
      </c>
      <c r="I339" s="10">
        <v>112.11</v>
      </c>
      <c r="J339" s="11">
        <v>1.2334000000000001</v>
      </c>
      <c r="K339" s="10">
        <v>90.895086752067456</v>
      </c>
    </row>
    <row r="340" spans="1:11" ht="15">
      <c r="A340" s="2">
        <v>44535</v>
      </c>
      <c r="B340" s="7">
        <v>44535</v>
      </c>
      <c r="C340" s="8">
        <f t="shared" ref="C340:D340" si="92">C338</f>
        <v>70.709999999999994</v>
      </c>
      <c r="D340" s="9">
        <f t="shared" si="92"/>
        <v>1.3233999999999999</v>
      </c>
      <c r="E340" s="8">
        <v>53.430557654526218</v>
      </c>
      <c r="G340" s="2">
        <v>44687</v>
      </c>
      <c r="H340" s="7">
        <v>44687</v>
      </c>
      <c r="I340" s="10">
        <v>113.86</v>
      </c>
      <c r="J340" s="11">
        <v>1.2343999999999999</v>
      </c>
      <c r="K340" s="10">
        <v>92.239144523655227</v>
      </c>
    </row>
    <row r="341" spans="1:11" ht="15">
      <c r="A341" s="2">
        <v>44536</v>
      </c>
      <c r="B341" s="7">
        <v>44536</v>
      </c>
      <c r="C341" s="10">
        <v>73.38</v>
      </c>
      <c r="D341" s="11">
        <v>1.3251999999999999</v>
      </c>
      <c r="E341" s="10">
        <v>55.372773920917595</v>
      </c>
      <c r="G341" s="2">
        <v>44690</v>
      </c>
      <c r="H341" s="7">
        <v>44690</v>
      </c>
      <c r="I341" s="10">
        <v>106.67</v>
      </c>
      <c r="J341" s="11">
        <v>1.2335</v>
      </c>
      <c r="K341" s="10">
        <v>86.477503040129704</v>
      </c>
    </row>
    <row r="342" spans="1:11" ht="15">
      <c r="A342" s="2">
        <v>44537</v>
      </c>
      <c r="B342" s="7">
        <v>44537</v>
      </c>
      <c r="C342" s="10">
        <v>75.540000000000006</v>
      </c>
      <c r="D342" s="11">
        <v>1.3236000000000001</v>
      </c>
      <c r="E342" s="10">
        <v>57.071622846781501</v>
      </c>
      <c r="G342" s="2">
        <v>44691</v>
      </c>
      <c r="H342" s="7">
        <v>44691</v>
      </c>
      <c r="I342" s="10">
        <v>102.61</v>
      </c>
      <c r="J342" s="11">
        <v>1.2313000000000001</v>
      </c>
      <c r="K342" s="10">
        <v>83.334686916267358</v>
      </c>
    </row>
    <row r="343" spans="1:11" ht="15">
      <c r="A343" s="2">
        <v>44538</v>
      </c>
      <c r="B343" s="7">
        <v>44538</v>
      </c>
      <c r="C343" s="10">
        <v>75.94</v>
      </c>
      <c r="D343" s="11">
        <v>1.3236000000000001</v>
      </c>
      <c r="E343" s="10">
        <v>57.373828951344812</v>
      </c>
      <c r="G343" s="2">
        <v>44692</v>
      </c>
      <c r="H343" s="7">
        <v>44692</v>
      </c>
      <c r="I343" s="10">
        <v>107.7</v>
      </c>
      <c r="J343" s="11">
        <v>1.2317</v>
      </c>
      <c r="K343" s="10">
        <v>87.440123406673706</v>
      </c>
    </row>
    <row r="344" spans="1:11" ht="15">
      <c r="A344" s="2">
        <v>44539</v>
      </c>
      <c r="B344" s="7">
        <v>44539</v>
      </c>
      <c r="C344" s="10">
        <v>74.099999999999994</v>
      </c>
      <c r="D344" s="11">
        <v>1.3188</v>
      </c>
      <c r="E344" s="10">
        <v>56.18744313011829</v>
      </c>
      <c r="G344" s="2">
        <v>44693</v>
      </c>
      <c r="H344" s="7">
        <v>44693</v>
      </c>
      <c r="I344" s="10">
        <v>108.06</v>
      </c>
      <c r="J344" s="11">
        <v>1.2198</v>
      </c>
      <c r="K344" s="10">
        <v>88.588293162813585</v>
      </c>
    </row>
    <row r="345" spans="1:11" ht="15">
      <c r="A345" s="2">
        <v>44540</v>
      </c>
      <c r="B345" s="7">
        <v>44540</v>
      </c>
      <c r="C345" s="10">
        <v>74.98</v>
      </c>
      <c r="D345" s="11">
        <v>1.3262</v>
      </c>
      <c r="E345" s="10">
        <v>56.537475493892323</v>
      </c>
      <c r="G345" s="2">
        <v>44694</v>
      </c>
      <c r="H345" s="7">
        <v>44694</v>
      </c>
      <c r="I345" s="10">
        <v>112.12</v>
      </c>
      <c r="J345" s="11">
        <v>1.2242</v>
      </c>
      <c r="K345" s="10">
        <v>91.586342100963904</v>
      </c>
    </row>
    <row r="346" spans="1:11" ht="15">
      <c r="A346" s="2">
        <v>44541</v>
      </c>
      <c r="B346" s="7">
        <v>44541</v>
      </c>
      <c r="C346" s="8">
        <f t="shared" ref="C346:D346" si="93">C345</f>
        <v>74.98</v>
      </c>
      <c r="D346" s="9">
        <f t="shared" si="93"/>
        <v>1.3262</v>
      </c>
      <c r="E346" s="8">
        <v>56.537475493892323</v>
      </c>
      <c r="G346" s="2">
        <v>44697</v>
      </c>
      <c r="H346" s="7">
        <v>44697</v>
      </c>
      <c r="I346" s="10">
        <v>114.86</v>
      </c>
      <c r="J346" s="11">
        <v>1.2270000000000001</v>
      </c>
      <c r="K346" s="10">
        <v>93.610431947840254</v>
      </c>
    </row>
    <row r="347" spans="1:11" ht="15">
      <c r="A347" s="2">
        <v>44542</v>
      </c>
      <c r="B347" s="7">
        <v>44542</v>
      </c>
      <c r="C347" s="8">
        <f t="shared" ref="C347:D347" si="94">C345</f>
        <v>74.98</v>
      </c>
      <c r="D347" s="9">
        <f t="shared" si="94"/>
        <v>1.3262</v>
      </c>
      <c r="E347" s="8">
        <v>56.537475493892323</v>
      </c>
      <c r="G347" s="2">
        <v>44698</v>
      </c>
      <c r="H347" s="7">
        <v>44698</v>
      </c>
      <c r="I347" s="10">
        <v>112.89</v>
      </c>
      <c r="J347" s="11">
        <v>1.2467999999999999</v>
      </c>
      <c r="K347" s="10">
        <v>90.543792107795966</v>
      </c>
    </row>
    <row r="348" spans="1:11" ht="15">
      <c r="A348" s="2">
        <v>44543</v>
      </c>
      <c r="B348" s="7">
        <v>44543</v>
      </c>
      <c r="C348" s="10">
        <v>74.12</v>
      </c>
      <c r="D348" s="11">
        <v>1.3232999999999999</v>
      </c>
      <c r="E348" s="10">
        <v>56.01148643542659</v>
      </c>
      <c r="G348" s="2">
        <v>44699</v>
      </c>
      <c r="H348" s="7">
        <v>44699</v>
      </c>
      <c r="I348" s="10">
        <v>110.04</v>
      </c>
      <c r="J348" s="11">
        <v>1.2396</v>
      </c>
      <c r="K348" s="10">
        <v>88.770571151984512</v>
      </c>
    </row>
    <row r="349" spans="1:11" ht="15">
      <c r="A349" s="2">
        <v>44544</v>
      </c>
      <c r="B349" s="7">
        <v>44544</v>
      </c>
      <c r="C349" s="10">
        <v>73.37</v>
      </c>
      <c r="D349" s="11">
        <v>1.3225</v>
      </c>
      <c r="E349" s="10">
        <v>55.478260869565219</v>
      </c>
      <c r="G349" s="2">
        <v>44700</v>
      </c>
      <c r="H349" s="7">
        <v>44700</v>
      </c>
      <c r="I349" s="10">
        <v>113.22</v>
      </c>
      <c r="J349" s="11">
        <v>1.2504</v>
      </c>
      <c r="K349" s="10">
        <v>90.547024952015363</v>
      </c>
    </row>
    <row r="350" spans="1:11" ht="15">
      <c r="A350" s="2">
        <v>44545</v>
      </c>
      <c r="B350" s="7">
        <v>44545</v>
      </c>
      <c r="C350" s="10">
        <v>73.709999999999994</v>
      </c>
      <c r="D350" s="11">
        <v>1.3213999999999999</v>
      </c>
      <c r="E350" s="10">
        <v>55.781746632359621</v>
      </c>
      <c r="G350" s="2">
        <v>44701</v>
      </c>
      <c r="H350" s="7">
        <v>44701</v>
      </c>
      <c r="I350" s="10">
        <v>113.63</v>
      </c>
      <c r="J350" s="11">
        <v>1.2492000000000001</v>
      </c>
      <c r="K350" s="10">
        <v>90.962215818123596</v>
      </c>
    </row>
    <row r="351" spans="1:11" ht="15">
      <c r="A351" s="2">
        <v>44546</v>
      </c>
      <c r="B351" s="7">
        <v>44546</v>
      </c>
      <c r="C351" s="10">
        <v>74.64</v>
      </c>
      <c r="D351" s="11">
        <v>1.3325</v>
      </c>
      <c r="E351" s="10">
        <v>56.015009380863042</v>
      </c>
      <c r="G351" s="2">
        <v>44704</v>
      </c>
      <c r="H351" s="7">
        <v>44704</v>
      </c>
      <c r="I351" s="10">
        <v>115.13</v>
      </c>
      <c r="J351" s="11">
        <v>1.2571000000000001</v>
      </c>
      <c r="K351" s="10">
        <v>91.583803993317943</v>
      </c>
    </row>
    <row r="352" spans="1:11" ht="15">
      <c r="A352" s="2">
        <v>44547</v>
      </c>
      <c r="B352" s="7">
        <v>44547</v>
      </c>
      <c r="C352" s="10">
        <v>72.97</v>
      </c>
      <c r="D352" s="11">
        <v>1.3269</v>
      </c>
      <c r="E352" s="10">
        <v>54.992840455196323</v>
      </c>
      <c r="G352" s="2">
        <v>44705</v>
      </c>
      <c r="H352" s="7">
        <v>44705</v>
      </c>
      <c r="I352" s="10">
        <v>115.77</v>
      </c>
      <c r="J352" s="11">
        <v>1.2544</v>
      </c>
      <c r="K352" s="10">
        <v>92.291135204081627</v>
      </c>
    </row>
    <row r="353" spans="1:11" ht="15">
      <c r="A353" s="2">
        <v>44548</v>
      </c>
      <c r="B353" s="7">
        <v>44548</v>
      </c>
      <c r="C353" s="8">
        <f t="shared" ref="C353:D353" si="95">C352</f>
        <v>72.97</v>
      </c>
      <c r="D353" s="9">
        <f t="shared" si="95"/>
        <v>1.3269</v>
      </c>
      <c r="E353" s="8">
        <v>54.992840455196323</v>
      </c>
      <c r="G353" s="2">
        <v>44706</v>
      </c>
      <c r="H353" s="7">
        <v>44706</v>
      </c>
      <c r="I353" s="10">
        <v>116.41</v>
      </c>
      <c r="J353" s="11">
        <v>1.2539</v>
      </c>
      <c r="K353" s="10">
        <v>92.838344365579388</v>
      </c>
    </row>
    <row r="354" spans="1:11" ht="15">
      <c r="A354" s="2">
        <v>44549</v>
      </c>
      <c r="B354" s="7">
        <v>44549</v>
      </c>
      <c r="C354" s="8">
        <f t="shared" ref="C354:D354" si="96">C352</f>
        <v>72.97</v>
      </c>
      <c r="D354" s="9">
        <f t="shared" si="96"/>
        <v>1.3269</v>
      </c>
      <c r="E354" s="8">
        <v>54.992840455196323</v>
      </c>
      <c r="G354" s="2">
        <v>44707</v>
      </c>
      <c r="H354" s="7">
        <v>44707</v>
      </c>
      <c r="I354" s="10">
        <v>119.81</v>
      </c>
      <c r="J354" s="11">
        <v>1.2582</v>
      </c>
      <c r="K354" s="10">
        <v>95.223334922905735</v>
      </c>
    </row>
    <row r="355" spans="1:11" ht="15">
      <c r="A355" s="2">
        <v>44550</v>
      </c>
      <c r="B355" s="7">
        <v>44550</v>
      </c>
      <c r="C355" s="10">
        <v>70.510000000000005</v>
      </c>
      <c r="D355" s="11">
        <v>1.3222</v>
      </c>
      <c r="E355" s="10">
        <v>53.32778702163062</v>
      </c>
      <c r="G355" s="2">
        <v>44708</v>
      </c>
      <c r="H355" s="7">
        <v>44708</v>
      </c>
      <c r="I355" s="10">
        <v>121.19</v>
      </c>
      <c r="J355" s="11">
        <v>1.2613000000000001</v>
      </c>
      <c r="K355" s="10">
        <v>96.083406009672558</v>
      </c>
    </row>
    <row r="356" spans="1:11" ht="15">
      <c r="A356" s="2">
        <v>44551</v>
      </c>
      <c r="B356" s="7">
        <v>44551</v>
      </c>
      <c r="C356" s="10">
        <v>72.849999999999994</v>
      </c>
      <c r="D356" s="11">
        <v>1.3252999999999999</v>
      </c>
      <c r="E356" s="10">
        <v>54.968686335169394</v>
      </c>
      <c r="G356" s="2">
        <v>44711</v>
      </c>
      <c r="H356" s="7">
        <v>44711</v>
      </c>
      <c r="I356" s="10">
        <v>123.01</v>
      </c>
      <c r="J356" s="11">
        <f>J355</f>
        <v>1.2613000000000001</v>
      </c>
      <c r="K356" s="10">
        <v>97.526361690319504</v>
      </c>
    </row>
    <row r="357" spans="1:11" ht="15">
      <c r="A357" s="2">
        <v>44552</v>
      </c>
      <c r="B357" s="7">
        <v>44552</v>
      </c>
      <c r="C357" s="10">
        <v>74.69</v>
      </c>
      <c r="D357" s="11">
        <v>1.3345</v>
      </c>
      <c r="E357" s="10">
        <v>55.968527538403897</v>
      </c>
      <c r="G357" s="2">
        <v>44712</v>
      </c>
      <c r="H357" s="7">
        <v>44712</v>
      </c>
      <c r="I357" s="10">
        <v>125.53</v>
      </c>
      <c r="J357" s="11">
        <v>1.2624</v>
      </c>
      <c r="K357" s="10">
        <v>99.437579214195182</v>
      </c>
    </row>
    <row r="358" spans="1:11" ht="15">
      <c r="A358" s="2">
        <v>44553</v>
      </c>
      <c r="B358" s="7">
        <v>44553</v>
      </c>
      <c r="C358" s="10">
        <v>76.260000000000005</v>
      </c>
      <c r="D358" s="11">
        <v>1.341</v>
      </c>
      <c r="E358" s="10">
        <v>56.868008948545864</v>
      </c>
      <c r="G358" s="2">
        <v>44713</v>
      </c>
      <c r="H358" s="7">
        <v>44713</v>
      </c>
      <c r="I358" s="10">
        <v>122.2</v>
      </c>
      <c r="J358" s="11">
        <v>1.2472000000000001</v>
      </c>
      <c r="K358" s="10">
        <v>97.979474021808841</v>
      </c>
    </row>
    <row r="359" spans="1:11" ht="15">
      <c r="A359" s="2">
        <v>44554</v>
      </c>
      <c r="B359" s="7">
        <v>44554</v>
      </c>
      <c r="C359" s="10">
        <v>75.239999999999995</v>
      </c>
      <c r="D359" s="9">
        <f>D358</f>
        <v>1.341</v>
      </c>
      <c r="E359" s="8">
        <v>56.107382550335565</v>
      </c>
      <c r="G359" s="2">
        <v>44718</v>
      </c>
      <c r="H359" s="7">
        <v>44718</v>
      </c>
      <c r="I359" s="10">
        <v>124.99</v>
      </c>
      <c r="J359" s="11">
        <v>1.2544</v>
      </c>
      <c r="K359" s="10">
        <v>99.641262755102034</v>
      </c>
    </row>
    <row r="360" spans="1:11" ht="15">
      <c r="A360" s="2">
        <v>44555</v>
      </c>
      <c r="B360" s="7">
        <v>44555</v>
      </c>
      <c r="C360" s="8">
        <f>C359</f>
        <v>75.239999999999995</v>
      </c>
      <c r="D360" s="9">
        <f>D358</f>
        <v>1.341</v>
      </c>
      <c r="E360" s="8">
        <v>56.107382550335565</v>
      </c>
      <c r="G360" s="2">
        <v>44719</v>
      </c>
      <c r="H360" s="7">
        <v>44719</v>
      </c>
      <c r="I360" s="10">
        <v>126.89</v>
      </c>
      <c r="J360" s="11">
        <v>1.2594000000000001</v>
      </c>
      <c r="K360" s="10">
        <v>100.75432745751945</v>
      </c>
    </row>
    <row r="361" spans="1:11" ht="15">
      <c r="A361" s="2">
        <v>44556</v>
      </c>
      <c r="B361" s="7">
        <v>44556</v>
      </c>
      <c r="C361" s="8">
        <f>C359</f>
        <v>75.239999999999995</v>
      </c>
      <c r="D361" s="9">
        <f>D358</f>
        <v>1.341</v>
      </c>
      <c r="E361" s="8">
        <v>56.107382550335565</v>
      </c>
      <c r="G361" s="2">
        <v>44720</v>
      </c>
      <c r="H361" s="7">
        <v>44720</v>
      </c>
      <c r="I361" s="10">
        <v>129.19999999999999</v>
      </c>
      <c r="J361" s="11">
        <v>1.2557</v>
      </c>
      <c r="K361" s="10">
        <v>102.89081787051046</v>
      </c>
    </row>
    <row r="362" spans="1:11" ht="15">
      <c r="A362" s="2">
        <v>44557</v>
      </c>
      <c r="B362" s="7">
        <v>44557</v>
      </c>
      <c r="C362" s="8">
        <f>C359</f>
        <v>75.239999999999995</v>
      </c>
      <c r="D362" s="11">
        <v>1.3438000000000001</v>
      </c>
      <c r="E362" s="8">
        <v>55.990474773031693</v>
      </c>
      <c r="G362" s="2">
        <v>44721</v>
      </c>
      <c r="H362" s="7">
        <v>44721</v>
      </c>
      <c r="I362" s="10">
        <v>128.47</v>
      </c>
      <c r="J362" s="11">
        <v>1.2511000000000001</v>
      </c>
      <c r="K362" s="10">
        <v>102.68563663975701</v>
      </c>
    </row>
    <row r="363" spans="1:11" ht="15">
      <c r="A363" s="2">
        <v>44558</v>
      </c>
      <c r="B363" s="7">
        <v>44558</v>
      </c>
      <c r="C363" s="8">
        <f>C359</f>
        <v>75.239999999999995</v>
      </c>
      <c r="D363" s="11">
        <v>1.3431999999999999</v>
      </c>
      <c r="E363" s="8">
        <v>56.01548540798094</v>
      </c>
      <c r="G363" s="2">
        <v>44722</v>
      </c>
      <c r="H363" s="7">
        <v>44722</v>
      </c>
      <c r="I363" s="10">
        <v>127.44</v>
      </c>
      <c r="J363" s="11">
        <v>1.2330000000000001</v>
      </c>
      <c r="K363" s="10">
        <v>103.35766423357663</v>
      </c>
    </row>
    <row r="364" spans="1:11" ht="15">
      <c r="A364" s="2">
        <v>44559</v>
      </c>
      <c r="B364" s="7">
        <v>44559</v>
      </c>
      <c r="C364" s="10">
        <v>78.63</v>
      </c>
      <c r="D364" s="11">
        <v>1.3474999999999999</v>
      </c>
      <c r="E364" s="10">
        <v>58.352504638218925</v>
      </c>
      <c r="G364" s="2">
        <v>44725</v>
      </c>
      <c r="H364" s="7">
        <v>44725</v>
      </c>
      <c r="I364" s="10">
        <v>128.44</v>
      </c>
      <c r="J364" s="11">
        <v>1.2170000000000001</v>
      </c>
      <c r="K364" s="10">
        <v>105.53820870994247</v>
      </c>
    </row>
    <row r="365" spans="1:11" ht="15">
      <c r="A365" s="2">
        <v>44560</v>
      </c>
      <c r="B365" s="7">
        <v>44560</v>
      </c>
      <c r="C365" s="10">
        <v>78.61</v>
      </c>
      <c r="D365" s="11">
        <v>1.35</v>
      </c>
      <c r="E365" s="10">
        <v>58.229629629629628</v>
      </c>
      <c r="G365" s="2">
        <v>44726</v>
      </c>
      <c r="H365" s="7">
        <v>44726</v>
      </c>
      <c r="I365" s="10">
        <v>127.02</v>
      </c>
      <c r="J365" s="11">
        <v>1.2011000000000001</v>
      </c>
      <c r="K365" s="10">
        <v>105.75305969527932</v>
      </c>
    </row>
    <row r="366" spans="1:11" ht="15">
      <c r="A366" s="2">
        <v>44561</v>
      </c>
      <c r="B366" s="7">
        <v>44561</v>
      </c>
      <c r="C366" s="10">
        <v>77.239999999999995</v>
      </c>
      <c r="D366" s="9">
        <f>D365</f>
        <v>1.35</v>
      </c>
      <c r="E366" s="8">
        <v>57.214814814814808</v>
      </c>
      <c r="G366" s="2">
        <v>44727</v>
      </c>
      <c r="H366" s="7">
        <v>44727</v>
      </c>
      <c r="I366" s="10">
        <v>124.96</v>
      </c>
      <c r="J366" s="11">
        <v>1.2057</v>
      </c>
      <c r="K366" s="10">
        <v>103.64103840092892</v>
      </c>
    </row>
    <row r="367" spans="1:11" ht="15">
      <c r="A367" s="2">
        <v>44562</v>
      </c>
      <c r="B367" s="7">
        <v>44562</v>
      </c>
      <c r="C367" s="8">
        <f>C366</f>
        <v>77.239999999999995</v>
      </c>
      <c r="D367" s="9">
        <f>D365</f>
        <v>1.35</v>
      </c>
      <c r="E367" s="8">
        <v>57.214814814814808</v>
      </c>
      <c r="G367" s="2">
        <v>44728</v>
      </c>
      <c r="H367" s="7">
        <v>44728</v>
      </c>
      <c r="I367" s="10">
        <v>125.78</v>
      </c>
      <c r="J367" s="11">
        <v>1.2341</v>
      </c>
      <c r="K367" s="10">
        <v>101.92042784215218</v>
      </c>
    </row>
    <row r="368" spans="1:11" ht="15">
      <c r="A368" s="2">
        <v>44563</v>
      </c>
      <c r="B368" s="7">
        <v>44563</v>
      </c>
      <c r="C368" s="8">
        <f>C366</f>
        <v>77.239999999999995</v>
      </c>
      <c r="D368" s="9">
        <f>D365</f>
        <v>1.35</v>
      </c>
      <c r="E368" s="8">
        <v>57.214814814814808</v>
      </c>
      <c r="G368" s="2">
        <v>44729</v>
      </c>
      <c r="H368" s="7">
        <v>44729</v>
      </c>
      <c r="I368" s="10">
        <v>119.22</v>
      </c>
      <c r="J368" s="11">
        <v>1.2201</v>
      </c>
      <c r="K368" s="10">
        <v>97.713302188345224</v>
      </c>
    </row>
    <row r="369" spans="1:11" ht="15">
      <c r="A369" s="2">
        <v>44564</v>
      </c>
      <c r="B369" s="7">
        <v>44564</v>
      </c>
      <c r="C369" s="10">
        <v>78.25</v>
      </c>
      <c r="D369" s="11">
        <v>1.3469</v>
      </c>
      <c r="E369" s="10">
        <v>58.096369440938453</v>
      </c>
      <c r="G369" s="2">
        <v>44732</v>
      </c>
      <c r="H369" s="7">
        <v>44732</v>
      </c>
      <c r="I369" s="10">
        <v>118.25</v>
      </c>
      <c r="J369" s="11">
        <f>J368</f>
        <v>1.2201</v>
      </c>
      <c r="K369" s="10">
        <v>96.918285386443742</v>
      </c>
    </row>
    <row r="370" spans="1:11" ht="15">
      <c r="A370" s="2">
        <v>44565</v>
      </c>
      <c r="B370" s="7">
        <v>44565</v>
      </c>
      <c r="C370" s="10">
        <v>79.39</v>
      </c>
      <c r="D370" s="11">
        <v>1.3544</v>
      </c>
      <c r="E370" s="10">
        <v>58.616361488481985</v>
      </c>
      <c r="G370" s="2">
        <v>44733</v>
      </c>
      <c r="H370" s="7">
        <v>44733</v>
      </c>
      <c r="I370" s="10">
        <v>118.51</v>
      </c>
      <c r="J370" s="11">
        <v>1.2277</v>
      </c>
      <c r="K370" s="10">
        <v>96.530096929217237</v>
      </c>
    </row>
    <row r="371" spans="1:11" ht="15">
      <c r="A371" s="2">
        <v>44566</v>
      </c>
      <c r="B371" s="7">
        <v>44566</v>
      </c>
      <c r="C371" s="10">
        <v>80.599999999999994</v>
      </c>
      <c r="D371" s="11">
        <v>1.3573</v>
      </c>
      <c r="E371" s="10">
        <v>59.382597804464744</v>
      </c>
      <c r="G371" s="2">
        <v>44734</v>
      </c>
      <c r="H371" s="7">
        <v>44734</v>
      </c>
      <c r="I371" s="10">
        <v>115.54</v>
      </c>
      <c r="J371" s="11">
        <v>1.228</v>
      </c>
      <c r="K371" s="10">
        <v>94.087947882736159</v>
      </c>
    </row>
    <row r="372" spans="1:11" ht="15">
      <c r="A372" s="2">
        <v>44567</v>
      </c>
      <c r="B372" s="7">
        <v>44567</v>
      </c>
      <c r="C372" s="10">
        <v>81.99</v>
      </c>
      <c r="D372" s="11">
        <v>1.3539000000000001</v>
      </c>
      <c r="E372" s="10">
        <v>60.558386882339896</v>
      </c>
      <c r="G372" s="2">
        <v>44735</v>
      </c>
      <c r="H372" s="7">
        <v>44735</v>
      </c>
      <c r="I372" s="10">
        <v>114.5</v>
      </c>
      <c r="J372" s="11">
        <v>1.224</v>
      </c>
      <c r="K372" s="10">
        <v>93.545751633986924</v>
      </c>
    </row>
    <row r="373" spans="1:11" ht="15">
      <c r="A373" s="2">
        <v>44568</v>
      </c>
      <c r="B373" s="7">
        <v>44568</v>
      </c>
      <c r="C373" s="10">
        <v>82.28</v>
      </c>
      <c r="D373" s="11">
        <v>1.3583000000000001</v>
      </c>
      <c r="E373" s="10">
        <v>60.575719649561954</v>
      </c>
      <c r="G373" s="2">
        <v>44736</v>
      </c>
      <c r="H373" s="7">
        <v>44736</v>
      </c>
      <c r="I373" s="10">
        <v>117.36</v>
      </c>
      <c r="J373" s="11">
        <v>1.2273000000000001</v>
      </c>
      <c r="K373" s="10">
        <v>95.624541676851621</v>
      </c>
    </row>
    <row r="374" spans="1:11" ht="15">
      <c r="A374" s="2">
        <v>44569</v>
      </c>
      <c r="B374" s="7">
        <v>44569</v>
      </c>
      <c r="C374" s="8">
        <f t="shared" ref="C374:D374" si="97">C373</f>
        <v>82.28</v>
      </c>
      <c r="D374" s="9">
        <f t="shared" si="97"/>
        <v>1.3583000000000001</v>
      </c>
      <c r="E374" s="8">
        <v>60.575719649561954</v>
      </c>
      <c r="G374" s="2">
        <v>44739</v>
      </c>
      <c r="H374" s="7">
        <v>44739</v>
      </c>
      <c r="I374" s="10">
        <v>119.69</v>
      </c>
      <c r="J374" s="11">
        <v>1.2304999999999999</v>
      </c>
      <c r="K374" s="10">
        <v>97.269402681836652</v>
      </c>
    </row>
    <row r="375" spans="1:11" ht="15">
      <c r="A375" s="2">
        <v>44570</v>
      </c>
      <c r="B375" s="7">
        <v>44570</v>
      </c>
      <c r="C375" s="8">
        <f t="shared" ref="C375:D375" si="98">C373</f>
        <v>82.28</v>
      </c>
      <c r="D375" s="9">
        <f t="shared" si="98"/>
        <v>1.3583000000000001</v>
      </c>
      <c r="E375" s="8">
        <v>60.575719649561954</v>
      </c>
      <c r="G375" s="2">
        <v>44740</v>
      </c>
      <c r="H375" s="7">
        <v>44740</v>
      </c>
      <c r="I375" s="10">
        <v>122.21</v>
      </c>
      <c r="J375" s="11">
        <v>1.22</v>
      </c>
      <c r="K375" s="10">
        <v>100.17213114754098</v>
      </c>
    </row>
    <row r="376" spans="1:11" ht="15">
      <c r="A376" s="2">
        <v>44571</v>
      </c>
      <c r="B376" s="7">
        <v>44571</v>
      </c>
      <c r="C376" s="10">
        <v>81.56</v>
      </c>
      <c r="D376" s="11">
        <v>1.3567</v>
      </c>
      <c r="E376" s="10">
        <v>60.116459055060076</v>
      </c>
      <c r="G376" s="2">
        <v>44741</v>
      </c>
      <c r="H376" s="7">
        <v>44741</v>
      </c>
      <c r="I376" s="10">
        <v>120.8</v>
      </c>
      <c r="J376" s="11">
        <v>1.2151000000000001</v>
      </c>
      <c r="K376" s="10">
        <v>99.415685951773511</v>
      </c>
    </row>
    <row r="377" spans="1:11" ht="15">
      <c r="A377" s="2">
        <v>44572</v>
      </c>
      <c r="B377" s="7">
        <v>44572</v>
      </c>
      <c r="C377" s="10">
        <v>84.98</v>
      </c>
      <c r="D377" s="11">
        <v>1.3622000000000001</v>
      </c>
      <c r="E377" s="10">
        <v>62.384378211716339</v>
      </c>
      <c r="G377" s="2">
        <v>44742</v>
      </c>
      <c r="H377" s="7">
        <v>44742</v>
      </c>
      <c r="I377" s="10">
        <v>119.78</v>
      </c>
      <c r="J377" s="11">
        <v>1.2161999999999999</v>
      </c>
      <c r="K377" s="10">
        <v>98.487090938990306</v>
      </c>
    </row>
    <row r="378" spans="1:11" ht="15">
      <c r="A378" s="2">
        <v>44573</v>
      </c>
      <c r="B378" s="7">
        <v>44573</v>
      </c>
      <c r="C378" s="10">
        <v>85.83</v>
      </c>
      <c r="D378" s="11">
        <v>1.3697999999999999</v>
      </c>
      <c r="E378" s="10">
        <v>62.658782303985987</v>
      </c>
      <c r="G378" s="2">
        <v>44743</v>
      </c>
      <c r="H378" s="7">
        <v>44743</v>
      </c>
      <c r="I378" s="10">
        <v>119.21</v>
      </c>
      <c r="J378" s="11">
        <v>1.2048000000000001</v>
      </c>
      <c r="K378" s="10">
        <v>98.945883134130128</v>
      </c>
    </row>
    <row r="379" spans="1:11" ht="15">
      <c r="A379" s="2">
        <v>44574</v>
      </c>
      <c r="B379" s="7">
        <v>44574</v>
      </c>
      <c r="C379" s="10">
        <v>85.8</v>
      </c>
      <c r="D379" s="11">
        <v>1.3724000000000001</v>
      </c>
      <c r="E379" s="10">
        <v>62.518216263480028</v>
      </c>
      <c r="G379" s="2">
        <v>44746</v>
      </c>
      <c r="H379" s="7">
        <v>44746</v>
      </c>
      <c r="I379" s="10">
        <v>121.8</v>
      </c>
      <c r="J379" s="11">
        <f>J378</f>
        <v>1.2048000000000001</v>
      </c>
      <c r="K379" s="10">
        <v>101.09561752988047</v>
      </c>
    </row>
    <row r="380" spans="1:11" ht="15">
      <c r="A380" s="2">
        <v>44575</v>
      </c>
      <c r="B380" s="7">
        <v>44575</v>
      </c>
      <c r="C380" s="10">
        <v>87.17</v>
      </c>
      <c r="D380" s="11">
        <v>1.367</v>
      </c>
      <c r="E380" s="10">
        <v>63.76737381126555</v>
      </c>
      <c r="G380" s="2">
        <v>44747</v>
      </c>
      <c r="H380" s="7">
        <v>44747</v>
      </c>
      <c r="I380" s="10">
        <v>110.49</v>
      </c>
      <c r="J380" s="11">
        <v>1.1932</v>
      </c>
      <c r="K380" s="10">
        <v>92.599731813610447</v>
      </c>
    </row>
    <row r="381" spans="1:11" ht="15">
      <c r="A381" s="2">
        <v>44576</v>
      </c>
      <c r="B381" s="7">
        <v>44576</v>
      </c>
      <c r="C381" s="8">
        <f t="shared" ref="C381:D381" si="99">C380</f>
        <v>87.17</v>
      </c>
      <c r="D381" s="9">
        <f t="shared" si="99"/>
        <v>1.367</v>
      </c>
      <c r="E381" s="8">
        <v>63.76737381126555</v>
      </c>
      <c r="G381" s="2">
        <v>44748</v>
      </c>
      <c r="H381" s="7">
        <v>44748</v>
      </c>
      <c r="I381" s="10">
        <v>108.54</v>
      </c>
      <c r="J381" s="11">
        <v>1.1907000000000001</v>
      </c>
      <c r="K381" s="10">
        <v>91.156462585034006</v>
      </c>
    </row>
    <row r="382" spans="1:11" ht="15">
      <c r="A382" s="2">
        <v>44577</v>
      </c>
      <c r="B382" s="7">
        <v>44577</v>
      </c>
      <c r="C382" s="8">
        <f t="shared" ref="C382:D382" si="100">C380</f>
        <v>87.17</v>
      </c>
      <c r="D382" s="9">
        <f t="shared" si="100"/>
        <v>1.367</v>
      </c>
      <c r="E382" s="8">
        <v>63.76737381126555</v>
      </c>
      <c r="G382" s="2">
        <v>44749</v>
      </c>
      <c r="H382" s="7">
        <v>44749</v>
      </c>
      <c r="I382" s="10">
        <v>113.4</v>
      </c>
      <c r="J382" s="11">
        <v>1.1994</v>
      </c>
      <c r="K382" s="10">
        <v>94.547273636818417</v>
      </c>
    </row>
    <row r="383" spans="1:11" ht="15">
      <c r="A383" s="2">
        <v>44578</v>
      </c>
      <c r="B383" s="7">
        <v>44578</v>
      </c>
      <c r="C383" s="10">
        <v>87.82</v>
      </c>
      <c r="D383" s="9">
        <f>D380</f>
        <v>1.367</v>
      </c>
      <c r="E383" s="8">
        <v>64.242867593269935</v>
      </c>
      <c r="G383" s="2">
        <v>44750</v>
      </c>
      <c r="H383" s="7">
        <v>44750</v>
      </c>
      <c r="I383" s="10">
        <v>113.95</v>
      </c>
      <c r="J383" s="11">
        <v>1.2036</v>
      </c>
      <c r="K383" s="10">
        <v>94.674310402126949</v>
      </c>
    </row>
    <row r="384" spans="1:11" ht="15">
      <c r="A384" s="2">
        <v>44579</v>
      </c>
      <c r="B384" s="7">
        <v>44579</v>
      </c>
      <c r="C384" s="10">
        <v>88.83</v>
      </c>
      <c r="D384" s="11">
        <v>1.3588</v>
      </c>
      <c r="E384" s="10">
        <v>65.373859287606706</v>
      </c>
      <c r="G384" s="2">
        <v>44753</v>
      </c>
      <c r="H384" s="7">
        <v>44753</v>
      </c>
      <c r="I384" s="10">
        <v>114.85</v>
      </c>
      <c r="J384" s="11">
        <v>1.1907000000000001</v>
      </c>
      <c r="K384" s="10">
        <v>96.455866297136126</v>
      </c>
    </row>
    <row r="385" spans="1:11" ht="15">
      <c r="A385" s="2">
        <v>44580</v>
      </c>
      <c r="B385" s="7">
        <v>44580</v>
      </c>
      <c r="C385" s="10">
        <v>89.64</v>
      </c>
      <c r="D385" s="11">
        <v>1.3625</v>
      </c>
      <c r="E385" s="10">
        <v>65.790825688073397</v>
      </c>
      <c r="G385" s="2">
        <v>44754</v>
      </c>
      <c r="H385" s="7">
        <v>44754</v>
      </c>
      <c r="I385" s="10">
        <v>106.98</v>
      </c>
      <c r="J385" s="11">
        <v>1.1904999999999999</v>
      </c>
      <c r="K385" s="10">
        <v>89.861402771944569</v>
      </c>
    </row>
    <row r="386" spans="1:11" ht="15">
      <c r="A386" s="2">
        <v>44581</v>
      </c>
      <c r="B386" s="7">
        <v>44581</v>
      </c>
      <c r="C386" s="10">
        <v>89.75</v>
      </c>
      <c r="D386" s="11">
        <v>1.3642000000000001</v>
      </c>
      <c r="E386" s="10">
        <v>65.78947368421052</v>
      </c>
      <c r="G386" s="2">
        <v>44755</v>
      </c>
      <c r="H386" s="7">
        <v>44755</v>
      </c>
      <c r="I386" s="10">
        <v>107.17</v>
      </c>
      <c r="J386" s="11">
        <v>1.1919</v>
      </c>
      <c r="K386" s="10">
        <v>89.915261347428483</v>
      </c>
    </row>
    <row r="387" spans="1:11" ht="15">
      <c r="A387" s="2">
        <v>44582</v>
      </c>
      <c r="B387" s="7">
        <v>44582</v>
      </c>
      <c r="C387" s="10">
        <v>89.75</v>
      </c>
      <c r="D387" s="11">
        <v>1.3562000000000001</v>
      </c>
      <c r="E387" s="10">
        <v>66.177554932900748</v>
      </c>
      <c r="G387" s="2">
        <v>44756</v>
      </c>
      <c r="H387" s="7">
        <v>44756</v>
      </c>
      <c r="I387" s="10">
        <v>107.74</v>
      </c>
      <c r="J387" s="11">
        <v>1.1827000000000001</v>
      </c>
      <c r="K387" s="10">
        <v>91.096643273864871</v>
      </c>
    </row>
    <row r="388" spans="1:11" ht="15">
      <c r="A388" s="2">
        <v>44583</v>
      </c>
      <c r="B388" s="7">
        <v>44583</v>
      </c>
      <c r="C388" s="8">
        <f t="shared" ref="C388:D388" si="101">C387</f>
        <v>89.75</v>
      </c>
      <c r="D388" s="9">
        <f t="shared" si="101"/>
        <v>1.3562000000000001</v>
      </c>
      <c r="E388" s="8">
        <v>66.177554932900748</v>
      </c>
      <c r="G388" s="2">
        <v>44757</v>
      </c>
      <c r="H388" s="7">
        <v>44757</v>
      </c>
      <c r="I388" s="10">
        <v>112.26</v>
      </c>
      <c r="J388" s="11">
        <v>1.1857</v>
      </c>
      <c r="K388" s="10">
        <v>94.678249135531757</v>
      </c>
    </row>
    <row r="389" spans="1:11" ht="15">
      <c r="A389" s="2">
        <v>44584</v>
      </c>
      <c r="B389" s="7">
        <v>44584</v>
      </c>
      <c r="C389" s="8">
        <f t="shared" ref="C389:D389" si="102">C387</f>
        <v>89.75</v>
      </c>
      <c r="D389" s="9">
        <f t="shared" si="102"/>
        <v>1.3562000000000001</v>
      </c>
      <c r="E389" s="8">
        <v>66.177554932900748</v>
      </c>
      <c r="G389" s="2">
        <v>44760</v>
      </c>
      <c r="H389" s="7">
        <v>44760</v>
      </c>
      <c r="I389" s="10">
        <v>117.27</v>
      </c>
      <c r="J389" s="11">
        <v>1.1989000000000001</v>
      </c>
      <c r="K389" s="10">
        <v>97.814663441488022</v>
      </c>
    </row>
    <row r="390" spans="1:11" ht="15">
      <c r="A390" s="2">
        <v>44585</v>
      </c>
      <c r="B390" s="7">
        <v>44585</v>
      </c>
      <c r="C390" s="10">
        <v>87.74</v>
      </c>
      <c r="D390" s="11">
        <v>1.3447</v>
      </c>
      <c r="E390" s="10">
        <v>65.248754369004232</v>
      </c>
      <c r="G390" s="2">
        <v>44761</v>
      </c>
      <c r="H390" s="7">
        <v>44761</v>
      </c>
      <c r="I390" s="10">
        <v>114.96</v>
      </c>
      <c r="J390" s="11">
        <v>1.2021999999999999</v>
      </c>
      <c r="K390" s="10">
        <v>95.624688071868235</v>
      </c>
    </row>
    <row r="391" spans="1:11" ht="15">
      <c r="A391" s="2">
        <v>44586</v>
      </c>
      <c r="B391" s="7">
        <v>44586</v>
      </c>
      <c r="C391" s="10">
        <v>89.49</v>
      </c>
      <c r="D391" s="11">
        <v>1.3494999999999999</v>
      </c>
      <c r="E391" s="10">
        <v>66.31344942571323</v>
      </c>
      <c r="G391" s="2">
        <v>44762</v>
      </c>
      <c r="H391" s="7">
        <v>44762</v>
      </c>
      <c r="I391" s="10">
        <v>115.86</v>
      </c>
      <c r="J391" s="11">
        <v>1.1989000000000001</v>
      </c>
      <c r="K391" s="10">
        <v>96.638585369922424</v>
      </c>
    </row>
    <row r="392" spans="1:11" ht="15">
      <c r="A392" s="2">
        <v>44587</v>
      </c>
      <c r="B392" s="7">
        <v>44587</v>
      </c>
      <c r="C392" s="10">
        <v>91.22</v>
      </c>
      <c r="D392" s="11">
        <v>1.3515999999999999</v>
      </c>
      <c r="E392" s="10">
        <v>67.490381769754364</v>
      </c>
      <c r="G392" s="2">
        <v>44763</v>
      </c>
      <c r="H392" s="7">
        <v>44763</v>
      </c>
      <c r="I392" s="10">
        <v>112.81</v>
      </c>
      <c r="J392" s="11">
        <v>1.1968000000000001</v>
      </c>
      <c r="K392" s="10">
        <v>94.259692513368975</v>
      </c>
    </row>
    <row r="393" spans="1:11" ht="15">
      <c r="A393" s="2">
        <v>44588</v>
      </c>
      <c r="B393" s="7">
        <v>44588</v>
      </c>
      <c r="C393" s="10">
        <v>90.7</v>
      </c>
      <c r="D393" s="11">
        <v>1.3385</v>
      </c>
      <c r="E393" s="10">
        <v>67.762420620097132</v>
      </c>
      <c r="G393" s="2">
        <v>44764</v>
      </c>
      <c r="H393" s="7">
        <v>44764</v>
      </c>
      <c r="I393" s="10">
        <v>106.77</v>
      </c>
      <c r="J393" s="11">
        <v>1.2019</v>
      </c>
      <c r="K393" s="10">
        <v>88.834345619435894</v>
      </c>
    </row>
    <row r="394" spans="1:11" ht="15">
      <c r="A394" s="2">
        <v>44589</v>
      </c>
      <c r="B394" s="7">
        <v>44589</v>
      </c>
      <c r="C394" s="10">
        <v>91.47</v>
      </c>
      <c r="D394" s="11">
        <v>1.3416999999999999</v>
      </c>
      <c r="E394" s="10">
        <v>68.174703734068729</v>
      </c>
      <c r="G394" s="2">
        <v>44767</v>
      </c>
      <c r="H394" s="7">
        <v>44767</v>
      </c>
      <c r="I394" s="10">
        <v>108.23</v>
      </c>
      <c r="J394" s="11">
        <v>1.2041999999999999</v>
      </c>
      <c r="K394" s="10">
        <v>89.877096827769478</v>
      </c>
    </row>
    <row r="395" spans="1:11" ht="15">
      <c r="A395" s="2">
        <v>44590</v>
      </c>
      <c r="B395" s="7">
        <v>44590</v>
      </c>
      <c r="C395" s="8">
        <f t="shared" ref="C395:D395" si="103">C394</f>
        <v>91.47</v>
      </c>
      <c r="D395" s="9">
        <f t="shared" si="103"/>
        <v>1.3416999999999999</v>
      </c>
      <c r="E395" s="8">
        <v>68.174703734068729</v>
      </c>
      <c r="G395" s="2">
        <v>44768</v>
      </c>
      <c r="H395" s="7">
        <v>44768</v>
      </c>
      <c r="I395" s="10">
        <v>107.32</v>
      </c>
      <c r="J395" s="11">
        <v>1.2036</v>
      </c>
      <c r="K395" s="10">
        <v>89.165835825855766</v>
      </c>
    </row>
    <row r="396" spans="1:11" ht="15">
      <c r="A396" s="2">
        <v>44591</v>
      </c>
      <c r="B396" s="7">
        <v>44591</v>
      </c>
      <c r="C396" s="8">
        <f t="shared" ref="C396:D396" si="104">C394</f>
        <v>91.47</v>
      </c>
      <c r="D396" s="9">
        <f t="shared" si="104"/>
        <v>1.3416999999999999</v>
      </c>
      <c r="E396" s="8">
        <v>68.174703734068729</v>
      </c>
      <c r="G396" s="2">
        <v>44769</v>
      </c>
      <c r="H396" s="7">
        <v>44769</v>
      </c>
      <c r="I396" s="10">
        <v>109.64</v>
      </c>
      <c r="J396" s="11">
        <v>1.2027000000000001</v>
      </c>
      <c r="K396" s="10">
        <v>91.161553172029599</v>
      </c>
    </row>
    <row r="397" spans="1:11" ht="15">
      <c r="A397" s="2">
        <v>44592</v>
      </c>
      <c r="B397" s="7">
        <v>44592</v>
      </c>
      <c r="C397" s="10">
        <v>92.35</v>
      </c>
      <c r="D397" s="11">
        <v>1.3439000000000001</v>
      </c>
      <c r="E397" s="10">
        <v>68.71791055882133</v>
      </c>
      <c r="G397" s="2">
        <v>44770</v>
      </c>
      <c r="H397" s="7">
        <v>44770</v>
      </c>
      <c r="I397" s="10">
        <v>109.68</v>
      </c>
      <c r="J397" s="11">
        <v>1.2125999999999999</v>
      </c>
      <c r="K397" s="10">
        <v>90.450272142503721</v>
      </c>
    </row>
    <row r="398" spans="1:11" ht="15">
      <c r="A398" s="2">
        <v>44593</v>
      </c>
      <c r="B398" s="7">
        <v>44593</v>
      </c>
      <c r="C398" s="10">
        <v>90.24</v>
      </c>
      <c r="D398" s="11">
        <v>1.3505</v>
      </c>
      <c r="E398" s="10">
        <v>66.819696408737499</v>
      </c>
      <c r="G398" s="2">
        <v>44771</v>
      </c>
      <c r="H398" s="7">
        <v>44771</v>
      </c>
      <c r="I398" s="10">
        <v>111.51</v>
      </c>
      <c r="J398" s="11">
        <v>1.2182999999999999</v>
      </c>
      <c r="K398" s="10">
        <v>91.52918000492491</v>
      </c>
    </row>
    <row r="399" spans="1:11" ht="15">
      <c r="A399" s="2">
        <v>44594</v>
      </c>
      <c r="B399" s="7">
        <v>44594</v>
      </c>
      <c r="C399" s="10">
        <v>91.43</v>
      </c>
      <c r="D399" s="11">
        <v>1.3565</v>
      </c>
      <c r="E399" s="10">
        <v>67.401400663472174</v>
      </c>
      <c r="G399" s="2">
        <v>44774</v>
      </c>
      <c r="H399" s="7">
        <v>44774</v>
      </c>
      <c r="I399" s="10">
        <v>106.09</v>
      </c>
      <c r="J399" s="11">
        <v>1.2278</v>
      </c>
      <c r="K399" s="10">
        <v>86.406580876364231</v>
      </c>
    </row>
    <row r="400" spans="1:11" ht="15">
      <c r="A400" s="2">
        <v>44595</v>
      </c>
      <c r="B400" s="7">
        <v>44595</v>
      </c>
      <c r="C400" s="10">
        <v>92.99</v>
      </c>
      <c r="D400" s="11">
        <v>1.3602000000000001</v>
      </c>
      <c r="E400" s="10">
        <v>68.364946331421848</v>
      </c>
      <c r="G400" s="2">
        <v>44775</v>
      </c>
      <c r="H400" s="7">
        <v>44775</v>
      </c>
      <c r="I400" s="10">
        <v>106.51</v>
      </c>
      <c r="J400" s="11">
        <v>1.2218</v>
      </c>
      <c r="K400" s="10">
        <v>87.174660337207399</v>
      </c>
    </row>
    <row r="401" spans="1:11" ht="15">
      <c r="A401" s="2">
        <v>44596</v>
      </c>
      <c r="B401" s="7">
        <v>44596</v>
      </c>
      <c r="C401" s="10">
        <v>96.86</v>
      </c>
      <c r="D401" s="11">
        <v>1.3543000000000001</v>
      </c>
      <c r="E401" s="10">
        <v>71.520342612419697</v>
      </c>
      <c r="G401" s="2">
        <v>44776</v>
      </c>
      <c r="H401" s="7">
        <v>44776</v>
      </c>
      <c r="I401" s="10">
        <v>101.82</v>
      </c>
      <c r="J401" s="11">
        <v>1.2132000000000001</v>
      </c>
      <c r="K401" s="10">
        <v>83.926805143422342</v>
      </c>
    </row>
    <row r="402" spans="1:11" ht="15">
      <c r="A402" s="2">
        <v>44597</v>
      </c>
      <c r="B402" s="7">
        <v>44597</v>
      </c>
      <c r="C402" s="8">
        <f t="shared" ref="C402:D402" si="105">C401</f>
        <v>96.86</v>
      </c>
      <c r="D402" s="9">
        <f t="shared" si="105"/>
        <v>1.3543000000000001</v>
      </c>
      <c r="E402" s="8">
        <v>71.520342612419697</v>
      </c>
      <c r="G402" s="2">
        <v>44777</v>
      </c>
      <c r="H402" s="7">
        <v>44777</v>
      </c>
      <c r="I402" s="10">
        <v>97.99</v>
      </c>
      <c r="J402" s="11">
        <v>1.2141</v>
      </c>
      <c r="K402" s="10">
        <v>80.709990939790785</v>
      </c>
    </row>
    <row r="403" spans="1:11" ht="15">
      <c r="A403" s="2">
        <v>44598</v>
      </c>
      <c r="B403" s="7">
        <v>44598</v>
      </c>
      <c r="C403" s="8">
        <f t="shared" ref="C403:D403" si="106">C401</f>
        <v>96.86</v>
      </c>
      <c r="D403" s="9">
        <f t="shared" si="106"/>
        <v>1.3543000000000001</v>
      </c>
      <c r="E403" s="8">
        <v>71.520342612419697</v>
      </c>
      <c r="G403" s="2">
        <v>44778</v>
      </c>
      <c r="H403" s="7">
        <v>44778</v>
      </c>
      <c r="I403" s="10">
        <v>100.31</v>
      </c>
      <c r="J403" s="11">
        <v>1.2060999999999999</v>
      </c>
      <c r="K403" s="10">
        <v>83.168891468369125</v>
      </c>
    </row>
    <row r="404" spans="1:11" ht="15">
      <c r="A404" s="2">
        <v>44599</v>
      </c>
      <c r="B404" s="7">
        <v>44599</v>
      </c>
      <c r="C404" s="10">
        <v>97.28</v>
      </c>
      <c r="D404" s="11">
        <v>1.3532999999999999</v>
      </c>
      <c r="E404" s="10">
        <v>71.883543929653442</v>
      </c>
      <c r="G404" s="2">
        <v>44781</v>
      </c>
      <c r="H404" s="7">
        <v>44781</v>
      </c>
      <c r="I404" s="10">
        <v>103.46</v>
      </c>
      <c r="J404" s="11">
        <v>1.2098</v>
      </c>
      <c r="K404" s="10">
        <v>85.518267482228467</v>
      </c>
    </row>
    <row r="405" spans="1:11" ht="15">
      <c r="A405" s="2">
        <v>44600</v>
      </c>
      <c r="B405" s="7">
        <v>44600</v>
      </c>
      <c r="C405" s="10">
        <v>96.07</v>
      </c>
      <c r="D405" s="11">
        <v>1.3552</v>
      </c>
      <c r="E405" s="10">
        <v>70.889905548996452</v>
      </c>
      <c r="G405" s="2">
        <v>44782</v>
      </c>
      <c r="H405" s="7">
        <v>44782</v>
      </c>
      <c r="I405" s="10">
        <v>103.81</v>
      </c>
      <c r="J405" s="11">
        <v>1.2089000000000001</v>
      </c>
      <c r="K405" s="10">
        <v>85.871453387376945</v>
      </c>
    </row>
    <row r="406" spans="1:11" ht="15">
      <c r="A406" s="2">
        <v>44601</v>
      </c>
      <c r="B406" s="7">
        <v>44601</v>
      </c>
      <c r="C406" s="10">
        <v>94.95</v>
      </c>
      <c r="D406" s="11">
        <v>1.3540000000000001</v>
      </c>
      <c r="E406" s="10">
        <v>70.125553914327909</v>
      </c>
      <c r="G406" s="2">
        <v>44783</v>
      </c>
      <c r="H406" s="7">
        <v>44783</v>
      </c>
      <c r="I406" s="10">
        <v>105.06</v>
      </c>
      <c r="J406" s="11">
        <v>1.2244999999999999</v>
      </c>
      <c r="K406" s="10">
        <v>85.798285014291551</v>
      </c>
    </row>
    <row r="407" spans="1:11" ht="15">
      <c r="A407" s="2">
        <v>44602</v>
      </c>
      <c r="B407" s="7">
        <v>44602</v>
      </c>
      <c r="C407" s="10">
        <v>96.37</v>
      </c>
      <c r="D407" s="11">
        <v>1.3635999999999999</v>
      </c>
      <c r="E407" s="10">
        <v>70.673217952478737</v>
      </c>
      <c r="G407" s="2">
        <v>44784</v>
      </c>
      <c r="H407" s="7">
        <v>44784</v>
      </c>
      <c r="I407" s="10">
        <v>107.19</v>
      </c>
      <c r="J407" s="11">
        <v>1.2230000000000001</v>
      </c>
      <c r="K407" s="10">
        <v>87.64513491414553</v>
      </c>
    </row>
    <row r="408" spans="1:11" ht="15">
      <c r="A408" s="2">
        <v>44603</v>
      </c>
      <c r="B408" s="7">
        <v>44603</v>
      </c>
      <c r="C408" s="10">
        <v>97.5</v>
      </c>
      <c r="D408" s="11">
        <v>1.3601000000000001</v>
      </c>
      <c r="E408" s="10">
        <v>71.685905448128807</v>
      </c>
      <c r="G408" s="2">
        <v>44785</v>
      </c>
      <c r="H408" s="7">
        <v>44785</v>
      </c>
      <c r="I408" s="10">
        <v>103.7</v>
      </c>
      <c r="J408" s="11">
        <v>1.2132000000000001</v>
      </c>
      <c r="K408" s="10">
        <v>85.476425980877025</v>
      </c>
    </row>
    <row r="409" spans="1:11" ht="15">
      <c r="A409" s="2">
        <v>44604</v>
      </c>
      <c r="B409" s="7">
        <v>44604</v>
      </c>
      <c r="C409" s="8">
        <f t="shared" ref="C409:D409" si="107">C408</f>
        <v>97.5</v>
      </c>
      <c r="D409" s="9">
        <f t="shared" si="107"/>
        <v>1.3601000000000001</v>
      </c>
      <c r="E409" s="8">
        <v>71.685905448128807</v>
      </c>
      <c r="G409" s="2">
        <v>44788</v>
      </c>
      <c r="H409" s="7">
        <v>44788</v>
      </c>
      <c r="I409" s="10">
        <v>98.25</v>
      </c>
      <c r="J409" s="11">
        <v>1.2090000000000001</v>
      </c>
      <c r="K409" s="10">
        <v>81.265508684863519</v>
      </c>
    </row>
    <row r="410" spans="1:11" ht="15">
      <c r="A410" s="2">
        <v>44605</v>
      </c>
      <c r="B410" s="7">
        <v>44605</v>
      </c>
      <c r="C410" s="8">
        <f t="shared" ref="C410:D410" si="108">C408</f>
        <v>97.5</v>
      </c>
      <c r="D410" s="9">
        <f t="shared" si="108"/>
        <v>1.3601000000000001</v>
      </c>
      <c r="E410" s="8">
        <v>71.685905448128807</v>
      </c>
      <c r="G410" s="2">
        <v>44789</v>
      </c>
      <c r="H410" s="7">
        <v>44789</v>
      </c>
      <c r="I410" s="10">
        <v>95.36</v>
      </c>
      <c r="J410" s="11">
        <v>1.2090000000000001</v>
      </c>
      <c r="K410" s="10">
        <v>78.875103391232415</v>
      </c>
    </row>
    <row r="411" spans="1:11" ht="15">
      <c r="A411" s="2">
        <v>44606</v>
      </c>
      <c r="B411" s="7">
        <v>44606</v>
      </c>
      <c r="C411" s="10">
        <v>101.66</v>
      </c>
      <c r="D411" s="11">
        <v>1.3515999999999999</v>
      </c>
      <c r="E411" s="10">
        <v>75.214560520864168</v>
      </c>
      <c r="G411" s="2">
        <v>44790</v>
      </c>
      <c r="H411" s="7">
        <v>44790</v>
      </c>
      <c r="I411" s="10">
        <v>97.22</v>
      </c>
      <c r="J411" s="11">
        <v>1.2030000000000001</v>
      </c>
      <c r="K411" s="10">
        <v>80.814630091438062</v>
      </c>
    </row>
    <row r="412" spans="1:11" ht="15">
      <c r="A412" s="2">
        <v>44607</v>
      </c>
      <c r="B412" s="7">
        <v>44607</v>
      </c>
      <c r="C412" s="10">
        <v>98.43</v>
      </c>
      <c r="D412" s="11">
        <v>1.3539000000000001</v>
      </c>
      <c r="E412" s="10">
        <v>72.701085752271212</v>
      </c>
      <c r="G412" s="2">
        <v>44791</v>
      </c>
      <c r="H412" s="7">
        <v>44791</v>
      </c>
      <c r="I412" s="10">
        <v>96.35</v>
      </c>
      <c r="J412" s="11">
        <v>1.1970000000000001</v>
      </c>
      <c r="K412" s="10">
        <v>80.492898913951535</v>
      </c>
    </row>
    <row r="413" spans="1:11" ht="15">
      <c r="A413" s="2">
        <v>44608</v>
      </c>
      <c r="B413" s="7">
        <v>44608</v>
      </c>
      <c r="C413" s="10">
        <v>97.44</v>
      </c>
      <c r="D413" s="11">
        <v>1.3585</v>
      </c>
      <c r="E413" s="10">
        <v>71.726168568273835</v>
      </c>
      <c r="G413" s="2">
        <v>44792</v>
      </c>
      <c r="H413" s="7">
        <v>44792</v>
      </c>
      <c r="I413" s="10">
        <v>96.45</v>
      </c>
      <c r="J413" s="11">
        <v>1.181</v>
      </c>
      <c r="K413" s="10">
        <v>81.668077900084668</v>
      </c>
    </row>
    <row r="414" spans="1:11" ht="15">
      <c r="A414" s="2">
        <v>44609</v>
      </c>
      <c r="B414" s="7">
        <v>44609</v>
      </c>
      <c r="C414" s="10">
        <v>95.28</v>
      </c>
      <c r="D414" s="11">
        <v>1.3624000000000001</v>
      </c>
      <c r="E414" s="10">
        <v>69.935408103347029</v>
      </c>
      <c r="G414" s="2">
        <v>44795</v>
      </c>
      <c r="H414" s="7">
        <v>44795</v>
      </c>
      <c r="I414" s="10">
        <v>95.06</v>
      </c>
      <c r="J414" s="11">
        <v>1.1752</v>
      </c>
      <c r="K414" s="10">
        <v>80.88835942818244</v>
      </c>
    </row>
    <row r="415" spans="1:11" ht="15">
      <c r="A415" s="2">
        <v>44610</v>
      </c>
      <c r="B415" s="7">
        <v>44610</v>
      </c>
      <c r="C415" s="10">
        <v>96.18</v>
      </c>
      <c r="D415" s="11">
        <v>1.3585</v>
      </c>
      <c r="E415" s="10">
        <v>70.798675009201332</v>
      </c>
      <c r="G415" s="2">
        <v>44796</v>
      </c>
      <c r="H415" s="7">
        <v>44796</v>
      </c>
      <c r="I415" s="10">
        <v>99.49</v>
      </c>
      <c r="J415" s="11">
        <v>1.1843999999999999</v>
      </c>
      <c r="K415" s="10">
        <v>84.000337723741978</v>
      </c>
    </row>
    <row r="416" spans="1:11" ht="15">
      <c r="A416" s="2">
        <v>44611</v>
      </c>
      <c r="B416" s="7">
        <v>44611</v>
      </c>
      <c r="C416" s="8">
        <f t="shared" ref="C416:D416" si="109">C415</f>
        <v>96.18</v>
      </c>
      <c r="D416" s="9">
        <f t="shared" si="109"/>
        <v>1.3585</v>
      </c>
      <c r="E416" s="8">
        <v>70.798675009201332</v>
      </c>
      <c r="G416" s="2">
        <v>44797</v>
      </c>
      <c r="H416" s="7">
        <v>44797</v>
      </c>
      <c r="I416" s="10">
        <v>99.87</v>
      </c>
      <c r="J416" s="11">
        <v>1.1801999999999999</v>
      </c>
      <c r="K416" s="10">
        <v>84.621250635485524</v>
      </c>
    </row>
    <row r="417" spans="1:11" ht="15">
      <c r="A417" s="2">
        <v>44612</v>
      </c>
      <c r="B417" s="7">
        <v>44612</v>
      </c>
      <c r="C417" s="8">
        <f t="shared" ref="C417:D417" si="110">C415</f>
        <v>96.18</v>
      </c>
      <c r="D417" s="9">
        <f t="shared" si="110"/>
        <v>1.3585</v>
      </c>
      <c r="E417" s="8">
        <v>70.798675009201332</v>
      </c>
      <c r="G417" s="2">
        <v>44798</v>
      </c>
      <c r="H417" s="7">
        <v>44798</v>
      </c>
      <c r="I417" s="10">
        <v>98.81</v>
      </c>
      <c r="J417" s="11">
        <v>1.1802999999999999</v>
      </c>
      <c r="K417" s="10">
        <v>83.716004405659589</v>
      </c>
    </row>
    <row r="418" spans="1:11" ht="15">
      <c r="A418" s="2">
        <v>44613</v>
      </c>
      <c r="B418" s="7">
        <v>44613</v>
      </c>
      <c r="C418" s="10">
        <v>98.95</v>
      </c>
      <c r="D418" s="9">
        <f>D415</f>
        <v>1.3585</v>
      </c>
      <c r="E418" s="8">
        <v>72.837688627162308</v>
      </c>
      <c r="G418" s="2">
        <v>44799</v>
      </c>
      <c r="H418" s="7">
        <v>44799</v>
      </c>
      <c r="I418" s="10">
        <v>101.13</v>
      </c>
      <c r="J418" s="11">
        <v>1.1778</v>
      </c>
      <c r="K418" s="10">
        <v>85.863474274070299</v>
      </c>
    </row>
    <row r="419" spans="1:11" ht="15">
      <c r="A419" s="2">
        <v>44614</v>
      </c>
      <c r="B419" s="7">
        <v>44614</v>
      </c>
      <c r="C419" s="10">
        <v>98.73</v>
      </c>
      <c r="D419" s="11">
        <v>1.3596999999999999</v>
      </c>
      <c r="E419" s="10">
        <v>72.611605501213518</v>
      </c>
      <c r="G419" s="2">
        <v>44803</v>
      </c>
      <c r="H419" s="7">
        <v>44803</v>
      </c>
      <c r="I419" s="10">
        <v>99.34</v>
      </c>
      <c r="J419" s="11">
        <v>1.1651</v>
      </c>
      <c r="K419" s="10">
        <v>85.263067547849971</v>
      </c>
    </row>
    <row r="420" spans="1:11" ht="15">
      <c r="A420" s="2">
        <v>44615</v>
      </c>
      <c r="B420" s="7">
        <v>44615</v>
      </c>
      <c r="C420" s="10">
        <v>99.29</v>
      </c>
      <c r="D420" s="11">
        <v>1.3554999999999999</v>
      </c>
      <c r="E420" s="10">
        <v>73.249723349317605</v>
      </c>
      <c r="G420" s="2">
        <v>44804</v>
      </c>
      <c r="H420" s="7">
        <v>44804</v>
      </c>
      <c r="I420" s="10">
        <v>96.55</v>
      </c>
      <c r="J420" s="11">
        <v>1.1647000000000001</v>
      </c>
      <c r="K420" s="10">
        <v>82.896883317592511</v>
      </c>
    </row>
    <row r="421" spans="1:11" ht="15">
      <c r="A421" s="2">
        <v>44616</v>
      </c>
      <c r="B421" s="7">
        <v>44616</v>
      </c>
      <c r="C421" s="10">
        <v>101.29</v>
      </c>
      <c r="D421" s="11">
        <v>1.3360000000000001</v>
      </c>
      <c r="E421" s="10">
        <v>75.81586826347305</v>
      </c>
      <c r="G421" s="2">
        <v>44805</v>
      </c>
      <c r="H421" s="7">
        <v>44805</v>
      </c>
      <c r="I421" s="10">
        <v>92.24</v>
      </c>
      <c r="J421" s="11">
        <v>1.1540999999999999</v>
      </c>
      <c r="K421" s="10">
        <v>79.923750108309505</v>
      </c>
    </row>
    <row r="422" spans="1:11" ht="15">
      <c r="A422" s="2">
        <v>44617</v>
      </c>
      <c r="B422" s="7">
        <v>44617</v>
      </c>
      <c r="C422" s="10">
        <v>98.56</v>
      </c>
      <c r="D422" s="11">
        <v>1.3407</v>
      </c>
      <c r="E422" s="10">
        <v>73.513836055791757</v>
      </c>
      <c r="G422" s="2">
        <v>44806</v>
      </c>
      <c r="H422" s="7">
        <v>44806</v>
      </c>
      <c r="I422" s="10">
        <v>93.09</v>
      </c>
      <c r="J422" s="11">
        <v>1.1581999999999999</v>
      </c>
      <c r="K422" s="10">
        <v>80.374719392160259</v>
      </c>
    </row>
    <row r="423" spans="1:11" ht="15">
      <c r="A423" s="2">
        <v>44618</v>
      </c>
      <c r="B423" s="7">
        <v>44618</v>
      </c>
      <c r="C423" s="8">
        <f t="shared" ref="C423:D423" si="111">C422</f>
        <v>98.56</v>
      </c>
      <c r="D423" s="9">
        <f t="shared" si="111"/>
        <v>1.3407</v>
      </c>
      <c r="E423" s="8">
        <v>73.513836055791757</v>
      </c>
      <c r="G423" s="2">
        <v>44809</v>
      </c>
      <c r="H423" s="7">
        <v>44809</v>
      </c>
      <c r="I423" s="10">
        <v>94.22</v>
      </c>
      <c r="J423" s="11">
        <f>J422</f>
        <v>1.1581999999999999</v>
      </c>
      <c r="K423" s="10">
        <v>81.350371265757218</v>
      </c>
    </row>
    <row r="424" spans="1:11" ht="15">
      <c r="A424" s="2">
        <v>44619</v>
      </c>
      <c r="B424" s="7">
        <v>44619</v>
      </c>
      <c r="C424" s="8">
        <f t="shared" ref="C424:D424" si="112">C422</f>
        <v>98.56</v>
      </c>
      <c r="D424" s="9">
        <f t="shared" si="112"/>
        <v>1.3407</v>
      </c>
      <c r="E424" s="8">
        <v>73.513836055791757</v>
      </c>
      <c r="G424" s="2">
        <v>44810</v>
      </c>
      <c r="H424" s="7">
        <v>44810</v>
      </c>
      <c r="I424" s="10">
        <v>91.43</v>
      </c>
      <c r="J424" s="11">
        <v>1.1549</v>
      </c>
      <c r="K424" s="10">
        <v>79.167027448263923</v>
      </c>
    </row>
    <row r="425" spans="1:11" ht="15">
      <c r="A425" s="2">
        <v>44620</v>
      </c>
      <c r="B425" s="7">
        <v>44620</v>
      </c>
      <c r="C425" s="10">
        <v>103.08</v>
      </c>
      <c r="D425" s="11">
        <v>1.3419000000000001</v>
      </c>
      <c r="E425" s="10">
        <v>76.816454281243011</v>
      </c>
      <c r="G425" s="2">
        <v>44811</v>
      </c>
      <c r="H425" s="7">
        <v>44811</v>
      </c>
      <c r="I425" s="10">
        <v>86.83</v>
      </c>
      <c r="J425" s="11">
        <v>1.1473</v>
      </c>
      <c r="K425" s="10">
        <v>75.68203608472065</v>
      </c>
    </row>
    <row r="426" spans="1:11" ht="15">
      <c r="A426" s="2">
        <v>44621</v>
      </c>
      <c r="B426" s="7">
        <v>44621</v>
      </c>
      <c r="C426" s="10">
        <v>110.93</v>
      </c>
      <c r="D426" s="11">
        <v>1.3318000000000001</v>
      </c>
      <c r="E426" s="10">
        <v>83.293287280372425</v>
      </c>
      <c r="G426" s="2">
        <v>44812</v>
      </c>
      <c r="H426" s="7">
        <v>44812</v>
      </c>
      <c r="I426" s="10">
        <v>87.99</v>
      </c>
      <c r="J426" s="11">
        <v>1.1489</v>
      </c>
      <c r="K426" s="10">
        <v>76.586299939072148</v>
      </c>
    </row>
    <row r="427" spans="1:11" ht="15">
      <c r="A427" s="2">
        <v>44622</v>
      </c>
      <c r="B427" s="7">
        <v>44622</v>
      </c>
      <c r="C427" s="10">
        <v>118.94</v>
      </c>
      <c r="D427" s="11">
        <v>1.3365</v>
      </c>
      <c r="E427" s="10">
        <v>88.993640104751208</v>
      </c>
      <c r="G427" s="2">
        <v>44813</v>
      </c>
      <c r="H427" s="7">
        <v>44813</v>
      </c>
      <c r="I427" s="10">
        <v>91.68</v>
      </c>
      <c r="J427" s="11">
        <v>1.1599999999999999</v>
      </c>
      <c r="K427" s="10">
        <v>79.034482758620697</v>
      </c>
    </row>
    <row r="428" spans="1:11" ht="15">
      <c r="A428" s="2">
        <v>44623</v>
      </c>
      <c r="B428" s="7">
        <v>44623</v>
      </c>
      <c r="C428" s="10">
        <v>115.36</v>
      </c>
      <c r="D428" s="11">
        <v>1.3326</v>
      </c>
      <c r="E428" s="10">
        <v>86.567612186702689</v>
      </c>
      <c r="G428" s="2">
        <v>44816</v>
      </c>
      <c r="H428" s="7">
        <v>44816</v>
      </c>
      <c r="I428" s="10">
        <v>93.45</v>
      </c>
      <c r="J428" s="11">
        <v>1.1700999999999999</v>
      </c>
      <c r="K428" s="10">
        <v>79.86496880608496</v>
      </c>
    </row>
    <row r="429" spans="1:11" ht="15">
      <c r="A429" s="2">
        <v>44624</v>
      </c>
      <c r="B429" s="7">
        <v>44624</v>
      </c>
      <c r="C429" s="10">
        <v>123.86</v>
      </c>
      <c r="D429" s="11">
        <v>1.3213999999999999</v>
      </c>
      <c r="E429" s="10">
        <v>93.733918571212357</v>
      </c>
      <c r="G429" s="2">
        <v>44817</v>
      </c>
      <c r="H429" s="7">
        <v>44817</v>
      </c>
      <c r="I429" s="10">
        <v>92.04</v>
      </c>
      <c r="J429" s="11">
        <v>1.1526000000000001</v>
      </c>
      <c r="K429" s="10">
        <v>79.854242581988544</v>
      </c>
    </row>
    <row r="430" spans="1:11" ht="15">
      <c r="A430" s="2">
        <v>44625</v>
      </c>
      <c r="B430" s="7">
        <v>44625</v>
      </c>
      <c r="C430" s="8">
        <f t="shared" ref="C430:D430" si="113">C429</f>
        <v>123.86</v>
      </c>
      <c r="D430" s="9">
        <f t="shared" si="113"/>
        <v>1.3213999999999999</v>
      </c>
      <c r="E430" s="8">
        <v>93.733918571212357</v>
      </c>
      <c r="G430" s="2">
        <v>44818</v>
      </c>
      <c r="H430" s="7">
        <v>44818</v>
      </c>
      <c r="I430" s="10">
        <v>92.83</v>
      </c>
      <c r="J430" s="11">
        <v>1.1564000000000001</v>
      </c>
      <c r="K430" s="10">
        <v>80.27499135247318</v>
      </c>
    </row>
    <row r="431" spans="1:11" ht="15">
      <c r="A431" s="2">
        <v>44626</v>
      </c>
      <c r="B431" s="7">
        <v>44626</v>
      </c>
      <c r="C431" s="8">
        <f t="shared" ref="C431:D431" si="114">C429</f>
        <v>123.86</v>
      </c>
      <c r="D431" s="9">
        <f t="shared" si="114"/>
        <v>1.3213999999999999</v>
      </c>
      <c r="E431" s="8">
        <v>93.733918571212357</v>
      </c>
      <c r="G431" s="2">
        <v>44819</v>
      </c>
      <c r="H431" s="7">
        <v>44819</v>
      </c>
      <c r="I431" s="10">
        <v>89.28</v>
      </c>
      <c r="J431" s="11">
        <v>1.1472</v>
      </c>
      <c r="K431" s="10">
        <v>77.824267782426773</v>
      </c>
    </row>
    <row r="432" spans="1:11" ht="15">
      <c r="A432" s="2">
        <v>44627</v>
      </c>
      <c r="B432" s="7">
        <v>44627</v>
      </c>
      <c r="C432" s="10">
        <v>129.02000000000001</v>
      </c>
      <c r="D432" s="11">
        <v>1.3115000000000001</v>
      </c>
      <c r="E432" s="10">
        <v>98.37590545177278</v>
      </c>
      <c r="G432" s="2">
        <v>44820</v>
      </c>
      <c r="H432" s="7">
        <v>44820</v>
      </c>
      <c r="I432" s="10">
        <v>89.43</v>
      </c>
      <c r="J432" s="11">
        <v>1.1418999999999999</v>
      </c>
      <c r="K432" s="10">
        <v>78.316840353796323</v>
      </c>
    </row>
    <row r="433" spans="1:11" ht="15">
      <c r="A433" s="2">
        <v>44628</v>
      </c>
      <c r="B433" s="7">
        <v>44628</v>
      </c>
      <c r="C433" s="10">
        <v>133.18</v>
      </c>
      <c r="D433" s="11">
        <v>1.3101</v>
      </c>
      <c r="E433" s="10">
        <v>101.65636210976261</v>
      </c>
      <c r="G433" s="2">
        <v>44824</v>
      </c>
      <c r="H433" s="7">
        <v>44824</v>
      </c>
      <c r="I433" s="10">
        <v>89.62</v>
      </c>
      <c r="J433" s="11">
        <v>1.1405000000000001</v>
      </c>
      <c r="K433" s="10">
        <v>78.57957036387549</v>
      </c>
    </row>
    <row r="434" spans="1:11" ht="15">
      <c r="A434" s="2">
        <v>44629</v>
      </c>
      <c r="B434" s="7">
        <v>44629</v>
      </c>
      <c r="C434" s="10">
        <v>116.58</v>
      </c>
      <c r="D434" s="11">
        <v>1.3160000000000001</v>
      </c>
      <c r="E434" s="10">
        <v>88.586626139817625</v>
      </c>
      <c r="G434" s="2">
        <v>44825</v>
      </c>
      <c r="H434" s="7">
        <v>44825</v>
      </c>
      <c r="I434" s="10">
        <v>89.86</v>
      </c>
      <c r="J434" s="11">
        <v>1.133</v>
      </c>
      <c r="K434" s="10">
        <v>79.311562224183589</v>
      </c>
    </row>
    <row r="435" spans="1:11" ht="15">
      <c r="A435" s="2">
        <v>44630</v>
      </c>
      <c r="B435" s="7">
        <v>44630</v>
      </c>
      <c r="C435" s="10">
        <v>114.54</v>
      </c>
      <c r="D435" s="11">
        <v>1.3108</v>
      </c>
      <c r="E435" s="10">
        <v>87.38175160207507</v>
      </c>
      <c r="G435" s="2">
        <v>44826</v>
      </c>
      <c r="H435" s="7">
        <v>44826</v>
      </c>
      <c r="I435" s="10">
        <v>90.4</v>
      </c>
      <c r="J435" s="11">
        <v>1.1269</v>
      </c>
      <c r="K435" s="10">
        <v>80.220072765995212</v>
      </c>
    </row>
    <row r="436" spans="1:11" ht="15">
      <c r="A436" s="2">
        <v>44631</v>
      </c>
      <c r="B436" s="7">
        <v>44631</v>
      </c>
      <c r="C436" s="10">
        <v>118.11</v>
      </c>
      <c r="D436" s="11">
        <v>1.3063</v>
      </c>
      <c r="E436" s="10">
        <v>90.415677868789714</v>
      </c>
      <c r="G436" s="2">
        <v>44827</v>
      </c>
      <c r="H436" s="7">
        <v>44827</v>
      </c>
      <c r="I436" s="10">
        <v>84.29</v>
      </c>
      <c r="J436" s="11">
        <v>1.0921000000000001</v>
      </c>
      <c r="K436" s="10">
        <v>77.181576778683265</v>
      </c>
    </row>
    <row r="437" spans="1:11" ht="15">
      <c r="A437" s="2">
        <v>44632</v>
      </c>
      <c r="B437" s="7">
        <v>44632</v>
      </c>
      <c r="C437" s="8">
        <f t="shared" ref="C437:D437" si="115">C436</f>
        <v>118.11</v>
      </c>
      <c r="D437" s="9">
        <f t="shared" si="115"/>
        <v>1.3063</v>
      </c>
      <c r="E437" s="8">
        <v>90.415677868789714</v>
      </c>
      <c r="G437" s="2">
        <v>44830</v>
      </c>
      <c r="H437" s="7">
        <v>44830</v>
      </c>
      <c r="I437" s="10">
        <v>82.55</v>
      </c>
      <c r="J437" s="11">
        <v>1.0703</v>
      </c>
      <c r="K437" s="10">
        <v>77.12790806315985</v>
      </c>
    </row>
    <row r="438" spans="1:11" ht="15">
      <c r="A438" s="2">
        <v>44633</v>
      </c>
      <c r="B438" s="7">
        <v>44633</v>
      </c>
      <c r="C438" s="8">
        <f t="shared" ref="C438:D438" si="116">C436</f>
        <v>118.11</v>
      </c>
      <c r="D438" s="9">
        <f t="shared" si="116"/>
        <v>1.3063</v>
      </c>
      <c r="E438" s="8">
        <v>90.415677868789714</v>
      </c>
      <c r="G438" s="2">
        <v>44831</v>
      </c>
      <c r="H438" s="7">
        <v>44831</v>
      </c>
      <c r="I438" s="10">
        <v>85.97</v>
      </c>
      <c r="J438" s="11">
        <v>1.0752999999999999</v>
      </c>
      <c r="K438" s="10">
        <v>79.949781456337774</v>
      </c>
    </row>
    <row r="439" spans="1:11" ht="15">
      <c r="A439" s="2">
        <v>44634</v>
      </c>
      <c r="B439" s="7">
        <v>44634</v>
      </c>
      <c r="C439" s="10">
        <v>110.39</v>
      </c>
      <c r="D439" s="11">
        <v>1.3044</v>
      </c>
      <c r="E439" s="10">
        <v>84.628948175406322</v>
      </c>
      <c r="G439" s="2">
        <v>44832</v>
      </c>
      <c r="H439" s="7">
        <v>44832</v>
      </c>
      <c r="I439" s="10">
        <v>89.55</v>
      </c>
      <c r="J439" s="11">
        <v>1.0831999999999999</v>
      </c>
      <c r="K439" s="10">
        <v>82.671713441654362</v>
      </c>
    </row>
    <row r="440" spans="1:11" ht="15">
      <c r="A440" s="2">
        <v>44635</v>
      </c>
      <c r="B440" s="7">
        <v>44635</v>
      </c>
      <c r="C440" s="10">
        <v>105.14</v>
      </c>
      <c r="D440" s="11">
        <v>1.3065</v>
      </c>
      <c r="E440" s="10">
        <v>80.47455032529659</v>
      </c>
      <c r="G440" s="2">
        <v>44833</v>
      </c>
      <c r="H440" s="7">
        <v>44833</v>
      </c>
      <c r="I440" s="10">
        <v>89.41</v>
      </c>
      <c r="J440" s="11">
        <v>1.1048</v>
      </c>
      <c r="K440" s="10">
        <v>80.928674873280229</v>
      </c>
    </row>
    <row r="441" spans="1:11" ht="15">
      <c r="A441" s="2">
        <v>44636</v>
      </c>
      <c r="B441" s="7">
        <v>44636</v>
      </c>
      <c r="C441" s="10">
        <v>104.61</v>
      </c>
      <c r="D441" s="11">
        <v>1.3096000000000001</v>
      </c>
      <c r="E441" s="10">
        <v>79.879352474037873</v>
      </c>
      <c r="G441" s="2">
        <v>44834</v>
      </c>
      <c r="H441" s="7">
        <v>44834</v>
      </c>
      <c r="I441" s="10">
        <v>88.9</v>
      </c>
      <c r="J441" s="11">
        <v>1.1133999999999999</v>
      </c>
      <c r="K441" s="10">
        <v>79.845518232441179</v>
      </c>
    </row>
    <row r="442" spans="1:11" ht="15">
      <c r="A442" s="2">
        <v>44637</v>
      </c>
      <c r="B442" s="7">
        <v>44637</v>
      </c>
      <c r="C442" s="10">
        <v>113.5</v>
      </c>
      <c r="D442" s="11">
        <v>1.3159000000000001</v>
      </c>
      <c r="E442" s="10">
        <v>86.252754768599431</v>
      </c>
      <c r="G442" s="2">
        <v>44837</v>
      </c>
      <c r="H442" s="7">
        <v>44837</v>
      </c>
      <c r="I442" s="10">
        <v>90.68</v>
      </c>
      <c r="J442" s="11">
        <v>1.1272</v>
      </c>
      <c r="K442" s="10">
        <v>80.447125621007814</v>
      </c>
    </row>
    <row r="443" spans="1:11" ht="15">
      <c r="A443" s="2">
        <v>44638</v>
      </c>
      <c r="B443" s="7">
        <v>44638</v>
      </c>
      <c r="C443" s="10">
        <v>114.32</v>
      </c>
      <c r="D443" s="11">
        <v>1.3169</v>
      </c>
      <c r="E443" s="10">
        <v>86.809932417040017</v>
      </c>
      <c r="G443" s="2">
        <v>44838</v>
      </c>
      <c r="H443" s="7">
        <v>44838</v>
      </c>
      <c r="I443" s="10">
        <v>93.74</v>
      </c>
      <c r="J443" s="11">
        <v>1.1446000000000001</v>
      </c>
      <c r="K443" s="10">
        <v>81.897606150620291</v>
      </c>
    </row>
    <row r="444" spans="1:11" ht="15">
      <c r="A444" s="2">
        <v>44639</v>
      </c>
      <c r="B444" s="7">
        <v>44639</v>
      </c>
      <c r="C444" s="8">
        <f t="shared" ref="C444:D444" si="117">C443</f>
        <v>114.32</v>
      </c>
      <c r="D444" s="9">
        <f t="shared" si="117"/>
        <v>1.3169</v>
      </c>
      <c r="E444" s="8">
        <v>86.809932417040017</v>
      </c>
      <c r="G444" s="2">
        <v>44839</v>
      </c>
      <c r="H444" s="7">
        <v>44839</v>
      </c>
      <c r="I444" s="10">
        <v>94.35</v>
      </c>
      <c r="J444" s="11">
        <v>1.1274999999999999</v>
      </c>
      <c r="K444" s="10">
        <v>83.680709534368063</v>
      </c>
    </row>
    <row r="445" spans="1:11" ht="15">
      <c r="A445" s="2">
        <v>44640</v>
      </c>
      <c r="B445" s="7">
        <v>44640</v>
      </c>
      <c r="C445" s="8">
        <f t="shared" ref="C445:D445" si="118">C443</f>
        <v>114.32</v>
      </c>
      <c r="D445" s="9">
        <f t="shared" si="118"/>
        <v>1.3169</v>
      </c>
      <c r="E445" s="8">
        <v>86.809932417040017</v>
      </c>
      <c r="G445" s="2">
        <v>44840</v>
      </c>
      <c r="H445" s="7">
        <v>44840</v>
      </c>
      <c r="I445" s="10">
        <v>95.65</v>
      </c>
      <c r="J445" s="11">
        <v>1.1133</v>
      </c>
      <c r="K445" s="10">
        <v>85.915745980418578</v>
      </c>
    </row>
    <row r="446" spans="1:11" ht="15">
      <c r="A446" s="2">
        <v>44641</v>
      </c>
      <c r="B446" s="7">
        <v>44641</v>
      </c>
      <c r="C446" s="10">
        <v>122.29</v>
      </c>
      <c r="D446" s="11">
        <v>1.3201000000000001</v>
      </c>
      <c r="E446" s="10">
        <v>92.636921445345052</v>
      </c>
      <c r="G446" s="2">
        <v>44841</v>
      </c>
      <c r="H446" s="7">
        <v>44841</v>
      </c>
      <c r="I446" s="10">
        <v>98.88</v>
      </c>
      <c r="J446" s="11">
        <v>1.1115999999999999</v>
      </c>
      <c r="K446" s="10">
        <v>88.952860741273838</v>
      </c>
    </row>
    <row r="447" spans="1:11" ht="15">
      <c r="A447" s="2">
        <v>44642</v>
      </c>
      <c r="B447" s="7">
        <v>44642</v>
      </c>
      <c r="C447" s="10">
        <v>121.53</v>
      </c>
      <c r="D447" s="11">
        <v>1.3258000000000001</v>
      </c>
      <c r="E447" s="10">
        <v>91.665409564036807</v>
      </c>
      <c r="G447" s="2">
        <v>44844</v>
      </c>
      <c r="H447" s="7">
        <v>44844</v>
      </c>
      <c r="I447" s="10">
        <v>97.13</v>
      </c>
      <c r="J447" s="11">
        <f>J446</f>
        <v>1.1115999999999999</v>
      </c>
      <c r="K447" s="10">
        <v>87.378553436487948</v>
      </c>
    </row>
    <row r="448" spans="1:11" ht="15">
      <c r="A448" s="2">
        <v>44643</v>
      </c>
      <c r="B448" s="7">
        <v>44643</v>
      </c>
      <c r="C448" s="10">
        <v>127.52</v>
      </c>
      <c r="D448" s="11">
        <v>1.3211999999999999</v>
      </c>
      <c r="E448" s="10">
        <v>96.518316681804421</v>
      </c>
      <c r="G448" s="2">
        <v>44845</v>
      </c>
      <c r="H448" s="7">
        <v>44845</v>
      </c>
      <c r="I448" s="10">
        <v>95.17</v>
      </c>
      <c r="J448" s="11">
        <v>1.1168</v>
      </c>
      <c r="K448" s="10">
        <v>85.216690544412614</v>
      </c>
    </row>
    <row r="449" spans="1:11" ht="15">
      <c r="A449" s="2">
        <v>44644</v>
      </c>
      <c r="B449" s="7">
        <v>44644</v>
      </c>
      <c r="C449" s="10">
        <v>123.98</v>
      </c>
      <c r="D449" s="11">
        <v>1.3183</v>
      </c>
      <c r="E449" s="10">
        <v>94.045361450352729</v>
      </c>
      <c r="G449" s="2">
        <v>44846</v>
      </c>
      <c r="H449" s="7">
        <v>44846</v>
      </c>
      <c r="I449" s="10">
        <v>93.44</v>
      </c>
      <c r="J449" s="11">
        <v>1.1095999999999999</v>
      </c>
      <c r="K449" s="10">
        <v>84.21052631578948</v>
      </c>
    </row>
    <row r="450" spans="1:11" ht="15">
      <c r="A450" s="2">
        <v>44645</v>
      </c>
      <c r="B450" s="7">
        <v>44645</v>
      </c>
      <c r="C450" s="10">
        <v>122.67</v>
      </c>
      <c r="D450" s="11">
        <v>1.3192999999999999</v>
      </c>
      <c r="E450" s="10">
        <v>92.981126354885177</v>
      </c>
      <c r="G450" s="2">
        <v>44847</v>
      </c>
      <c r="H450" s="7">
        <v>44847</v>
      </c>
      <c r="I450" s="10">
        <v>95.16</v>
      </c>
      <c r="J450" s="11">
        <v>1.1344000000000001</v>
      </c>
      <c r="K450" s="10">
        <v>83.885754583921013</v>
      </c>
    </row>
    <row r="451" spans="1:11" ht="15">
      <c r="A451" s="2">
        <v>44646</v>
      </c>
      <c r="B451" s="7">
        <v>44646</v>
      </c>
      <c r="C451" s="8">
        <f t="shared" ref="C451:D451" si="119">C450</f>
        <v>122.67</v>
      </c>
      <c r="D451" s="9">
        <f t="shared" si="119"/>
        <v>1.3192999999999999</v>
      </c>
      <c r="E451" s="8">
        <v>92.981126354885177</v>
      </c>
      <c r="G451" s="2">
        <v>44848</v>
      </c>
      <c r="H451" s="7">
        <v>44848</v>
      </c>
      <c r="I451" s="10">
        <v>92.22</v>
      </c>
      <c r="J451" s="11">
        <v>1.1208</v>
      </c>
      <c r="K451" s="10">
        <v>82.280513918629552</v>
      </c>
    </row>
    <row r="452" spans="1:11" ht="15">
      <c r="A452" s="2">
        <v>44647</v>
      </c>
      <c r="B452" s="7">
        <v>44647</v>
      </c>
      <c r="C452" s="8">
        <f t="shared" ref="C452:D452" si="120">C450</f>
        <v>122.67</v>
      </c>
      <c r="D452" s="9">
        <f t="shared" si="120"/>
        <v>1.3192999999999999</v>
      </c>
      <c r="E452" s="8">
        <v>92.981126354885177</v>
      </c>
      <c r="G452" s="2">
        <v>44851</v>
      </c>
      <c r="H452" s="7">
        <v>44851</v>
      </c>
      <c r="I452" s="10">
        <v>91.04</v>
      </c>
      <c r="J452" s="11">
        <v>1.1427</v>
      </c>
      <c r="K452" s="10">
        <v>79.670954756278988</v>
      </c>
    </row>
    <row r="453" spans="1:11" ht="15">
      <c r="A453" s="2">
        <v>44648</v>
      </c>
      <c r="B453" s="7">
        <v>44648</v>
      </c>
      <c r="C453" s="10">
        <v>114.5</v>
      </c>
      <c r="D453" s="11">
        <v>1.3090999999999999</v>
      </c>
      <c r="E453" s="10">
        <v>87.464670384233443</v>
      </c>
      <c r="G453" s="2">
        <v>44852</v>
      </c>
      <c r="H453" s="7">
        <v>44852</v>
      </c>
      <c r="I453" s="10">
        <v>89.46</v>
      </c>
      <c r="J453" s="11">
        <v>1.1307</v>
      </c>
      <c r="K453" s="10">
        <v>79.119129742637298</v>
      </c>
    </row>
    <row r="454" spans="1:11" ht="15">
      <c r="A454" s="2">
        <v>44649</v>
      </c>
      <c r="B454" s="7">
        <v>44649</v>
      </c>
      <c r="C454" s="10">
        <v>112.79</v>
      </c>
      <c r="D454" s="11">
        <v>1.3125</v>
      </c>
      <c r="E454" s="10">
        <v>85.935238095238105</v>
      </c>
      <c r="G454" s="2">
        <v>44853</v>
      </c>
      <c r="H454" s="7">
        <v>44853</v>
      </c>
      <c r="I454" s="10">
        <v>91.34</v>
      </c>
      <c r="J454" s="11">
        <v>1.1232</v>
      </c>
      <c r="K454" s="10">
        <v>81.321225071225072</v>
      </c>
    </row>
    <row r="455" spans="1:11" ht="15">
      <c r="A455" s="2">
        <v>44650</v>
      </c>
      <c r="B455" s="7">
        <v>44650</v>
      </c>
      <c r="C455" s="10">
        <v>115.59</v>
      </c>
      <c r="D455" s="11">
        <v>1.3149</v>
      </c>
      <c r="E455" s="10">
        <v>87.907825690166561</v>
      </c>
      <c r="G455" s="2">
        <v>44854</v>
      </c>
      <c r="H455" s="7">
        <v>44854</v>
      </c>
      <c r="I455" s="10">
        <v>91.52</v>
      </c>
      <c r="J455" s="11">
        <v>1.1288</v>
      </c>
      <c r="K455" s="10">
        <v>81.077250177179295</v>
      </c>
    </row>
    <row r="456" spans="1:11" ht="15">
      <c r="A456" s="2">
        <v>44651</v>
      </c>
      <c r="B456" s="7">
        <v>44651</v>
      </c>
      <c r="C456" s="10">
        <v>107.29</v>
      </c>
      <c r="D456" s="11">
        <v>1.3151999999999999</v>
      </c>
      <c r="E456" s="10">
        <v>81.576946472019472</v>
      </c>
      <c r="G456" s="2">
        <v>44855</v>
      </c>
      <c r="H456" s="7">
        <v>44855</v>
      </c>
      <c r="I456" s="10">
        <v>91.82</v>
      </c>
      <c r="J456" s="11">
        <v>1.1292</v>
      </c>
      <c r="K456" s="10">
        <v>81.314204746723334</v>
      </c>
    </row>
    <row r="457" spans="1:11" ht="15">
      <c r="A457" s="2">
        <v>44652</v>
      </c>
      <c r="B457" s="7">
        <v>44652</v>
      </c>
      <c r="C457" s="10">
        <v>106.13</v>
      </c>
      <c r="D457" s="11">
        <v>1.3113999999999999</v>
      </c>
      <c r="E457" s="10">
        <v>80.928778404758276</v>
      </c>
      <c r="G457" s="2">
        <v>44858</v>
      </c>
      <c r="H457" s="7">
        <v>44858</v>
      </c>
      <c r="I457" s="10">
        <v>91.57</v>
      </c>
      <c r="J457" s="11">
        <v>1.1294999999999999</v>
      </c>
      <c r="K457" s="10">
        <v>81.071270473660903</v>
      </c>
    </row>
    <row r="458" spans="1:11" ht="15">
      <c r="A458" s="2">
        <v>44653</v>
      </c>
      <c r="B458" s="7">
        <v>44653</v>
      </c>
      <c r="C458" s="8">
        <f t="shared" ref="C458:D458" si="121">C457</f>
        <v>106.13</v>
      </c>
      <c r="D458" s="9">
        <f t="shared" si="121"/>
        <v>1.3113999999999999</v>
      </c>
      <c r="E458" s="8">
        <v>80.928778404758276</v>
      </c>
      <c r="G458" s="2">
        <v>44859</v>
      </c>
      <c r="H458" s="7">
        <v>44859</v>
      </c>
      <c r="I458" s="10">
        <v>91.76</v>
      </c>
      <c r="J458" s="11">
        <v>1.1469</v>
      </c>
      <c r="K458" s="10">
        <v>80.006975324788556</v>
      </c>
    </row>
    <row r="459" spans="1:11" ht="15">
      <c r="A459" s="2">
        <v>44654</v>
      </c>
      <c r="B459" s="7">
        <v>44654</v>
      </c>
      <c r="C459" s="8">
        <f t="shared" ref="C459:D459" si="122">C457</f>
        <v>106.13</v>
      </c>
      <c r="D459" s="9">
        <f t="shared" si="122"/>
        <v>1.3113999999999999</v>
      </c>
      <c r="E459" s="8">
        <v>80.928778404758276</v>
      </c>
      <c r="G459" s="2">
        <v>44860</v>
      </c>
      <c r="H459" s="7">
        <v>44860</v>
      </c>
      <c r="I459" s="10">
        <v>92.93</v>
      </c>
      <c r="J459" s="11">
        <v>1.1615</v>
      </c>
      <c r="K459" s="10">
        <v>80.008609556607837</v>
      </c>
    </row>
    <row r="460" spans="1:11" ht="15">
      <c r="A460" s="2">
        <v>44655</v>
      </c>
      <c r="B460" s="7">
        <v>44655</v>
      </c>
      <c r="C460" s="10">
        <v>108.15</v>
      </c>
      <c r="D460" s="11">
        <v>1.3116000000000001</v>
      </c>
      <c r="E460" s="10">
        <v>82.456541628545281</v>
      </c>
      <c r="G460" s="2">
        <v>44861</v>
      </c>
      <c r="H460" s="7">
        <v>44861</v>
      </c>
      <c r="I460" s="10">
        <v>94.17</v>
      </c>
      <c r="J460" s="11">
        <v>1.1574</v>
      </c>
      <c r="K460" s="10">
        <v>81.363400725764649</v>
      </c>
    </row>
    <row r="461" spans="1:11" ht="15">
      <c r="A461" s="2">
        <v>44656</v>
      </c>
      <c r="B461" s="7">
        <v>44656</v>
      </c>
      <c r="C461" s="10">
        <v>106.6</v>
      </c>
      <c r="D461" s="11">
        <v>1.3101</v>
      </c>
      <c r="E461" s="10">
        <v>81.367834516449122</v>
      </c>
      <c r="G461" s="2">
        <v>44862</v>
      </c>
      <c r="H461" s="7">
        <v>44862</v>
      </c>
      <c r="I461" s="10">
        <v>94.64</v>
      </c>
      <c r="J461" s="11">
        <v>1.1573</v>
      </c>
      <c r="K461" s="10">
        <v>81.776548863734561</v>
      </c>
    </row>
    <row r="462" spans="1:11" ht="15">
      <c r="A462" s="2">
        <v>44657</v>
      </c>
      <c r="B462" s="7">
        <v>44657</v>
      </c>
      <c r="C462" s="10">
        <v>100.81</v>
      </c>
      <c r="D462" s="11">
        <v>1.3082</v>
      </c>
      <c r="E462" s="10">
        <v>77.060082556184071</v>
      </c>
      <c r="G462" s="2">
        <v>44865</v>
      </c>
      <c r="H462" s="7">
        <v>44865</v>
      </c>
      <c r="I462" s="10">
        <v>93.3</v>
      </c>
      <c r="J462" s="11">
        <v>1.1515</v>
      </c>
      <c r="K462" s="10">
        <v>81.024750325662183</v>
      </c>
    </row>
    <row r="463" spans="1:11" ht="15">
      <c r="A463" s="2">
        <v>44658</v>
      </c>
      <c r="B463" s="7">
        <v>44658</v>
      </c>
      <c r="C463" s="10">
        <v>99.83</v>
      </c>
      <c r="D463" s="11">
        <v>1.306</v>
      </c>
      <c r="E463" s="10">
        <v>76.439509954058195</v>
      </c>
      <c r="G463" s="2">
        <v>44866</v>
      </c>
      <c r="H463" s="7">
        <v>44866</v>
      </c>
      <c r="I463" s="10">
        <v>95.12</v>
      </c>
      <c r="J463" s="11">
        <v>1.1459999999999999</v>
      </c>
      <c r="K463" s="10">
        <v>83.001745200698096</v>
      </c>
    </row>
    <row r="464" spans="1:11" ht="15">
      <c r="A464" s="2">
        <v>44659</v>
      </c>
      <c r="B464" s="7">
        <v>44659</v>
      </c>
      <c r="C464" s="10">
        <v>101.26</v>
      </c>
      <c r="D464" s="11">
        <v>1.3031999999999999</v>
      </c>
      <c r="E464" s="10">
        <v>77.701043585021495</v>
      </c>
      <c r="G464" s="2">
        <v>44867</v>
      </c>
      <c r="H464" s="7">
        <v>44867</v>
      </c>
      <c r="I464" s="10">
        <v>96.07</v>
      </c>
      <c r="J464" s="11">
        <v>1.1467000000000001</v>
      </c>
      <c r="K464" s="10">
        <v>83.779541292404275</v>
      </c>
    </row>
    <row r="465" spans="1:11" ht="15">
      <c r="A465" s="2">
        <v>44660</v>
      </c>
      <c r="B465" s="7">
        <v>44660</v>
      </c>
      <c r="C465" s="8">
        <f t="shared" ref="C465:D465" si="123">C464</f>
        <v>101.26</v>
      </c>
      <c r="D465" s="9">
        <f t="shared" si="123"/>
        <v>1.3031999999999999</v>
      </c>
      <c r="E465" s="8">
        <v>77.701043585021495</v>
      </c>
      <c r="G465" s="2">
        <v>44868</v>
      </c>
      <c r="H465" s="7">
        <v>44868</v>
      </c>
      <c r="I465" s="10">
        <v>95.29</v>
      </c>
      <c r="J465" s="11">
        <v>1.1183000000000001</v>
      </c>
      <c r="K465" s="10">
        <v>85.209693284449614</v>
      </c>
    </row>
    <row r="466" spans="1:11" ht="15">
      <c r="A466" s="2">
        <v>44661</v>
      </c>
      <c r="B466" s="7">
        <v>44661</v>
      </c>
      <c r="C466" s="8">
        <f t="shared" ref="C466:D466" si="124">C464</f>
        <v>101.26</v>
      </c>
      <c r="D466" s="9">
        <f t="shared" si="124"/>
        <v>1.3031999999999999</v>
      </c>
      <c r="E466" s="8">
        <v>77.701043585021495</v>
      </c>
      <c r="G466" s="2">
        <v>44869</v>
      </c>
      <c r="H466" s="7">
        <v>44869</v>
      </c>
      <c r="I466" s="10">
        <v>99.53</v>
      </c>
      <c r="J466" s="11">
        <v>1.1278999999999999</v>
      </c>
      <c r="K466" s="10">
        <v>88.243638620445083</v>
      </c>
    </row>
    <row r="467" spans="1:11" ht="15">
      <c r="A467" s="2">
        <v>44662</v>
      </c>
      <c r="B467" s="7">
        <v>44662</v>
      </c>
      <c r="C467" s="10">
        <v>97.92</v>
      </c>
      <c r="D467" s="11">
        <v>1.3032999999999999</v>
      </c>
      <c r="E467" s="10">
        <v>75.132356326248754</v>
      </c>
      <c r="G467" s="2">
        <v>44872</v>
      </c>
      <c r="H467" s="7">
        <v>44872</v>
      </c>
      <c r="I467" s="10">
        <v>99.87</v>
      </c>
      <c r="J467" s="11">
        <v>1.1463000000000001</v>
      </c>
      <c r="K467" s="10">
        <v>87.123789583878562</v>
      </c>
    </row>
    <row r="468" spans="1:11" ht="15">
      <c r="A468" s="2">
        <v>44663</v>
      </c>
      <c r="B468" s="7">
        <v>44663</v>
      </c>
      <c r="C468" s="10">
        <v>104.42</v>
      </c>
      <c r="D468" s="11">
        <v>1.3030999999999999</v>
      </c>
      <c r="E468" s="10">
        <v>80.131992939912521</v>
      </c>
      <c r="G468" s="2">
        <v>44873</v>
      </c>
      <c r="H468" s="7">
        <v>44873</v>
      </c>
      <c r="I468" s="10">
        <v>96.85</v>
      </c>
      <c r="J468" s="11">
        <v>1.1595</v>
      </c>
      <c r="K468" s="10">
        <v>83.52738249245364</v>
      </c>
    </row>
    <row r="469" spans="1:11" ht="15">
      <c r="A469" s="2">
        <v>44664</v>
      </c>
      <c r="B469" s="7">
        <v>44664</v>
      </c>
      <c r="C469" s="10">
        <v>108.49</v>
      </c>
      <c r="D469" s="11">
        <v>1.3071999999999999</v>
      </c>
      <c r="E469" s="10">
        <v>82.994186046511629</v>
      </c>
      <c r="G469" s="2">
        <v>44874</v>
      </c>
      <c r="H469" s="7">
        <v>44874</v>
      </c>
      <c r="I469" s="10">
        <v>93.05</v>
      </c>
      <c r="J469" s="11">
        <v>1.1395999999999999</v>
      </c>
      <c r="K469" s="10">
        <v>81.651456651456655</v>
      </c>
    </row>
    <row r="470" spans="1:11" ht="15">
      <c r="A470" s="2">
        <v>44665</v>
      </c>
      <c r="B470" s="7">
        <v>44665</v>
      </c>
      <c r="C470" s="10">
        <v>110.83</v>
      </c>
      <c r="D470" s="11">
        <v>1.3051999999999999</v>
      </c>
      <c r="E470" s="10">
        <v>84.914189396261108</v>
      </c>
      <c r="G470" s="2">
        <v>44875</v>
      </c>
      <c r="H470" s="7">
        <v>44875</v>
      </c>
      <c r="I470" s="10">
        <v>94.25</v>
      </c>
      <c r="J470" s="11">
        <v>1.1677</v>
      </c>
      <c r="K470" s="10">
        <v>80.714224543975334</v>
      </c>
    </row>
    <row r="471" spans="1:11" ht="15">
      <c r="A471" s="2">
        <v>44666</v>
      </c>
      <c r="B471" s="7">
        <v>44666</v>
      </c>
      <c r="C471" s="8">
        <f>C470</f>
        <v>110.83</v>
      </c>
      <c r="D471" s="11">
        <v>1.3066</v>
      </c>
      <c r="E471" s="8">
        <v>84.823205265574771</v>
      </c>
      <c r="G471" s="2">
        <v>44876</v>
      </c>
      <c r="H471" s="7">
        <v>44876</v>
      </c>
      <c r="I471" s="10">
        <v>96.37</v>
      </c>
      <c r="J471" s="11">
        <f>J470</f>
        <v>1.1677</v>
      </c>
      <c r="K471" s="10">
        <v>82.529759355998976</v>
      </c>
    </row>
    <row r="472" spans="1:11" ht="15">
      <c r="A472" s="2">
        <v>44667</v>
      </c>
      <c r="B472" s="7">
        <v>44667</v>
      </c>
      <c r="C472" s="8">
        <f>C470</f>
        <v>110.83</v>
      </c>
      <c r="D472" s="9">
        <f>D471</f>
        <v>1.3066</v>
      </c>
      <c r="E472" s="8">
        <v>84.823205265574771</v>
      </c>
      <c r="G472" s="2">
        <v>44879</v>
      </c>
      <c r="H472" s="7">
        <v>44879</v>
      </c>
      <c r="I472" s="10">
        <v>93.59</v>
      </c>
      <c r="J472" s="11">
        <v>1.1728000000000001</v>
      </c>
      <c r="K472" s="10">
        <v>79.80047748976807</v>
      </c>
    </row>
    <row r="473" spans="1:11" ht="15">
      <c r="A473" s="2">
        <v>44668</v>
      </c>
      <c r="B473" s="7">
        <v>44668</v>
      </c>
      <c r="C473" s="8">
        <f>C470</f>
        <v>110.83</v>
      </c>
      <c r="D473" s="9">
        <f>D471</f>
        <v>1.3066</v>
      </c>
      <c r="E473" s="8">
        <v>84.823205265574771</v>
      </c>
      <c r="G473" s="2">
        <v>44880</v>
      </c>
      <c r="H473" s="7">
        <v>44880</v>
      </c>
      <c r="I473" s="10">
        <v>94.3</v>
      </c>
      <c r="J473" s="11">
        <v>1.1890000000000001</v>
      </c>
      <c r="K473" s="10">
        <v>79.310344827586206</v>
      </c>
    </row>
    <row r="474" spans="1:11" ht="15">
      <c r="A474" s="2">
        <v>44669</v>
      </c>
      <c r="B474" s="7">
        <v>44669</v>
      </c>
      <c r="C474" s="8">
        <f>C470</f>
        <v>110.83</v>
      </c>
      <c r="D474" s="11">
        <v>1.3019000000000001</v>
      </c>
      <c r="E474" s="8">
        <v>85.129426223212221</v>
      </c>
      <c r="G474" s="2">
        <v>44881</v>
      </c>
      <c r="H474" s="7">
        <v>44881</v>
      </c>
      <c r="I474" s="10">
        <v>92.61</v>
      </c>
      <c r="J474" s="11">
        <v>1.1889000000000001</v>
      </c>
      <c r="K474" s="10">
        <v>77.895533686601055</v>
      </c>
    </row>
    <row r="475" spans="1:11" ht="15">
      <c r="A475" s="2">
        <v>44670</v>
      </c>
      <c r="B475" s="7">
        <v>44670</v>
      </c>
      <c r="C475" s="10">
        <v>105.49</v>
      </c>
      <c r="D475" s="11">
        <v>1.3008999999999999</v>
      </c>
      <c r="E475" s="10">
        <v>81.090014605273268</v>
      </c>
      <c r="G475" s="2">
        <v>44882</v>
      </c>
      <c r="H475" s="7">
        <v>44882</v>
      </c>
      <c r="I475" s="10">
        <v>91</v>
      </c>
      <c r="J475" s="11">
        <v>1.1812</v>
      </c>
      <c r="K475" s="10">
        <v>77.040298002031832</v>
      </c>
    </row>
    <row r="476" spans="1:11" ht="15">
      <c r="A476" s="2">
        <v>44671</v>
      </c>
      <c r="B476" s="7">
        <v>44671</v>
      </c>
      <c r="C476" s="10">
        <v>105.05</v>
      </c>
      <c r="D476" s="11">
        <v>1.3055000000000001</v>
      </c>
      <c r="E476" s="10">
        <v>80.467253925698955</v>
      </c>
      <c r="G476" s="2">
        <v>44883</v>
      </c>
      <c r="H476" s="7">
        <v>44883</v>
      </c>
      <c r="I476" s="10">
        <v>88.93</v>
      </c>
      <c r="J476" s="11">
        <v>1.1901999999999999</v>
      </c>
      <c r="K476" s="10">
        <v>74.718534700050427</v>
      </c>
    </row>
    <row r="477" spans="1:11" ht="15">
      <c r="A477" s="2">
        <v>44672</v>
      </c>
      <c r="B477" s="7">
        <v>44672</v>
      </c>
      <c r="C477" s="10">
        <v>107.2</v>
      </c>
      <c r="D477" s="11">
        <v>1.3042</v>
      </c>
      <c r="E477" s="10">
        <v>82.195982211317286</v>
      </c>
      <c r="G477" s="2">
        <v>44886</v>
      </c>
      <c r="H477" s="7">
        <v>44886</v>
      </c>
      <c r="I477" s="10">
        <v>88.44</v>
      </c>
      <c r="J477" s="11">
        <v>1.1785000000000001</v>
      </c>
      <c r="K477" s="10">
        <v>75.044548154433599</v>
      </c>
    </row>
    <row r="478" spans="1:11" ht="15">
      <c r="A478" s="2">
        <v>44673</v>
      </c>
      <c r="B478" s="7">
        <v>44673</v>
      </c>
      <c r="C478" s="10">
        <v>105.15</v>
      </c>
      <c r="D478" s="11">
        <v>1.2847999999999999</v>
      </c>
      <c r="E478" s="10">
        <v>81.841531755915327</v>
      </c>
      <c r="G478" s="2">
        <v>44887</v>
      </c>
      <c r="H478" s="7">
        <v>44887</v>
      </c>
      <c r="I478" s="10">
        <v>88.65</v>
      </c>
      <c r="J478" s="11">
        <v>1.1879999999999999</v>
      </c>
      <c r="K478" s="10">
        <v>74.621212121212125</v>
      </c>
    </row>
    <row r="479" spans="1:11" ht="15">
      <c r="A479" s="2">
        <v>44674</v>
      </c>
      <c r="B479" s="7">
        <v>44674</v>
      </c>
      <c r="C479" s="8">
        <f t="shared" ref="C479:D479" si="125">C478</f>
        <v>105.15</v>
      </c>
      <c r="D479" s="9">
        <f t="shared" si="125"/>
        <v>1.2847999999999999</v>
      </c>
      <c r="E479" s="8">
        <v>81.841531755915327</v>
      </c>
      <c r="G479" s="2">
        <v>44888</v>
      </c>
      <c r="H479" s="7">
        <v>44888</v>
      </c>
      <c r="I479" s="10">
        <v>85.9</v>
      </c>
      <c r="J479" s="11">
        <v>1.204</v>
      </c>
      <c r="K479" s="10">
        <v>71.34551495016612</v>
      </c>
    </row>
    <row r="480" spans="1:11" ht="15">
      <c r="A480" s="2">
        <v>44675</v>
      </c>
      <c r="B480" s="7">
        <v>44675</v>
      </c>
      <c r="C480" s="8">
        <f t="shared" ref="C480:D480" si="126">C478</f>
        <v>105.15</v>
      </c>
      <c r="D480" s="9">
        <f t="shared" si="126"/>
        <v>1.2847999999999999</v>
      </c>
      <c r="E480" s="8">
        <v>81.841531755915327</v>
      </c>
      <c r="G480" s="2">
        <v>44889</v>
      </c>
      <c r="H480" s="7">
        <v>44889</v>
      </c>
      <c r="I480" s="10">
        <v>85.59</v>
      </c>
      <c r="J480" s="11">
        <f>J479</f>
        <v>1.204</v>
      </c>
      <c r="K480" s="10">
        <v>71.088039867109643</v>
      </c>
    </row>
    <row r="481" spans="1:11" ht="15">
      <c r="A481" s="2">
        <v>44676</v>
      </c>
      <c r="B481" s="7">
        <v>44676</v>
      </c>
      <c r="C481" s="10">
        <v>99.27</v>
      </c>
      <c r="D481" s="11">
        <v>1.2698</v>
      </c>
      <c r="E481" s="10">
        <v>78.177665774137651</v>
      </c>
      <c r="G481" s="2">
        <v>44890</v>
      </c>
      <c r="H481" s="7">
        <v>44890</v>
      </c>
      <c r="I481" s="10">
        <v>83.4</v>
      </c>
      <c r="J481" s="11">
        <v>1.2101999999999999</v>
      </c>
      <c r="K481" s="10">
        <v>68.914229053049084</v>
      </c>
    </row>
    <row r="482" spans="1:11" ht="15">
      <c r="A482" s="2">
        <v>44677</v>
      </c>
      <c r="B482" s="7">
        <v>44677</v>
      </c>
      <c r="C482" s="10">
        <v>102.89</v>
      </c>
      <c r="D482" s="11">
        <v>1.2617</v>
      </c>
      <c r="E482" s="10">
        <v>81.548704129349289</v>
      </c>
      <c r="G482" s="2">
        <v>44893</v>
      </c>
      <c r="H482" s="7">
        <v>44893</v>
      </c>
      <c r="I482" s="10">
        <v>83.5</v>
      </c>
      <c r="J482" s="11">
        <v>1.2040999999999999</v>
      </c>
      <c r="K482" s="10">
        <v>69.346399800681013</v>
      </c>
    </row>
    <row r="483" spans="1:11" ht="15">
      <c r="A483" s="2">
        <v>44678</v>
      </c>
      <c r="B483" s="7">
        <v>44678</v>
      </c>
      <c r="C483" s="10">
        <v>103.3</v>
      </c>
      <c r="D483" s="11">
        <v>1.2546999999999999</v>
      </c>
      <c r="E483" s="10">
        <v>82.330437554793974</v>
      </c>
      <c r="G483" s="2">
        <v>44894</v>
      </c>
      <c r="H483" s="7">
        <v>44894</v>
      </c>
      <c r="I483" s="10">
        <v>83.22</v>
      </c>
      <c r="J483" s="11">
        <v>1.1996</v>
      </c>
      <c r="K483" s="10">
        <v>69.373124374791601</v>
      </c>
    </row>
    <row r="484" spans="1:11" ht="15">
      <c r="A484" s="2">
        <v>44679</v>
      </c>
      <c r="B484" s="7">
        <v>44679</v>
      </c>
      <c r="C484" s="10">
        <v>105.78</v>
      </c>
      <c r="D484" s="11">
        <v>1.2443</v>
      </c>
      <c r="E484" s="10">
        <v>85.011653138310706</v>
      </c>
      <c r="G484" s="2">
        <v>44895</v>
      </c>
      <c r="H484" s="7">
        <v>44895</v>
      </c>
      <c r="I484" s="10">
        <v>85.61</v>
      </c>
      <c r="J484" s="11">
        <v>1.1961999999999999</v>
      </c>
      <c r="K484" s="10">
        <v>71.568299615448922</v>
      </c>
    </row>
    <row r="485" spans="1:11" ht="15">
      <c r="A485" s="2">
        <v>44680</v>
      </c>
      <c r="B485" s="7">
        <v>44680</v>
      </c>
      <c r="C485" s="10">
        <v>108.36</v>
      </c>
      <c r="D485" s="11">
        <v>1.2565</v>
      </c>
      <c r="E485" s="10">
        <v>86.239554317548752</v>
      </c>
      <c r="G485" s="2">
        <v>44896</v>
      </c>
      <c r="H485" s="7">
        <v>44896</v>
      </c>
      <c r="I485" s="10">
        <v>86.28</v>
      </c>
      <c r="J485" s="11">
        <v>1.2252000000000001</v>
      </c>
      <c r="K485" s="10">
        <v>70.421155729676784</v>
      </c>
    </row>
    <row r="486" spans="1:11" ht="15">
      <c r="A486" s="2">
        <v>44681</v>
      </c>
      <c r="B486" s="7">
        <v>44681</v>
      </c>
      <c r="C486" s="8">
        <f t="shared" ref="C486:D486" si="127">C485</f>
        <v>108.36</v>
      </c>
      <c r="D486" s="9">
        <f t="shared" si="127"/>
        <v>1.2565</v>
      </c>
      <c r="E486" s="8">
        <v>86.239554317548752</v>
      </c>
      <c r="G486" s="2">
        <v>44897</v>
      </c>
      <c r="H486" s="7">
        <v>44897</v>
      </c>
      <c r="I486" s="10">
        <v>86.54</v>
      </c>
      <c r="J486" s="11">
        <v>1.2292000000000001</v>
      </c>
      <c r="K486" s="10">
        <v>70.403514480963224</v>
      </c>
    </row>
    <row r="487" spans="1:11" ht="15">
      <c r="A487" s="2">
        <v>44682</v>
      </c>
      <c r="B487" s="7">
        <v>44682</v>
      </c>
      <c r="C487" s="8">
        <f t="shared" ref="C487:D487" si="128">C485</f>
        <v>108.36</v>
      </c>
      <c r="D487" s="9">
        <f t="shared" si="128"/>
        <v>1.2565</v>
      </c>
      <c r="E487" s="8">
        <v>86.239554317548752</v>
      </c>
      <c r="G487" s="2">
        <v>44900</v>
      </c>
      <c r="H487" s="7">
        <v>44900</v>
      </c>
      <c r="I487" s="10">
        <v>83.36</v>
      </c>
      <c r="J487" s="11">
        <v>1.2169000000000001</v>
      </c>
      <c r="K487" s="10">
        <v>68.501931136494363</v>
      </c>
    </row>
    <row r="488" spans="1:11" ht="15">
      <c r="A488" s="2">
        <v>44683</v>
      </c>
      <c r="B488" s="7">
        <v>44683</v>
      </c>
      <c r="C488" s="8">
        <f>C485</f>
        <v>108.36</v>
      </c>
      <c r="D488" s="11">
        <v>1.2523</v>
      </c>
      <c r="E488" s="8">
        <v>86.52878703186137</v>
      </c>
      <c r="G488" s="2">
        <v>44901</v>
      </c>
      <c r="H488" s="7">
        <v>44901</v>
      </c>
      <c r="I488" s="10">
        <v>79.92</v>
      </c>
      <c r="J488" s="11">
        <v>1.2202</v>
      </c>
      <c r="K488" s="10">
        <v>65.497459432879864</v>
      </c>
    </row>
    <row r="489" spans="1:11" ht="15">
      <c r="A489" s="2">
        <v>44684</v>
      </c>
      <c r="B489" s="7">
        <v>44684</v>
      </c>
      <c r="C489" s="10">
        <v>104.94</v>
      </c>
      <c r="D489" s="11">
        <v>1.2509999999999999</v>
      </c>
      <c r="E489" s="10">
        <v>83.884892086330936</v>
      </c>
      <c r="G489" s="2">
        <v>44902</v>
      </c>
      <c r="H489" s="7">
        <v>44902</v>
      </c>
      <c r="I489" s="10">
        <v>77.11</v>
      </c>
      <c r="J489" s="11">
        <v>1.2194</v>
      </c>
      <c r="K489" s="10">
        <v>63.23601771362965</v>
      </c>
    </row>
    <row r="490" spans="1:11" ht="15">
      <c r="A490" s="2">
        <v>44685</v>
      </c>
      <c r="B490" s="7">
        <v>44685</v>
      </c>
      <c r="C490" s="10">
        <v>110.53</v>
      </c>
      <c r="D490" s="11">
        <v>1.2486999999999999</v>
      </c>
      <c r="E490" s="10">
        <v>88.516056698966935</v>
      </c>
      <c r="G490" s="2">
        <v>44903</v>
      </c>
      <c r="H490" s="7">
        <v>44903</v>
      </c>
      <c r="I490" s="10">
        <v>76.02</v>
      </c>
      <c r="J490" s="11">
        <v>1.2235</v>
      </c>
      <c r="K490" s="10">
        <v>62.133224356354717</v>
      </c>
    </row>
    <row r="491" spans="1:11" ht="15">
      <c r="A491" s="2">
        <v>44686</v>
      </c>
      <c r="B491" s="7">
        <v>44686</v>
      </c>
      <c r="C491" s="10">
        <v>112.11</v>
      </c>
      <c r="D491" s="11">
        <v>1.2334000000000001</v>
      </c>
      <c r="E491" s="10">
        <v>90.895086752067456</v>
      </c>
      <c r="G491" s="2">
        <v>44904</v>
      </c>
      <c r="H491" s="7">
        <v>44904</v>
      </c>
      <c r="I491" s="10">
        <v>76.37</v>
      </c>
      <c r="J491" s="11">
        <v>1.2311000000000001</v>
      </c>
      <c r="K491" s="10">
        <v>62.033953375030457</v>
      </c>
    </row>
    <row r="492" spans="1:11" ht="15">
      <c r="A492" s="2">
        <v>44687</v>
      </c>
      <c r="B492" s="7">
        <v>44687</v>
      </c>
      <c r="C492" s="10">
        <v>113.86</v>
      </c>
      <c r="D492" s="11">
        <v>1.2343999999999999</v>
      </c>
      <c r="E492" s="10">
        <v>92.239144523655227</v>
      </c>
      <c r="G492" s="2">
        <v>44907</v>
      </c>
      <c r="H492" s="7">
        <v>44907</v>
      </c>
      <c r="I492" s="10">
        <v>78</v>
      </c>
      <c r="J492" s="11">
        <v>1.2284999999999999</v>
      </c>
      <c r="K492" s="10">
        <v>63.492063492063494</v>
      </c>
    </row>
    <row r="493" spans="1:11" ht="15">
      <c r="A493" s="2">
        <v>44688</v>
      </c>
      <c r="B493" s="7">
        <v>44688</v>
      </c>
      <c r="C493" s="8">
        <f t="shared" ref="C493:D493" si="129">C492</f>
        <v>113.86</v>
      </c>
      <c r="D493" s="9">
        <f t="shared" si="129"/>
        <v>1.2343999999999999</v>
      </c>
      <c r="E493" s="8">
        <v>92.239144523655227</v>
      </c>
      <c r="G493" s="2">
        <v>44908</v>
      </c>
      <c r="H493" s="7">
        <v>44908</v>
      </c>
      <c r="I493" s="10">
        <v>80.14</v>
      </c>
      <c r="J493" s="11">
        <v>1.2375</v>
      </c>
      <c r="K493" s="10">
        <v>64.759595959595956</v>
      </c>
    </row>
    <row r="494" spans="1:11" ht="15">
      <c r="A494" s="2">
        <v>44689</v>
      </c>
      <c r="B494" s="7">
        <v>44689</v>
      </c>
      <c r="C494" s="8">
        <f t="shared" ref="C494:D494" si="130">C492</f>
        <v>113.86</v>
      </c>
      <c r="D494" s="9">
        <f t="shared" si="130"/>
        <v>1.2343999999999999</v>
      </c>
      <c r="E494" s="8">
        <v>92.239144523655227</v>
      </c>
      <c r="G494" s="2">
        <v>44909</v>
      </c>
      <c r="H494" s="7">
        <v>44909</v>
      </c>
      <c r="I494" s="10">
        <v>83.33</v>
      </c>
      <c r="J494" s="11">
        <v>1.2407999999999999</v>
      </c>
      <c r="K494" s="10">
        <v>67.158284977433922</v>
      </c>
    </row>
    <row r="495" spans="1:11" ht="15">
      <c r="A495" s="2">
        <v>44690</v>
      </c>
      <c r="B495" s="7">
        <v>44690</v>
      </c>
      <c r="C495" s="10">
        <v>106.67</v>
      </c>
      <c r="D495" s="11">
        <v>1.2335</v>
      </c>
      <c r="E495" s="10">
        <v>86.477503040129704</v>
      </c>
      <c r="G495" s="2">
        <v>44910</v>
      </c>
      <c r="H495" s="7">
        <v>44910</v>
      </c>
      <c r="I495" s="10">
        <v>82.34</v>
      </c>
      <c r="J495" s="11">
        <v>1.2205999999999999</v>
      </c>
      <c r="K495" s="10">
        <v>67.458626904800923</v>
      </c>
    </row>
    <row r="496" spans="1:11" ht="15">
      <c r="A496" s="2">
        <v>44691</v>
      </c>
      <c r="B496" s="7">
        <v>44691</v>
      </c>
      <c r="C496" s="10">
        <v>102.61</v>
      </c>
      <c r="D496" s="11">
        <v>1.2313000000000001</v>
      </c>
      <c r="E496" s="10">
        <v>83.334686916267358</v>
      </c>
      <c r="G496" s="2">
        <v>44911</v>
      </c>
      <c r="H496" s="7">
        <v>44911</v>
      </c>
      <c r="I496" s="10">
        <v>80.2</v>
      </c>
      <c r="J496" s="11">
        <v>1.2168000000000001</v>
      </c>
      <c r="K496" s="10">
        <v>65.910585141354375</v>
      </c>
    </row>
    <row r="497" spans="1:11" ht="15">
      <c r="A497" s="2">
        <v>44692</v>
      </c>
      <c r="B497" s="7">
        <v>44692</v>
      </c>
      <c r="C497" s="10">
        <v>107.7</v>
      </c>
      <c r="D497" s="11">
        <v>1.2317</v>
      </c>
      <c r="E497" s="10">
        <v>87.440123406673706</v>
      </c>
      <c r="G497" s="2">
        <v>44914</v>
      </c>
      <c r="H497" s="7">
        <v>44914</v>
      </c>
      <c r="I497" s="10">
        <v>81.66</v>
      </c>
      <c r="J497" s="11">
        <v>1.218</v>
      </c>
      <c r="K497" s="10">
        <v>67.044334975369452</v>
      </c>
    </row>
    <row r="498" spans="1:11" ht="15">
      <c r="A498" s="2">
        <v>44693</v>
      </c>
      <c r="B498" s="7">
        <v>44693</v>
      </c>
      <c r="C498" s="10">
        <v>108.06</v>
      </c>
      <c r="D498" s="11">
        <v>1.2198</v>
      </c>
      <c r="E498" s="10">
        <v>88.588293162813585</v>
      </c>
      <c r="G498" s="2">
        <v>44915</v>
      </c>
      <c r="H498" s="7">
        <v>44915</v>
      </c>
      <c r="I498" s="10">
        <v>79.45</v>
      </c>
      <c r="J498" s="11">
        <v>1.2145999999999999</v>
      </c>
      <c r="K498" s="10">
        <v>65.412481475382847</v>
      </c>
    </row>
    <row r="499" spans="1:11" ht="15">
      <c r="A499" s="2">
        <v>44694</v>
      </c>
      <c r="B499" s="7">
        <v>44694</v>
      </c>
      <c r="C499" s="10">
        <v>112.12</v>
      </c>
      <c r="D499" s="11">
        <v>1.2242</v>
      </c>
      <c r="E499" s="10">
        <v>91.586342100963904</v>
      </c>
      <c r="G499" s="2">
        <v>44916</v>
      </c>
      <c r="H499" s="7">
        <v>44916</v>
      </c>
      <c r="I499" s="10">
        <v>80.25</v>
      </c>
      <c r="J499" s="11">
        <v>1.2072000000000001</v>
      </c>
      <c r="K499" s="10">
        <v>66.476143141153074</v>
      </c>
    </row>
    <row r="500" spans="1:11" ht="15">
      <c r="A500" s="2">
        <v>44695</v>
      </c>
      <c r="B500" s="7">
        <v>44695</v>
      </c>
      <c r="C500" s="8">
        <f t="shared" ref="C500:D500" si="131">C499</f>
        <v>112.12</v>
      </c>
      <c r="D500" s="9">
        <f t="shared" si="131"/>
        <v>1.2242</v>
      </c>
      <c r="E500" s="8">
        <v>91.586342100963904</v>
      </c>
      <c r="G500" s="2">
        <v>44917</v>
      </c>
      <c r="H500" s="7">
        <v>44917</v>
      </c>
      <c r="I500" s="10">
        <v>79.58</v>
      </c>
      <c r="J500" s="11">
        <v>1.2032</v>
      </c>
      <c r="K500" s="10">
        <v>66.140292553191486</v>
      </c>
    </row>
    <row r="501" spans="1:11" ht="15">
      <c r="A501" s="2">
        <v>44696</v>
      </c>
      <c r="B501" s="7">
        <v>44696</v>
      </c>
      <c r="C501" s="8">
        <f t="shared" ref="C501:D501" si="132">C499</f>
        <v>112.12</v>
      </c>
      <c r="D501" s="9">
        <f t="shared" si="132"/>
        <v>1.2242</v>
      </c>
      <c r="E501" s="8">
        <v>91.586342100963904</v>
      </c>
      <c r="G501" s="2">
        <v>44918</v>
      </c>
      <c r="H501" s="7">
        <v>44918</v>
      </c>
      <c r="I501" s="10">
        <v>82.45</v>
      </c>
      <c r="J501" s="11">
        <v>1.2054</v>
      </c>
      <c r="K501" s="10">
        <v>68.400530944084949</v>
      </c>
    </row>
    <row r="502" spans="1:11" ht="15">
      <c r="A502" s="2">
        <v>44697</v>
      </c>
      <c r="B502" s="7">
        <v>44697</v>
      </c>
      <c r="C502" s="10">
        <v>114.86</v>
      </c>
      <c r="D502" s="11">
        <v>1.2270000000000001</v>
      </c>
      <c r="E502" s="10">
        <v>93.610431947840254</v>
      </c>
      <c r="G502" s="2">
        <v>44923</v>
      </c>
      <c r="H502" s="7">
        <v>44923</v>
      </c>
      <c r="I502" s="10">
        <v>81.7</v>
      </c>
      <c r="J502" s="11">
        <v>1.2034</v>
      </c>
      <c r="K502" s="10">
        <v>67.890975569220544</v>
      </c>
    </row>
    <row r="503" spans="1:11" ht="15">
      <c r="A503" s="2">
        <v>44698</v>
      </c>
      <c r="B503" s="7">
        <v>44698</v>
      </c>
      <c r="C503" s="10">
        <v>112.89</v>
      </c>
      <c r="D503" s="11">
        <v>1.2467999999999999</v>
      </c>
      <c r="E503" s="10">
        <v>90.543792107795966</v>
      </c>
      <c r="G503" s="2">
        <v>44924</v>
      </c>
      <c r="H503" s="7">
        <v>44924</v>
      </c>
      <c r="I503" s="10">
        <v>80.959999999999994</v>
      </c>
      <c r="J503" s="11">
        <v>1.206</v>
      </c>
      <c r="K503" s="10">
        <v>67.131011608623552</v>
      </c>
    </row>
    <row r="504" spans="1:11" ht="15">
      <c r="A504" s="2">
        <v>44699</v>
      </c>
      <c r="B504" s="7">
        <v>44699</v>
      </c>
      <c r="C504" s="10">
        <v>110.04</v>
      </c>
      <c r="D504" s="11">
        <v>1.2396</v>
      </c>
      <c r="E504" s="10">
        <v>88.770571151984512</v>
      </c>
      <c r="G504" s="2">
        <v>44925</v>
      </c>
      <c r="H504" s="7">
        <v>44925</v>
      </c>
      <c r="I504" s="10">
        <v>82.82</v>
      </c>
      <c r="J504" s="11">
        <v>1.2077</v>
      </c>
      <c r="K504" s="10">
        <v>68.576633269851783</v>
      </c>
    </row>
    <row r="505" spans="1:11" ht="15">
      <c r="A505" s="2">
        <v>44700</v>
      </c>
      <c r="B505" s="7">
        <v>44700</v>
      </c>
      <c r="C505" s="10">
        <v>113.22</v>
      </c>
      <c r="D505" s="11">
        <v>1.2504</v>
      </c>
      <c r="E505" s="10">
        <v>90.547024952015363</v>
      </c>
      <c r="G505" s="2">
        <v>44929</v>
      </c>
      <c r="H505" s="7">
        <v>44929</v>
      </c>
      <c r="I505" s="10">
        <v>80.36</v>
      </c>
      <c r="J505" s="11">
        <v>1.1970000000000001</v>
      </c>
      <c r="K505" s="10">
        <v>67.134502923976598</v>
      </c>
    </row>
    <row r="506" spans="1:11" ht="15">
      <c r="A506" s="2">
        <v>44701</v>
      </c>
      <c r="B506" s="7">
        <v>44701</v>
      </c>
      <c r="C506" s="10">
        <v>113.63</v>
      </c>
      <c r="D506" s="11">
        <v>1.2492000000000001</v>
      </c>
      <c r="E506" s="10">
        <v>90.962215818123596</v>
      </c>
      <c r="G506" s="2">
        <v>44930</v>
      </c>
      <c r="H506" s="7">
        <v>44930</v>
      </c>
      <c r="I506" s="10">
        <v>75.31</v>
      </c>
      <c r="J506" s="11">
        <v>1.2062999999999999</v>
      </c>
      <c r="K506" s="10">
        <v>62.430572825996855</v>
      </c>
    </row>
    <row r="507" spans="1:11" ht="15">
      <c r="A507" s="2">
        <v>44702</v>
      </c>
      <c r="B507" s="7">
        <v>44702</v>
      </c>
      <c r="C507" s="8">
        <f t="shared" ref="C507:D507" si="133">C506</f>
        <v>113.63</v>
      </c>
      <c r="D507" s="9">
        <f t="shared" si="133"/>
        <v>1.2492000000000001</v>
      </c>
      <c r="E507" s="8">
        <v>90.962215818123596</v>
      </c>
      <c r="G507" s="2">
        <v>44931</v>
      </c>
      <c r="H507" s="7">
        <v>44931</v>
      </c>
      <c r="I507" s="10">
        <v>76.73</v>
      </c>
      <c r="J507" s="11">
        <v>1.1901999999999999</v>
      </c>
      <c r="K507" s="10">
        <v>64.46815661233407</v>
      </c>
    </row>
    <row r="508" spans="1:11" ht="15">
      <c r="A508" s="2">
        <v>44703</v>
      </c>
      <c r="B508" s="7">
        <v>44703</v>
      </c>
      <c r="C508" s="8">
        <f t="shared" ref="C508:D508" si="134">C506</f>
        <v>113.63</v>
      </c>
      <c r="D508" s="9">
        <f t="shared" si="134"/>
        <v>1.2492000000000001</v>
      </c>
      <c r="E508" s="8">
        <v>90.962215818123596</v>
      </c>
      <c r="G508" s="2">
        <v>44932</v>
      </c>
      <c r="H508" s="7">
        <v>44932</v>
      </c>
      <c r="I508" s="10">
        <v>76.41</v>
      </c>
      <c r="J508" s="11">
        <v>1.2063999999999999</v>
      </c>
      <c r="K508" s="10">
        <v>63.337201591511935</v>
      </c>
    </row>
    <row r="509" spans="1:11" ht="15">
      <c r="A509" s="2">
        <v>44704</v>
      </c>
      <c r="B509" s="7">
        <v>44704</v>
      </c>
      <c r="C509" s="10">
        <v>115.13</v>
      </c>
      <c r="D509" s="11">
        <v>1.2571000000000001</v>
      </c>
      <c r="E509" s="10">
        <v>91.583803993317943</v>
      </c>
      <c r="G509" s="2">
        <v>44935</v>
      </c>
      <c r="H509" s="7">
        <v>44935</v>
      </c>
      <c r="I509" s="10">
        <v>77.5</v>
      </c>
      <c r="J509" s="11">
        <v>1.2205999999999999</v>
      </c>
      <c r="K509" s="10">
        <v>63.493363919383917</v>
      </c>
    </row>
    <row r="510" spans="1:11" ht="15">
      <c r="A510" s="2">
        <v>44705</v>
      </c>
      <c r="B510" s="7">
        <v>44705</v>
      </c>
      <c r="C510" s="10">
        <v>115.77</v>
      </c>
      <c r="D510" s="11">
        <v>1.2544</v>
      </c>
      <c r="E510" s="10">
        <v>92.291135204081627</v>
      </c>
      <c r="G510" s="2">
        <v>44936</v>
      </c>
      <c r="H510" s="7">
        <v>44936</v>
      </c>
      <c r="I510" s="10">
        <v>78.400000000000006</v>
      </c>
      <c r="J510" s="11">
        <v>1.2155</v>
      </c>
      <c r="K510" s="10">
        <v>64.500205676676273</v>
      </c>
    </row>
    <row r="511" spans="1:11" ht="15">
      <c r="A511" s="2">
        <v>44706</v>
      </c>
      <c r="B511" s="7">
        <v>44706</v>
      </c>
      <c r="C511" s="10">
        <v>116.41</v>
      </c>
      <c r="D511" s="11">
        <v>1.2539</v>
      </c>
      <c r="E511" s="10">
        <v>92.838344365579388</v>
      </c>
      <c r="G511" s="2">
        <v>44937</v>
      </c>
      <c r="H511" s="7">
        <v>44937</v>
      </c>
      <c r="I511" s="10">
        <v>81.11</v>
      </c>
      <c r="J511" s="11">
        <v>1.2124999999999999</v>
      </c>
      <c r="K511" s="10">
        <v>66.894845360824746</v>
      </c>
    </row>
    <row r="512" spans="1:11" ht="15">
      <c r="A512" s="2">
        <v>44707</v>
      </c>
      <c r="B512" s="7">
        <v>44707</v>
      </c>
      <c r="C512" s="10">
        <v>119.81</v>
      </c>
      <c r="D512" s="11">
        <v>1.2582</v>
      </c>
      <c r="E512" s="10">
        <v>95.223334922905735</v>
      </c>
      <c r="G512" s="2">
        <v>44938</v>
      </c>
      <c r="H512" s="7">
        <v>44938</v>
      </c>
      <c r="I512" s="10">
        <v>82.59</v>
      </c>
      <c r="J512" s="11">
        <v>1.2181999999999999</v>
      </c>
      <c r="K512" s="10">
        <v>67.796749302249225</v>
      </c>
    </row>
    <row r="513" spans="1:11" ht="15">
      <c r="A513" s="2">
        <v>44708</v>
      </c>
      <c r="B513" s="7">
        <v>44708</v>
      </c>
      <c r="C513" s="10">
        <v>121.19</v>
      </c>
      <c r="D513" s="11">
        <v>1.2613000000000001</v>
      </c>
      <c r="E513" s="10">
        <v>96.083406009672558</v>
      </c>
      <c r="G513" s="2">
        <v>44939</v>
      </c>
      <c r="H513" s="7">
        <v>44939</v>
      </c>
      <c r="I513" s="10">
        <v>83.43</v>
      </c>
      <c r="J513" s="11">
        <v>1.2194</v>
      </c>
      <c r="K513" s="10">
        <v>68.418894538297522</v>
      </c>
    </row>
    <row r="514" spans="1:11" ht="15">
      <c r="A514" s="2">
        <v>44709</v>
      </c>
      <c r="B514" s="7">
        <v>44709</v>
      </c>
      <c r="C514" s="8">
        <f t="shared" ref="C514:D514" si="135">C513</f>
        <v>121.19</v>
      </c>
      <c r="D514" s="9">
        <f t="shared" si="135"/>
        <v>1.2613000000000001</v>
      </c>
      <c r="E514" s="8">
        <v>96.083406009672558</v>
      </c>
      <c r="G514" s="2">
        <v>44942</v>
      </c>
      <c r="H514" s="7">
        <v>44942</v>
      </c>
      <c r="I514" s="10">
        <v>82.65</v>
      </c>
      <c r="J514" s="9">
        <f>J513</f>
        <v>1.2194</v>
      </c>
      <c r="K514" s="8">
        <v>67.779235689683446</v>
      </c>
    </row>
    <row r="515" spans="1:11" ht="15">
      <c r="A515" s="2">
        <v>44710</v>
      </c>
      <c r="B515" s="7">
        <v>44710</v>
      </c>
      <c r="C515" s="8">
        <f t="shared" ref="C515:D515" si="136">C513</f>
        <v>121.19</v>
      </c>
      <c r="D515" s="9">
        <f t="shared" si="136"/>
        <v>1.2613000000000001</v>
      </c>
      <c r="E515" s="8">
        <v>96.083406009672558</v>
      </c>
      <c r="G515" s="2">
        <v>44943</v>
      </c>
      <c r="H515" s="7">
        <v>44943</v>
      </c>
      <c r="I515" s="10">
        <v>84.38</v>
      </c>
      <c r="J515" s="11">
        <v>1.2263999999999999</v>
      </c>
      <c r="K515" s="10">
        <v>68.803000652315717</v>
      </c>
    </row>
    <row r="516" spans="1:11" ht="15">
      <c r="A516" s="2">
        <v>44711</v>
      </c>
      <c r="B516" s="7">
        <v>44711</v>
      </c>
      <c r="C516" s="10">
        <v>123.01</v>
      </c>
      <c r="D516" s="9">
        <f>D513</f>
        <v>1.2613000000000001</v>
      </c>
      <c r="E516" s="8">
        <v>97.526361690319504</v>
      </c>
      <c r="G516" s="2">
        <v>44944</v>
      </c>
      <c r="H516" s="7">
        <v>44944</v>
      </c>
      <c r="I516" s="10">
        <v>83.78</v>
      </c>
      <c r="J516" s="11">
        <v>1.2369000000000001</v>
      </c>
      <c r="K516" s="10">
        <v>67.733850755922063</v>
      </c>
    </row>
    <row r="517" spans="1:11" ht="15">
      <c r="A517" s="2">
        <v>44712</v>
      </c>
      <c r="B517" s="7">
        <v>44712</v>
      </c>
      <c r="C517" s="10">
        <v>125.53</v>
      </c>
      <c r="D517" s="11">
        <v>1.2624</v>
      </c>
      <c r="E517" s="10">
        <v>99.437579214195182</v>
      </c>
      <c r="G517" s="2">
        <v>44945</v>
      </c>
      <c r="H517" s="7">
        <v>44945</v>
      </c>
      <c r="I517" s="10">
        <v>85.08</v>
      </c>
      <c r="J517" s="11">
        <v>1.2365999999999999</v>
      </c>
      <c r="K517" s="10">
        <v>68.80155264434741</v>
      </c>
    </row>
    <row r="518" spans="1:11" ht="15">
      <c r="A518" s="2">
        <v>44713</v>
      </c>
      <c r="B518" s="7">
        <v>44713</v>
      </c>
      <c r="C518" s="10">
        <v>122.2</v>
      </c>
      <c r="D518" s="11">
        <v>1.2472000000000001</v>
      </c>
      <c r="E518" s="10">
        <v>97.979474021808841</v>
      </c>
      <c r="G518" s="2">
        <v>44946</v>
      </c>
      <c r="H518" s="7">
        <v>44946</v>
      </c>
      <c r="I518" s="10">
        <v>86.96</v>
      </c>
      <c r="J518" s="11">
        <v>1.2374000000000001</v>
      </c>
      <c r="K518" s="10">
        <v>70.276385970583476</v>
      </c>
    </row>
    <row r="519" spans="1:11" ht="15">
      <c r="A519" s="2">
        <v>44714</v>
      </c>
      <c r="B519" s="7">
        <v>44714</v>
      </c>
      <c r="C519" s="8">
        <f>C518</f>
        <v>122.2</v>
      </c>
      <c r="D519" s="11">
        <v>1.2557</v>
      </c>
      <c r="E519" s="8">
        <v>97.316237954925541</v>
      </c>
      <c r="G519" s="2">
        <v>44949</v>
      </c>
      <c r="H519" s="7">
        <v>44949</v>
      </c>
      <c r="I519" s="10">
        <v>87.54</v>
      </c>
      <c r="J519" s="11">
        <v>1.2370000000000001</v>
      </c>
      <c r="K519" s="10">
        <v>70.767987065481009</v>
      </c>
    </row>
    <row r="520" spans="1:11" ht="15">
      <c r="A520" s="2">
        <v>44715</v>
      </c>
      <c r="B520" s="7">
        <v>44715</v>
      </c>
      <c r="C520" s="10">
        <v>125.68</v>
      </c>
      <c r="D520" s="11">
        <v>1.2496</v>
      </c>
      <c r="E520" s="10">
        <v>100.57618437900128</v>
      </c>
      <c r="G520" s="2">
        <v>44950</v>
      </c>
      <c r="H520" s="7">
        <v>44950</v>
      </c>
      <c r="I520" s="10">
        <v>85.25</v>
      </c>
      <c r="J520" s="11">
        <v>1.2323</v>
      </c>
      <c r="K520" s="10">
        <v>69.179582893775873</v>
      </c>
    </row>
    <row r="521" spans="1:11" ht="15">
      <c r="A521" s="2">
        <v>44716</v>
      </c>
      <c r="B521" s="7">
        <v>44716</v>
      </c>
      <c r="C521" s="8">
        <f t="shared" ref="C521:D521" si="137">C520</f>
        <v>125.68</v>
      </c>
      <c r="D521" s="9">
        <f t="shared" si="137"/>
        <v>1.2496</v>
      </c>
      <c r="E521" s="8">
        <v>100.57618437900128</v>
      </c>
      <c r="G521" s="2">
        <v>44951</v>
      </c>
      <c r="H521" s="7">
        <v>44951</v>
      </c>
      <c r="I521" s="10">
        <v>85.08</v>
      </c>
      <c r="J521" s="11">
        <v>1.2374000000000001</v>
      </c>
      <c r="K521" s="10">
        <v>68.757071278487146</v>
      </c>
    </row>
    <row r="522" spans="1:11" ht="15">
      <c r="A522" s="2">
        <v>44717</v>
      </c>
      <c r="B522" s="7">
        <v>44717</v>
      </c>
      <c r="C522" s="8">
        <f t="shared" ref="C522:D522" si="138">C520</f>
        <v>125.68</v>
      </c>
      <c r="D522" s="9">
        <f t="shared" si="138"/>
        <v>1.2496</v>
      </c>
      <c r="E522" s="8">
        <v>100.57618437900128</v>
      </c>
      <c r="G522" s="2">
        <v>44952</v>
      </c>
      <c r="H522" s="7">
        <v>44952</v>
      </c>
      <c r="I522" s="10">
        <v>86.29</v>
      </c>
      <c r="J522" s="11">
        <v>1.2370000000000001</v>
      </c>
      <c r="K522" s="10">
        <v>69.757477768795468</v>
      </c>
    </row>
    <row r="523" spans="1:11" ht="15">
      <c r="A523" s="2">
        <v>44718</v>
      </c>
      <c r="B523" s="7">
        <v>44718</v>
      </c>
      <c r="C523" s="10">
        <v>124.99</v>
      </c>
      <c r="D523" s="11">
        <v>1.2544</v>
      </c>
      <c r="E523" s="10">
        <v>99.641262755102034</v>
      </c>
      <c r="G523" s="2">
        <v>44953</v>
      </c>
      <c r="H523" s="7">
        <v>44953</v>
      </c>
      <c r="I523" s="10">
        <v>85.36</v>
      </c>
      <c r="J523" s="11">
        <v>1.2379</v>
      </c>
      <c r="K523" s="10">
        <v>68.9554891348251</v>
      </c>
    </row>
    <row r="524" spans="1:11" ht="15">
      <c r="A524" s="2">
        <v>44719</v>
      </c>
      <c r="B524" s="7">
        <v>44719</v>
      </c>
      <c r="C524" s="10">
        <v>126.89</v>
      </c>
      <c r="D524" s="11">
        <v>1.2594000000000001</v>
      </c>
      <c r="E524" s="10">
        <v>100.75432745751945</v>
      </c>
      <c r="G524" s="2">
        <v>44956</v>
      </c>
      <c r="H524" s="7">
        <v>44956</v>
      </c>
      <c r="I524" s="10">
        <v>84.9</v>
      </c>
      <c r="J524" s="11">
        <v>1.2373000000000001</v>
      </c>
      <c r="K524" s="10">
        <v>68.61715024650448</v>
      </c>
    </row>
    <row r="525" spans="1:11" ht="15">
      <c r="A525" s="2">
        <v>44720</v>
      </c>
      <c r="B525" s="7">
        <v>44720</v>
      </c>
      <c r="C525" s="10">
        <v>129.19999999999999</v>
      </c>
      <c r="D525" s="11">
        <v>1.2557</v>
      </c>
      <c r="E525" s="10">
        <v>102.89081787051046</v>
      </c>
      <c r="G525" s="2">
        <v>44957</v>
      </c>
      <c r="H525" s="7">
        <v>44957</v>
      </c>
      <c r="I525" s="10">
        <v>83.42</v>
      </c>
      <c r="J525" s="11">
        <v>1.2323999999999999</v>
      </c>
      <c r="K525" s="10">
        <v>67.689061992859465</v>
      </c>
    </row>
    <row r="526" spans="1:11" ht="15">
      <c r="A526" s="2">
        <v>44721</v>
      </c>
      <c r="B526" s="7">
        <v>44721</v>
      </c>
      <c r="C526" s="10">
        <v>128.47</v>
      </c>
      <c r="D526" s="11">
        <v>1.2511000000000001</v>
      </c>
      <c r="E526" s="10">
        <v>102.68563663975701</v>
      </c>
      <c r="G526" s="2">
        <v>44958</v>
      </c>
      <c r="H526" s="7">
        <v>44958</v>
      </c>
      <c r="I526" s="10">
        <v>81.61</v>
      </c>
      <c r="J526" s="11">
        <v>1.2307999999999999</v>
      </c>
      <c r="K526" s="10">
        <v>66.306467338316551</v>
      </c>
    </row>
    <row r="527" spans="1:11" ht="15">
      <c r="A527" s="2">
        <v>44722</v>
      </c>
      <c r="B527" s="7">
        <v>44722</v>
      </c>
      <c r="C527" s="10">
        <v>127.44</v>
      </c>
      <c r="D527" s="11">
        <v>1.2330000000000001</v>
      </c>
      <c r="E527" s="10">
        <v>103.35766423357663</v>
      </c>
      <c r="G527" s="2">
        <v>44959</v>
      </c>
      <c r="H527" s="7">
        <v>44959</v>
      </c>
      <c r="I527" s="10">
        <v>80.569999999999993</v>
      </c>
      <c r="J527" s="11">
        <v>1.226</v>
      </c>
      <c r="K527" s="10">
        <v>65.717781402936367</v>
      </c>
    </row>
    <row r="528" spans="1:11" ht="15">
      <c r="A528" s="2">
        <v>44723</v>
      </c>
      <c r="B528" s="7">
        <v>44723</v>
      </c>
      <c r="C528" s="8">
        <f t="shared" ref="C528:D528" si="139">C527</f>
        <v>127.44</v>
      </c>
      <c r="D528" s="9">
        <f t="shared" si="139"/>
        <v>1.2330000000000001</v>
      </c>
      <c r="E528" s="8">
        <v>103.35766423357663</v>
      </c>
      <c r="G528" s="2">
        <v>44960</v>
      </c>
      <c r="H528" s="7">
        <v>44960</v>
      </c>
      <c r="I528" s="10">
        <v>78.849999999999994</v>
      </c>
      <c r="J528" s="11">
        <v>1.2073</v>
      </c>
      <c r="K528" s="10">
        <v>65.311024600347878</v>
      </c>
    </row>
    <row r="529" spans="1:11" ht="15">
      <c r="A529" s="2">
        <v>44724</v>
      </c>
      <c r="B529" s="7">
        <v>44724</v>
      </c>
      <c r="C529" s="8">
        <f t="shared" ref="C529:D529" si="140">C527</f>
        <v>127.44</v>
      </c>
      <c r="D529" s="9">
        <f t="shared" si="140"/>
        <v>1.2330000000000001</v>
      </c>
      <c r="E529" s="8">
        <v>103.35766423357663</v>
      </c>
      <c r="G529" s="2">
        <v>44963</v>
      </c>
      <c r="H529" s="7">
        <v>44963</v>
      </c>
      <c r="I529" s="10">
        <v>80.48</v>
      </c>
      <c r="J529" s="11">
        <v>1.2009000000000001</v>
      </c>
      <c r="K529" s="10">
        <v>67.016404363394116</v>
      </c>
    </row>
    <row r="530" spans="1:11" ht="15">
      <c r="A530" s="2">
        <v>44725</v>
      </c>
      <c r="B530" s="7">
        <v>44725</v>
      </c>
      <c r="C530" s="10">
        <v>128.44</v>
      </c>
      <c r="D530" s="11">
        <v>1.2170000000000001</v>
      </c>
      <c r="E530" s="10">
        <v>105.53820870994247</v>
      </c>
      <c r="G530" s="2">
        <v>44964</v>
      </c>
      <c r="H530" s="7">
        <v>44964</v>
      </c>
      <c r="I530" s="10">
        <v>82.92</v>
      </c>
      <c r="J530" s="11">
        <v>1.2013</v>
      </c>
      <c r="K530" s="10">
        <v>69.025222675434946</v>
      </c>
    </row>
    <row r="531" spans="1:11" ht="15">
      <c r="A531" s="2">
        <v>44726</v>
      </c>
      <c r="B531" s="7">
        <v>44726</v>
      </c>
      <c r="C531" s="10">
        <v>127.02</v>
      </c>
      <c r="D531" s="11">
        <v>1.2011000000000001</v>
      </c>
      <c r="E531" s="10">
        <v>105.75305969527932</v>
      </c>
      <c r="G531" s="2">
        <v>44965</v>
      </c>
      <c r="H531" s="7">
        <v>44965</v>
      </c>
      <c r="I531" s="10">
        <v>84.17</v>
      </c>
      <c r="J531" s="11">
        <v>1.2093</v>
      </c>
      <c r="K531" s="10">
        <v>69.602249235094675</v>
      </c>
    </row>
    <row r="532" spans="1:11" ht="15">
      <c r="A532" s="2">
        <v>44727</v>
      </c>
      <c r="B532" s="7">
        <v>44727</v>
      </c>
      <c r="C532" s="10">
        <v>124.96</v>
      </c>
      <c r="D532" s="11">
        <v>1.2057</v>
      </c>
      <c r="E532" s="10">
        <v>103.64103840092892</v>
      </c>
      <c r="G532" s="2">
        <v>44966</v>
      </c>
      <c r="H532" s="7">
        <v>44966</v>
      </c>
      <c r="I532" s="10">
        <v>83.46</v>
      </c>
      <c r="J532" s="11">
        <v>1.2157</v>
      </c>
      <c r="K532" s="10">
        <v>68.651805544130951</v>
      </c>
    </row>
    <row r="533" spans="1:11" ht="15">
      <c r="A533" s="2">
        <v>44728</v>
      </c>
      <c r="B533" s="7">
        <v>44728</v>
      </c>
      <c r="C533" s="10">
        <v>125.78</v>
      </c>
      <c r="D533" s="11">
        <v>1.2341</v>
      </c>
      <c r="E533" s="10">
        <v>101.92042784215218</v>
      </c>
      <c r="G533" s="2">
        <v>44967</v>
      </c>
      <c r="H533" s="7">
        <v>44967</v>
      </c>
      <c r="I533" s="10">
        <v>85.46</v>
      </c>
      <c r="J533" s="11">
        <v>1.2060999999999999</v>
      </c>
      <c r="K533" s="10">
        <v>70.856479562225346</v>
      </c>
    </row>
    <row r="534" spans="1:11" ht="15">
      <c r="A534" s="2">
        <v>44729</v>
      </c>
      <c r="B534" s="7">
        <v>44729</v>
      </c>
      <c r="C534" s="10">
        <v>119.22</v>
      </c>
      <c r="D534" s="11">
        <v>1.2201</v>
      </c>
      <c r="E534" s="10">
        <v>97.713302188345224</v>
      </c>
      <c r="G534" s="2">
        <v>44970</v>
      </c>
      <c r="H534" s="7">
        <v>44970</v>
      </c>
      <c r="I534" s="10">
        <v>85.98</v>
      </c>
      <c r="J534" s="11">
        <v>1.2136</v>
      </c>
      <c r="K534" s="10">
        <v>70.847066578773905</v>
      </c>
    </row>
    <row r="535" spans="1:11" ht="15">
      <c r="A535" s="2">
        <v>44730</v>
      </c>
      <c r="B535" s="7">
        <v>44730</v>
      </c>
      <c r="C535" s="8">
        <f t="shared" ref="C535:D535" si="141">C534</f>
        <v>119.22</v>
      </c>
      <c r="D535" s="9">
        <f t="shared" si="141"/>
        <v>1.2201</v>
      </c>
      <c r="E535" s="8">
        <v>97.713302188345224</v>
      </c>
      <c r="G535" s="2">
        <v>44971</v>
      </c>
      <c r="H535" s="7">
        <v>44971</v>
      </c>
      <c r="I535" s="10">
        <v>84.96</v>
      </c>
      <c r="J535" s="11">
        <v>1.2157</v>
      </c>
      <c r="K535" s="10">
        <v>69.885662581228914</v>
      </c>
    </row>
    <row r="536" spans="1:11" ht="15">
      <c r="A536" s="2">
        <v>44731</v>
      </c>
      <c r="B536" s="7">
        <v>44731</v>
      </c>
      <c r="C536" s="8">
        <f t="shared" ref="C536:D536" si="142">C534</f>
        <v>119.22</v>
      </c>
      <c r="D536" s="9">
        <f t="shared" si="142"/>
        <v>1.2201</v>
      </c>
      <c r="E536" s="8">
        <v>97.713302188345224</v>
      </c>
      <c r="G536" s="2">
        <v>44972</v>
      </c>
      <c r="H536" s="7">
        <v>44972</v>
      </c>
      <c r="I536" s="10">
        <v>84.11</v>
      </c>
      <c r="J536" s="11">
        <v>1.2031000000000001</v>
      </c>
      <c r="K536" s="10">
        <v>69.911063087025184</v>
      </c>
    </row>
    <row r="537" spans="1:11" ht="15">
      <c r="A537" s="2">
        <v>44732</v>
      </c>
      <c r="B537" s="7">
        <v>44732</v>
      </c>
      <c r="C537" s="10">
        <v>118.25</v>
      </c>
      <c r="D537" s="9">
        <f>D534</f>
        <v>1.2201</v>
      </c>
      <c r="E537" s="8">
        <v>96.918285386443742</v>
      </c>
      <c r="G537" s="2">
        <v>44973</v>
      </c>
      <c r="H537" s="7">
        <v>44973</v>
      </c>
      <c r="I537" s="10">
        <v>83.84</v>
      </c>
      <c r="J537" s="11">
        <v>1.2018</v>
      </c>
      <c r="K537" s="10">
        <v>69.762023631219847</v>
      </c>
    </row>
    <row r="538" spans="1:11" ht="15">
      <c r="A538" s="2">
        <v>44733</v>
      </c>
      <c r="B538" s="7">
        <v>44733</v>
      </c>
      <c r="C538" s="10">
        <v>118.51</v>
      </c>
      <c r="D538" s="11">
        <v>1.2277</v>
      </c>
      <c r="E538" s="10">
        <v>96.530096929217237</v>
      </c>
      <c r="G538" s="2">
        <v>44974</v>
      </c>
      <c r="H538" s="7">
        <v>44974</v>
      </c>
      <c r="I538" s="10">
        <v>81.97</v>
      </c>
      <c r="J538" s="11">
        <v>1.2012</v>
      </c>
      <c r="K538" s="10">
        <v>68.240093240093231</v>
      </c>
    </row>
    <row r="539" spans="1:11" ht="15">
      <c r="A539" s="2">
        <v>44734</v>
      </c>
      <c r="B539" s="7">
        <v>44734</v>
      </c>
      <c r="C539" s="10">
        <v>115.54</v>
      </c>
      <c r="D539" s="11">
        <v>1.228</v>
      </c>
      <c r="E539" s="10">
        <v>94.087947882736159</v>
      </c>
      <c r="G539" s="2">
        <v>44977</v>
      </c>
      <c r="H539" s="7">
        <v>44977</v>
      </c>
      <c r="I539" s="10">
        <v>82.79</v>
      </c>
      <c r="J539" s="11">
        <f>J538</f>
        <v>1.2012</v>
      </c>
      <c r="K539" s="10">
        <v>68.922743922743919</v>
      </c>
    </row>
    <row r="540" spans="1:11" ht="15">
      <c r="A540" s="2">
        <v>44735</v>
      </c>
      <c r="B540" s="7">
        <v>44735</v>
      </c>
      <c r="C540" s="10">
        <v>114.5</v>
      </c>
      <c r="D540" s="11">
        <v>1.224</v>
      </c>
      <c r="E540" s="10">
        <v>93.545751633986924</v>
      </c>
      <c r="G540" s="2">
        <v>44978</v>
      </c>
      <c r="H540" s="7">
        <v>44978</v>
      </c>
      <c r="I540" s="10">
        <v>82.14</v>
      </c>
      <c r="J540" s="11">
        <v>1.2111000000000001</v>
      </c>
      <c r="K540" s="10">
        <v>67.822640574684172</v>
      </c>
    </row>
    <row r="541" spans="1:11" ht="15">
      <c r="A541" s="2">
        <v>44736</v>
      </c>
      <c r="B541" s="7">
        <v>44736</v>
      </c>
      <c r="C541" s="10">
        <v>117.36</v>
      </c>
      <c r="D541" s="11">
        <v>1.2273000000000001</v>
      </c>
      <c r="E541" s="10">
        <v>95.624541676851621</v>
      </c>
      <c r="G541" s="2">
        <v>44979</v>
      </c>
      <c r="H541" s="7">
        <v>44979</v>
      </c>
      <c r="I541" s="10">
        <v>79.55</v>
      </c>
      <c r="J541" s="11">
        <v>1.2063999999999999</v>
      </c>
      <c r="K541" s="10">
        <v>65.939986737400531</v>
      </c>
    </row>
    <row r="542" spans="1:11" ht="15">
      <c r="A542" s="2">
        <v>44737</v>
      </c>
      <c r="B542" s="7">
        <v>44737</v>
      </c>
      <c r="C542" s="8">
        <f t="shared" ref="C542:D542" si="143">C541</f>
        <v>117.36</v>
      </c>
      <c r="D542" s="9">
        <f t="shared" si="143"/>
        <v>1.2273000000000001</v>
      </c>
      <c r="E542" s="8">
        <v>95.624541676851621</v>
      </c>
      <c r="G542" s="2">
        <v>44980</v>
      </c>
      <c r="H542" s="7">
        <v>44980</v>
      </c>
      <c r="I542" s="10">
        <v>82.08</v>
      </c>
      <c r="J542" s="11">
        <v>1.2016</v>
      </c>
      <c r="K542" s="10">
        <v>68.30892143808255</v>
      </c>
    </row>
    <row r="543" spans="1:11" ht="15">
      <c r="A543" s="2">
        <v>44738</v>
      </c>
      <c r="B543" s="7">
        <v>44738</v>
      </c>
      <c r="C543" s="8">
        <f t="shared" ref="C543:D543" si="144">C541</f>
        <v>117.36</v>
      </c>
      <c r="D543" s="9">
        <f t="shared" si="144"/>
        <v>1.2273000000000001</v>
      </c>
      <c r="E543" s="8">
        <v>95.624541676851621</v>
      </c>
      <c r="G543" s="2">
        <v>44981</v>
      </c>
      <c r="H543" s="7">
        <v>44981</v>
      </c>
      <c r="I543" s="10">
        <v>82.31</v>
      </c>
      <c r="J543" s="11">
        <v>1.1948000000000001</v>
      </c>
      <c r="K543" s="10">
        <v>68.890190826916637</v>
      </c>
    </row>
    <row r="544" spans="1:11" ht="15">
      <c r="A544" s="2">
        <v>44739</v>
      </c>
      <c r="B544" s="7">
        <v>44739</v>
      </c>
      <c r="C544" s="10">
        <v>119.69</v>
      </c>
      <c r="D544" s="11">
        <v>1.2304999999999999</v>
      </c>
      <c r="E544" s="10">
        <v>97.269402681836652</v>
      </c>
      <c r="G544" s="2">
        <v>44984</v>
      </c>
      <c r="H544" s="7">
        <v>44984</v>
      </c>
      <c r="I544" s="10">
        <v>81.239999999999995</v>
      </c>
      <c r="J544" s="11">
        <v>1.2036</v>
      </c>
      <c r="K544" s="10">
        <v>67.497507477567297</v>
      </c>
    </row>
    <row r="545" spans="1:11" ht="15">
      <c r="A545" s="2">
        <v>44740</v>
      </c>
      <c r="B545" s="7">
        <v>44740</v>
      </c>
      <c r="C545" s="10">
        <v>122.21</v>
      </c>
      <c r="D545" s="11">
        <v>1.22</v>
      </c>
      <c r="E545" s="10">
        <v>100.17213114754098</v>
      </c>
      <c r="G545" s="2">
        <v>44985</v>
      </c>
      <c r="H545" s="7">
        <v>44985</v>
      </c>
      <c r="I545" s="10">
        <v>83.21</v>
      </c>
      <c r="J545" s="11">
        <v>1.2093</v>
      </c>
      <c r="K545" s="10">
        <v>68.808401554618371</v>
      </c>
    </row>
    <row r="546" spans="1:11" ht="15">
      <c r="A546" s="2">
        <v>44741</v>
      </c>
      <c r="B546" s="7">
        <v>44741</v>
      </c>
      <c r="C546" s="10">
        <v>120.8</v>
      </c>
      <c r="D546" s="11">
        <v>1.2151000000000001</v>
      </c>
      <c r="E546" s="10">
        <v>99.415685951773511</v>
      </c>
      <c r="G546" s="2">
        <v>44986</v>
      </c>
      <c r="H546" s="7">
        <v>44986</v>
      </c>
      <c r="I546" s="10">
        <v>83.68</v>
      </c>
      <c r="J546" s="11">
        <v>1.2034</v>
      </c>
      <c r="K546" s="10">
        <v>69.536313777630056</v>
      </c>
    </row>
    <row r="547" spans="1:11" ht="15">
      <c r="A547" s="2">
        <v>44742</v>
      </c>
      <c r="B547" s="7">
        <v>44742</v>
      </c>
      <c r="C547" s="10">
        <v>119.78</v>
      </c>
      <c r="D547" s="11">
        <v>1.2161999999999999</v>
      </c>
      <c r="E547" s="10">
        <v>98.487090938990306</v>
      </c>
      <c r="G547" s="2">
        <v>44987</v>
      </c>
      <c r="H547" s="7">
        <v>44987</v>
      </c>
      <c r="I547" s="10">
        <v>84.15</v>
      </c>
      <c r="J547" s="11">
        <v>1.1941999999999999</v>
      </c>
      <c r="K547" s="10">
        <v>70.465583654329265</v>
      </c>
    </row>
    <row r="548" spans="1:11" ht="15">
      <c r="A548" s="2">
        <v>44743</v>
      </c>
      <c r="B548" s="7">
        <v>44743</v>
      </c>
      <c r="C548" s="10">
        <v>119.21</v>
      </c>
      <c r="D548" s="11">
        <v>1.2048000000000001</v>
      </c>
      <c r="E548" s="10">
        <v>98.945883134130128</v>
      </c>
      <c r="G548" s="2">
        <v>44988</v>
      </c>
      <c r="H548" s="7">
        <v>44988</v>
      </c>
      <c r="I548" s="10">
        <v>85.74</v>
      </c>
      <c r="J548" s="11">
        <v>1.1996</v>
      </c>
      <c r="K548" s="10">
        <v>71.473824608202733</v>
      </c>
    </row>
    <row r="549" spans="1:11" ht="15">
      <c r="A549" s="2">
        <v>44744</v>
      </c>
      <c r="B549" s="7">
        <v>44744</v>
      </c>
      <c r="C549" s="8">
        <f t="shared" ref="C549:D549" si="145">C548</f>
        <v>119.21</v>
      </c>
      <c r="D549" s="9">
        <f t="shared" si="145"/>
        <v>1.2048000000000001</v>
      </c>
      <c r="E549" s="8">
        <v>98.945883134130128</v>
      </c>
      <c r="G549" s="2">
        <v>44991</v>
      </c>
      <c r="H549" s="7">
        <v>44991</v>
      </c>
      <c r="I549" s="10">
        <v>85.86</v>
      </c>
      <c r="J549" s="11">
        <v>1.2048000000000001</v>
      </c>
      <c r="K549" s="10">
        <v>71.264940239043824</v>
      </c>
    </row>
    <row r="550" spans="1:11" ht="15">
      <c r="A550" s="2">
        <v>44745</v>
      </c>
      <c r="B550" s="7">
        <v>44745</v>
      </c>
      <c r="C550" s="8">
        <f t="shared" ref="C550:D550" si="146">C548</f>
        <v>119.21</v>
      </c>
      <c r="D550" s="9">
        <f t="shared" si="146"/>
        <v>1.2048000000000001</v>
      </c>
      <c r="E550" s="8">
        <v>98.945883134130128</v>
      </c>
      <c r="G550" s="2">
        <v>44992</v>
      </c>
      <c r="H550" s="7">
        <v>44992</v>
      </c>
      <c r="I550" s="10">
        <v>83.03</v>
      </c>
      <c r="J550" s="11">
        <v>1.1857</v>
      </c>
      <c r="K550" s="10">
        <v>70.026144893311965</v>
      </c>
    </row>
    <row r="551" spans="1:11" ht="15">
      <c r="A551" s="2">
        <v>44746</v>
      </c>
      <c r="B551" s="7">
        <v>44746</v>
      </c>
      <c r="C551" s="10">
        <v>121.8</v>
      </c>
      <c r="D551" s="9">
        <f>D548</f>
        <v>1.2048000000000001</v>
      </c>
      <c r="E551" s="8">
        <v>101.09561752988047</v>
      </c>
      <c r="G551" s="2">
        <v>44993</v>
      </c>
      <c r="H551" s="7">
        <v>44993</v>
      </c>
      <c r="I551" s="10">
        <v>82.1</v>
      </c>
      <c r="J551" s="11">
        <v>1.1837</v>
      </c>
      <c r="K551" s="10">
        <v>69.358790234011991</v>
      </c>
    </row>
    <row r="552" spans="1:11" ht="15">
      <c r="A552" s="2">
        <v>44747</v>
      </c>
      <c r="B552" s="7">
        <v>44747</v>
      </c>
      <c r="C552" s="10">
        <v>110.49</v>
      </c>
      <c r="D552" s="11">
        <v>1.1932</v>
      </c>
      <c r="E552" s="10">
        <v>92.599731813610447</v>
      </c>
      <c r="G552" s="2">
        <v>44994</v>
      </c>
      <c r="H552" s="7">
        <v>44994</v>
      </c>
      <c r="I552" s="10">
        <v>81</v>
      </c>
      <c r="J552" s="11">
        <v>1.1921999999999999</v>
      </c>
      <c r="K552" s="10">
        <v>67.941620533467542</v>
      </c>
    </row>
    <row r="553" spans="1:11" ht="15">
      <c r="A553" s="2">
        <v>44748</v>
      </c>
      <c r="B553" s="7">
        <v>44748</v>
      </c>
      <c r="C553" s="10">
        <v>108.54</v>
      </c>
      <c r="D553" s="11">
        <v>1.1907000000000001</v>
      </c>
      <c r="E553" s="10">
        <v>91.156462585034006</v>
      </c>
      <c r="G553" s="2">
        <v>44995</v>
      </c>
      <c r="H553" s="7">
        <v>44995</v>
      </c>
      <c r="I553" s="10">
        <v>82.3</v>
      </c>
      <c r="J553" s="11">
        <v>1.2042999999999999</v>
      </c>
      <c r="K553" s="10">
        <v>68.338453873619528</v>
      </c>
    </row>
    <row r="554" spans="1:11" ht="15">
      <c r="A554" s="2">
        <v>44749</v>
      </c>
      <c r="B554" s="7">
        <v>44749</v>
      </c>
      <c r="C554" s="10">
        <v>113.4</v>
      </c>
      <c r="D554" s="11">
        <v>1.1994</v>
      </c>
      <c r="E554" s="10">
        <v>94.547273636818417</v>
      </c>
      <c r="G554" s="2">
        <v>44998</v>
      </c>
      <c r="H554" s="7">
        <v>44998</v>
      </c>
      <c r="I554" s="10">
        <v>79.67</v>
      </c>
      <c r="J554" s="11">
        <v>1.216</v>
      </c>
      <c r="K554" s="10">
        <v>65.518092105263165</v>
      </c>
    </row>
    <row r="555" spans="1:11" ht="15">
      <c r="A555" s="2">
        <v>44750</v>
      </c>
      <c r="B555" s="7">
        <v>44750</v>
      </c>
      <c r="C555" s="10">
        <v>113.95</v>
      </c>
      <c r="D555" s="11">
        <v>1.2036</v>
      </c>
      <c r="E555" s="10">
        <v>94.674310402126949</v>
      </c>
      <c r="G555" s="2">
        <v>44999</v>
      </c>
      <c r="H555" s="7">
        <v>44999</v>
      </c>
      <c r="I555" s="10">
        <v>76.77</v>
      </c>
      <c r="J555" s="11">
        <v>1.2145999999999999</v>
      </c>
      <c r="K555" s="10">
        <v>63.205993742795982</v>
      </c>
    </row>
    <row r="556" spans="1:11" ht="15">
      <c r="A556" s="2">
        <v>44751</v>
      </c>
      <c r="B556" s="7">
        <v>44751</v>
      </c>
      <c r="C556" s="8">
        <f t="shared" ref="C556:D556" si="147">C555</f>
        <v>113.95</v>
      </c>
      <c r="D556" s="9">
        <f t="shared" si="147"/>
        <v>1.2036</v>
      </c>
      <c r="E556" s="8">
        <v>94.674310402126949</v>
      </c>
      <c r="G556" s="2">
        <v>45000</v>
      </c>
      <c r="H556" s="7">
        <v>45000</v>
      </c>
      <c r="I556" s="10">
        <v>74.3</v>
      </c>
      <c r="J556" s="11">
        <v>1.2032</v>
      </c>
      <c r="K556" s="10">
        <v>61.751994680851062</v>
      </c>
    </row>
    <row r="557" spans="1:11" ht="15">
      <c r="A557" s="2">
        <v>44752</v>
      </c>
      <c r="B557" s="7">
        <v>44752</v>
      </c>
      <c r="C557" s="8">
        <f t="shared" ref="C557:D557" si="148">C555</f>
        <v>113.95</v>
      </c>
      <c r="D557" s="9">
        <f t="shared" si="148"/>
        <v>1.2036</v>
      </c>
      <c r="E557" s="8">
        <v>94.674310402126949</v>
      </c>
      <c r="G557" s="2">
        <v>45001</v>
      </c>
      <c r="H557" s="7">
        <v>45001</v>
      </c>
      <c r="I557" s="10">
        <v>73.12</v>
      </c>
      <c r="J557" s="11">
        <v>1.2111000000000001</v>
      </c>
      <c r="K557" s="10">
        <v>60.374865824457103</v>
      </c>
    </row>
    <row r="558" spans="1:11" ht="15">
      <c r="A558" s="2">
        <v>44753</v>
      </c>
      <c r="B558" s="7">
        <v>44753</v>
      </c>
      <c r="C558" s="10">
        <v>114.85</v>
      </c>
      <c r="D558" s="11">
        <v>1.1907000000000001</v>
      </c>
      <c r="E558" s="10">
        <v>96.455866297136126</v>
      </c>
      <c r="G558" s="2">
        <v>45002</v>
      </c>
      <c r="H558" s="7">
        <v>45002</v>
      </c>
      <c r="I558" s="10">
        <v>71.03</v>
      </c>
      <c r="J558" s="11">
        <v>1.2141</v>
      </c>
      <c r="K558" s="10">
        <v>58.504241825220333</v>
      </c>
    </row>
    <row r="559" spans="1:11" ht="15">
      <c r="A559" s="2">
        <v>44754</v>
      </c>
      <c r="B559" s="7">
        <v>44754</v>
      </c>
      <c r="C559" s="10">
        <v>106.98</v>
      </c>
      <c r="D559" s="11">
        <v>1.1904999999999999</v>
      </c>
      <c r="E559" s="10">
        <v>89.861402771944569</v>
      </c>
      <c r="G559" s="2">
        <v>45005</v>
      </c>
      <c r="H559" s="7">
        <v>45005</v>
      </c>
      <c r="I559" s="10">
        <v>72.42</v>
      </c>
      <c r="J559" s="11">
        <v>1.2257</v>
      </c>
      <c r="K559" s="10">
        <v>59.084604715672675</v>
      </c>
    </row>
    <row r="560" spans="1:11" ht="15">
      <c r="A560" s="2">
        <v>44755</v>
      </c>
      <c r="B560" s="7">
        <v>44755</v>
      </c>
      <c r="C560" s="10">
        <v>107.17</v>
      </c>
      <c r="D560" s="11">
        <v>1.1919</v>
      </c>
      <c r="E560" s="10">
        <v>89.915261347428483</v>
      </c>
      <c r="G560" s="2">
        <v>45006</v>
      </c>
      <c r="H560" s="7">
        <v>45006</v>
      </c>
      <c r="I560" s="10">
        <v>74.78</v>
      </c>
      <c r="J560" s="11">
        <v>1.2195</v>
      </c>
      <c r="K560" s="10">
        <v>61.320213202132024</v>
      </c>
    </row>
    <row r="561" spans="1:11" ht="15">
      <c r="A561" s="2">
        <v>44756</v>
      </c>
      <c r="B561" s="7">
        <v>44756</v>
      </c>
      <c r="C561" s="10">
        <v>107.74</v>
      </c>
      <c r="D561" s="11">
        <v>1.1827000000000001</v>
      </c>
      <c r="E561" s="10">
        <v>91.096643273864871</v>
      </c>
      <c r="G561" s="2">
        <v>45007</v>
      </c>
      <c r="H561" s="7">
        <v>45007</v>
      </c>
      <c r="I561" s="10">
        <v>76.08</v>
      </c>
      <c r="J561" s="11">
        <v>1.2232000000000001</v>
      </c>
      <c r="K561" s="10">
        <v>62.197514715500326</v>
      </c>
    </row>
    <row r="562" spans="1:11" ht="15">
      <c r="A562" s="2">
        <v>44757</v>
      </c>
      <c r="B562" s="7">
        <v>44757</v>
      </c>
      <c r="C562" s="10">
        <v>112.26</v>
      </c>
      <c r="D562" s="11">
        <v>1.1857</v>
      </c>
      <c r="E562" s="10">
        <v>94.678249135531757</v>
      </c>
      <c r="G562" s="2">
        <v>45008</v>
      </c>
      <c r="H562" s="7">
        <v>45008</v>
      </c>
      <c r="I562" s="10">
        <v>74.31</v>
      </c>
      <c r="J562" s="11">
        <v>1.2322</v>
      </c>
      <c r="K562" s="10">
        <v>60.306768381756214</v>
      </c>
    </row>
    <row r="563" spans="1:11" ht="15">
      <c r="A563" s="2">
        <v>44758</v>
      </c>
      <c r="B563" s="7">
        <v>44758</v>
      </c>
      <c r="C563" s="8">
        <f t="shared" ref="C563:D563" si="149">C562</f>
        <v>112.26</v>
      </c>
      <c r="D563" s="9">
        <f t="shared" si="149"/>
        <v>1.1857</v>
      </c>
      <c r="E563" s="8">
        <v>94.678249135531757</v>
      </c>
      <c r="G563" s="2">
        <v>45009</v>
      </c>
      <c r="H563" s="7">
        <v>45009</v>
      </c>
      <c r="I563" s="10">
        <v>73.63</v>
      </c>
      <c r="J563" s="11">
        <v>1.2224999999999999</v>
      </c>
      <c r="K563" s="10">
        <v>60.229038854805729</v>
      </c>
    </row>
    <row r="564" spans="1:11" ht="15">
      <c r="A564" s="2">
        <v>44759</v>
      </c>
      <c r="B564" s="7">
        <v>44759</v>
      </c>
      <c r="C564" s="8">
        <f t="shared" ref="C564:D564" si="150">C562</f>
        <v>112.26</v>
      </c>
      <c r="D564" s="9">
        <f t="shared" si="150"/>
        <v>1.1857</v>
      </c>
      <c r="E564" s="8">
        <v>94.678249135531757</v>
      </c>
      <c r="G564" s="2">
        <v>45012</v>
      </c>
      <c r="H564" s="7">
        <v>45012</v>
      </c>
      <c r="I564" s="10">
        <v>76.8</v>
      </c>
      <c r="J564" s="11">
        <v>1.2278</v>
      </c>
      <c r="K564" s="10">
        <v>62.550904056035179</v>
      </c>
    </row>
    <row r="565" spans="1:11" ht="15">
      <c r="A565" s="2">
        <v>44760</v>
      </c>
      <c r="B565" s="7">
        <v>44760</v>
      </c>
      <c r="C565" s="10">
        <v>117.27</v>
      </c>
      <c r="D565" s="11">
        <v>1.1989000000000001</v>
      </c>
      <c r="E565" s="10">
        <v>97.814663441488022</v>
      </c>
      <c r="G565" s="2">
        <v>45013</v>
      </c>
      <c r="H565" s="7">
        <v>45013</v>
      </c>
      <c r="I565" s="10">
        <v>78.069999999999993</v>
      </c>
      <c r="J565" s="11">
        <v>1.2341</v>
      </c>
      <c r="K565" s="10">
        <v>63.260675796126726</v>
      </c>
    </row>
    <row r="566" spans="1:11" ht="15">
      <c r="A566" s="2">
        <v>44761</v>
      </c>
      <c r="B566" s="7">
        <v>44761</v>
      </c>
      <c r="C566" s="10">
        <v>114.96</v>
      </c>
      <c r="D566" s="11">
        <v>1.2021999999999999</v>
      </c>
      <c r="E566" s="10">
        <v>95.624688071868235</v>
      </c>
      <c r="G566" s="2">
        <v>45014</v>
      </c>
      <c r="H566" s="7">
        <v>45014</v>
      </c>
      <c r="I566" s="10">
        <v>77.510000000000005</v>
      </c>
      <c r="J566" s="11">
        <v>1.2313000000000001</v>
      </c>
      <c r="K566" s="10">
        <v>62.94972792983026</v>
      </c>
    </row>
    <row r="567" spans="1:11" ht="15">
      <c r="A567" s="2">
        <v>44762</v>
      </c>
      <c r="B567" s="7">
        <v>44762</v>
      </c>
      <c r="C567" s="10">
        <v>115.86</v>
      </c>
      <c r="D567" s="11">
        <v>1.1989000000000001</v>
      </c>
      <c r="E567" s="10">
        <v>96.638585369922424</v>
      </c>
      <c r="G567" s="2">
        <v>45015</v>
      </c>
      <c r="H567" s="7">
        <v>45015</v>
      </c>
      <c r="I567" s="10">
        <v>78.45</v>
      </c>
      <c r="J567" s="11">
        <v>1.2367999999999999</v>
      </c>
      <c r="K567" s="10">
        <v>63.429818887451496</v>
      </c>
    </row>
    <row r="568" spans="1:11" ht="15">
      <c r="A568" s="2">
        <v>44763</v>
      </c>
      <c r="B568" s="7">
        <v>44763</v>
      </c>
      <c r="C568" s="10">
        <v>112.81</v>
      </c>
      <c r="D568" s="11">
        <v>1.1968000000000001</v>
      </c>
      <c r="E568" s="10">
        <v>94.259692513368975</v>
      </c>
      <c r="G568" s="2">
        <v>45016</v>
      </c>
      <c r="H568" s="7">
        <v>45016</v>
      </c>
      <c r="I568" s="10">
        <v>79.19</v>
      </c>
      <c r="J568" s="11">
        <v>1.2369000000000001</v>
      </c>
      <c r="K568" s="10">
        <v>64.022960627374886</v>
      </c>
    </row>
    <row r="569" spans="1:11" ht="15">
      <c r="A569" s="2">
        <v>44764</v>
      </c>
      <c r="B569" s="7">
        <v>44764</v>
      </c>
      <c r="C569" s="10">
        <v>106.77</v>
      </c>
      <c r="D569" s="11">
        <v>1.2019</v>
      </c>
      <c r="E569" s="10">
        <v>88.834345619435894</v>
      </c>
      <c r="G569" s="2">
        <v>45019</v>
      </c>
      <c r="H569" s="7">
        <v>45019</v>
      </c>
      <c r="I569" s="10">
        <v>85.81</v>
      </c>
      <c r="J569" s="11">
        <v>1.2403</v>
      </c>
      <c r="K569" s="10">
        <v>69.184874627106353</v>
      </c>
    </row>
    <row r="570" spans="1:11" ht="15">
      <c r="A570" s="2">
        <v>44765</v>
      </c>
      <c r="B570" s="7">
        <v>44765</v>
      </c>
      <c r="C570" s="8">
        <f t="shared" ref="C570:D570" si="151">C569</f>
        <v>106.77</v>
      </c>
      <c r="D570" s="9">
        <f t="shared" si="151"/>
        <v>1.2019</v>
      </c>
      <c r="E570" s="8">
        <v>88.834345619435894</v>
      </c>
      <c r="G570" s="2">
        <v>45020</v>
      </c>
      <c r="H570" s="7">
        <v>45020</v>
      </c>
      <c r="I570" s="10">
        <v>85.7</v>
      </c>
      <c r="J570" s="11">
        <v>1.2498</v>
      </c>
      <c r="K570" s="10">
        <v>68.570971355416873</v>
      </c>
    </row>
    <row r="571" spans="1:11" ht="15">
      <c r="A571" s="2">
        <v>44766</v>
      </c>
      <c r="B571" s="7">
        <v>44766</v>
      </c>
      <c r="C571" s="8">
        <f t="shared" ref="C571:D571" si="152">C569</f>
        <v>106.77</v>
      </c>
      <c r="D571" s="9">
        <f t="shared" si="152"/>
        <v>1.2019</v>
      </c>
      <c r="E571" s="8">
        <v>88.834345619435894</v>
      </c>
      <c r="G571" s="2">
        <v>45021</v>
      </c>
      <c r="H571" s="7">
        <v>45021</v>
      </c>
      <c r="I571" s="10">
        <v>85.89</v>
      </c>
      <c r="J571" s="11">
        <v>1.2468999999999999</v>
      </c>
      <c r="K571" s="10">
        <v>68.882829416954053</v>
      </c>
    </row>
    <row r="572" spans="1:11" ht="15">
      <c r="A572" s="2">
        <v>44767</v>
      </c>
      <c r="B572" s="7">
        <v>44767</v>
      </c>
      <c r="C572" s="10">
        <v>108.23</v>
      </c>
      <c r="D572" s="11">
        <v>1.2041999999999999</v>
      </c>
      <c r="E572" s="10">
        <v>89.877096827769478</v>
      </c>
      <c r="G572" s="2">
        <v>45022</v>
      </c>
      <c r="H572" s="7">
        <v>45022</v>
      </c>
      <c r="I572" s="10">
        <v>86.56</v>
      </c>
      <c r="J572" s="11">
        <v>1.2456</v>
      </c>
      <c r="K572" s="10">
        <v>69.492614001284522</v>
      </c>
    </row>
    <row r="573" spans="1:11" ht="15">
      <c r="A573" s="2">
        <v>44768</v>
      </c>
      <c r="B573" s="7">
        <v>44768</v>
      </c>
      <c r="C573" s="10">
        <v>107.32</v>
      </c>
      <c r="D573" s="11">
        <v>1.2036</v>
      </c>
      <c r="E573" s="10">
        <v>89.165835825855766</v>
      </c>
      <c r="G573" s="2">
        <v>45027</v>
      </c>
      <c r="H573" s="7">
        <v>45027</v>
      </c>
      <c r="I573" s="10">
        <v>87.32</v>
      </c>
      <c r="J573" s="11">
        <v>1.2408999999999999</v>
      </c>
      <c r="K573" s="10">
        <v>70.368281086308329</v>
      </c>
    </row>
    <row r="574" spans="1:11" ht="15">
      <c r="A574" s="2">
        <v>44769</v>
      </c>
      <c r="B574" s="7">
        <v>44769</v>
      </c>
      <c r="C574" s="10">
        <v>109.64</v>
      </c>
      <c r="D574" s="11">
        <v>1.2027000000000001</v>
      </c>
      <c r="E574" s="10">
        <v>91.161553172029599</v>
      </c>
      <c r="G574" s="2">
        <v>45028</v>
      </c>
      <c r="H574" s="7">
        <v>45028</v>
      </c>
      <c r="I574" s="10">
        <v>88.31</v>
      </c>
      <c r="J574" s="11">
        <v>1.2471000000000001</v>
      </c>
      <c r="K574" s="10">
        <v>70.812284500040093</v>
      </c>
    </row>
    <row r="575" spans="1:11" ht="15">
      <c r="A575" s="2">
        <v>44770</v>
      </c>
      <c r="B575" s="7">
        <v>44770</v>
      </c>
      <c r="C575" s="10">
        <v>109.68</v>
      </c>
      <c r="D575" s="11">
        <v>1.2125999999999999</v>
      </c>
      <c r="E575" s="10">
        <v>90.450272142503721</v>
      </c>
      <c r="G575" s="2">
        <v>45029</v>
      </c>
      <c r="H575" s="7">
        <v>45029</v>
      </c>
      <c r="I575" s="10">
        <v>86.51</v>
      </c>
      <c r="J575" s="11">
        <v>1.2531000000000001</v>
      </c>
      <c r="K575" s="10">
        <v>69.036788763865616</v>
      </c>
    </row>
    <row r="576" spans="1:11" ht="15">
      <c r="A576" s="2">
        <v>44771</v>
      </c>
      <c r="B576" s="7">
        <v>44771</v>
      </c>
      <c r="C576" s="10">
        <v>111.51</v>
      </c>
      <c r="D576" s="11">
        <v>1.2182999999999999</v>
      </c>
      <c r="E576" s="10">
        <v>91.52918000492491</v>
      </c>
      <c r="G576" s="2">
        <v>45030</v>
      </c>
      <c r="H576" s="7">
        <v>45030</v>
      </c>
      <c r="I576" s="10">
        <v>87.31</v>
      </c>
      <c r="J576" s="11">
        <v>1.2417</v>
      </c>
      <c r="K576" s="10">
        <v>70.314890875412743</v>
      </c>
    </row>
    <row r="577" spans="1:11" ht="15">
      <c r="A577" s="2">
        <v>44772</v>
      </c>
      <c r="B577" s="7">
        <v>44772</v>
      </c>
      <c r="C577" s="8">
        <f t="shared" ref="C577:D577" si="153">C576</f>
        <v>111.51</v>
      </c>
      <c r="D577" s="9">
        <f t="shared" si="153"/>
        <v>1.2182999999999999</v>
      </c>
      <c r="E577" s="8">
        <v>91.52918000492491</v>
      </c>
      <c r="G577" s="2">
        <v>45033</v>
      </c>
      <c r="H577" s="7">
        <v>45033</v>
      </c>
      <c r="I577" s="10">
        <v>85.63</v>
      </c>
      <c r="J577" s="11">
        <v>1.2359</v>
      </c>
      <c r="K577" s="10">
        <v>69.285540901367426</v>
      </c>
    </row>
    <row r="578" spans="1:11" ht="15">
      <c r="A578" s="2">
        <v>44773</v>
      </c>
      <c r="B578" s="7">
        <v>44773</v>
      </c>
      <c r="C578" s="8">
        <f t="shared" ref="C578:D578" si="154">C576</f>
        <v>111.51</v>
      </c>
      <c r="D578" s="9">
        <f t="shared" si="154"/>
        <v>1.2182999999999999</v>
      </c>
      <c r="E578" s="8">
        <v>91.52918000492491</v>
      </c>
      <c r="G578" s="2">
        <v>45034</v>
      </c>
      <c r="H578" s="7">
        <v>45034</v>
      </c>
      <c r="I578" s="10">
        <v>85.48</v>
      </c>
      <c r="J578" s="11">
        <v>1.2419</v>
      </c>
      <c r="K578" s="10">
        <v>68.830018520009659</v>
      </c>
    </row>
    <row r="579" spans="1:11" ht="15">
      <c r="A579" s="2">
        <v>44774</v>
      </c>
      <c r="B579" s="7">
        <v>44774</v>
      </c>
      <c r="C579" s="10">
        <v>106.09</v>
      </c>
      <c r="D579" s="11">
        <v>1.2278</v>
      </c>
      <c r="E579" s="10">
        <v>86.406580876364231</v>
      </c>
      <c r="G579" s="2">
        <v>45035</v>
      </c>
      <c r="H579" s="7">
        <v>45035</v>
      </c>
      <c r="I579" s="10">
        <v>85.34</v>
      </c>
      <c r="J579" s="11">
        <v>1.2442</v>
      </c>
      <c r="K579" s="10">
        <v>68.590258800835883</v>
      </c>
    </row>
    <row r="580" spans="1:11" ht="15">
      <c r="A580" s="2">
        <v>44775</v>
      </c>
      <c r="B580" s="7">
        <v>44775</v>
      </c>
      <c r="C580" s="10">
        <v>106.51</v>
      </c>
      <c r="D580" s="11">
        <v>1.2218</v>
      </c>
      <c r="E580" s="10">
        <v>87.174660337207399</v>
      </c>
      <c r="G580" s="2">
        <v>45036</v>
      </c>
      <c r="H580" s="7">
        <v>45036</v>
      </c>
      <c r="I580" s="10">
        <v>83.29</v>
      </c>
      <c r="J580" s="11">
        <v>1.2447999999999999</v>
      </c>
      <c r="K580" s="10">
        <v>66.910347043701805</v>
      </c>
    </row>
    <row r="581" spans="1:11" ht="15">
      <c r="A581" s="2">
        <v>44776</v>
      </c>
      <c r="B581" s="7">
        <v>44776</v>
      </c>
      <c r="C581" s="10">
        <v>101.82</v>
      </c>
      <c r="D581" s="11">
        <v>1.2132000000000001</v>
      </c>
      <c r="E581" s="10">
        <v>83.926805143422342</v>
      </c>
      <c r="G581" s="2">
        <v>45037</v>
      </c>
      <c r="H581" s="7">
        <v>45037</v>
      </c>
      <c r="I581" s="10">
        <v>83.36</v>
      </c>
      <c r="J581" s="11">
        <v>1.2419</v>
      </c>
      <c r="K581" s="10">
        <v>67.122956759803529</v>
      </c>
    </row>
    <row r="582" spans="1:11" ht="15">
      <c r="A582" s="2">
        <v>44777</v>
      </c>
      <c r="B582" s="7">
        <v>44777</v>
      </c>
      <c r="C582" s="10">
        <v>97.99</v>
      </c>
      <c r="D582" s="11">
        <v>1.2141</v>
      </c>
      <c r="E582" s="10">
        <v>80.709990939790785</v>
      </c>
      <c r="G582" s="2">
        <v>45040</v>
      </c>
      <c r="H582" s="7">
        <v>45040</v>
      </c>
      <c r="I582" s="10">
        <v>84.23</v>
      </c>
      <c r="J582" s="11">
        <v>1.2457</v>
      </c>
      <c r="K582" s="10">
        <v>67.616601107810865</v>
      </c>
    </row>
    <row r="583" spans="1:11" ht="15">
      <c r="A583" s="2">
        <v>44778</v>
      </c>
      <c r="B583" s="7">
        <v>44778</v>
      </c>
      <c r="C583" s="10">
        <v>100.31</v>
      </c>
      <c r="D583" s="11">
        <v>1.2060999999999999</v>
      </c>
      <c r="E583" s="10">
        <v>83.168891468369125</v>
      </c>
      <c r="G583" s="2">
        <v>45041</v>
      </c>
      <c r="H583" s="7">
        <v>45041</v>
      </c>
      <c r="I583" s="10">
        <v>82.13</v>
      </c>
      <c r="J583" s="11">
        <v>1.2398</v>
      </c>
      <c r="K583" s="10">
        <v>66.244555573479587</v>
      </c>
    </row>
    <row r="584" spans="1:11" ht="15">
      <c r="A584" s="2">
        <v>44779</v>
      </c>
      <c r="B584" s="7">
        <v>44779</v>
      </c>
      <c r="C584" s="8">
        <f t="shared" ref="C584:D584" si="155">C583</f>
        <v>100.31</v>
      </c>
      <c r="D584" s="9">
        <f t="shared" si="155"/>
        <v>1.2060999999999999</v>
      </c>
      <c r="E584" s="8">
        <v>83.168891468369125</v>
      </c>
      <c r="G584" s="2">
        <v>45042</v>
      </c>
      <c r="H584" s="7">
        <v>45042</v>
      </c>
      <c r="I584" s="10">
        <v>79.19</v>
      </c>
      <c r="J584" s="11">
        <v>1.2485999999999999</v>
      </c>
      <c r="K584" s="10">
        <v>63.423033797853599</v>
      </c>
    </row>
    <row r="585" spans="1:11" ht="15">
      <c r="A585" s="2">
        <v>44780</v>
      </c>
      <c r="B585" s="7">
        <v>44780</v>
      </c>
      <c r="C585" s="8">
        <f t="shared" ref="C585:D585" si="156">C583</f>
        <v>100.31</v>
      </c>
      <c r="D585" s="9">
        <f t="shared" si="156"/>
        <v>1.2060999999999999</v>
      </c>
      <c r="E585" s="8">
        <v>83.168891468369125</v>
      </c>
      <c r="G585" s="2">
        <v>45043</v>
      </c>
      <c r="H585" s="7">
        <v>45043</v>
      </c>
      <c r="I585" s="10">
        <v>80.11</v>
      </c>
      <c r="J585" s="11">
        <v>1.2471000000000001</v>
      </c>
      <c r="K585" s="10">
        <v>64.237029909389776</v>
      </c>
    </row>
    <row r="586" spans="1:11" ht="15">
      <c r="A586" s="2">
        <v>44781</v>
      </c>
      <c r="B586" s="7">
        <v>44781</v>
      </c>
      <c r="C586" s="10">
        <v>103.46</v>
      </c>
      <c r="D586" s="11">
        <v>1.2098</v>
      </c>
      <c r="E586" s="10">
        <v>85.518267482228467</v>
      </c>
      <c r="G586" s="2">
        <v>45044</v>
      </c>
      <c r="H586" s="7">
        <v>45044</v>
      </c>
      <c r="I586" s="10">
        <v>81.319999999999993</v>
      </c>
      <c r="J586" s="11">
        <v>1.2582</v>
      </c>
      <c r="K586" s="10">
        <v>64.632013988237162</v>
      </c>
    </row>
    <row r="587" spans="1:11" ht="15">
      <c r="A587" s="2">
        <v>44782</v>
      </c>
      <c r="B587" s="7">
        <v>44782</v>
      </c>
      <c r="C587" s="10">
        <v>103.81</v>
      </c>
      <c r="D587" s="11">
        <v>1.2089000000000001</v>
      </c>
      <c r="E587" s="10">
        <v>85.871453387376945</v>
      </c>
      <c r="G587" s="2">
        <v>45048</v>
      </c>
      <c r="H587" s="7">
        <v>45048</v>
      </c>
      <c r="I587" s="10">
        <v>76.709999999999994</v>
      </c>
      <c r="J587" s="11">
        <v>1.2475000000000001</v>
      </c>
      <c r="K587" s="10">
        <v>61.490981963927851</v>
      </c>
    </row>
    <row r="588" spans="1:11" ht="15">
      <c r="A588" s="2">
        <v>44783</v>
      </c>
      <c r="B588" s="7">
        <v>44783</v>
      </c>
      <c r="C588" s="10">
        <v>105.06</v>
      </c>
      <c r="D588" s="11">
        <v>1.2244999999999999</v>
      </c>
      <c r="E588" s="10">
        <v>85.798285014291551</v>
      </c>
      <c r="G588" s="2">
        <v>45049</v>
      </c>
      <c r="H588" s="7">
        <v>45049</v>
      </c>
      <c r="I588" s="10">
        <v>72.91</v>
      </c>
      <c r="J588" s="11">
        <v>1.2546999999999999</v>
      </c>
      <c r="K588" s="10">
        <v>58.109508248983822</v>
      </c>
    </row>
    <row r="589" spans="1:11" ht="15">
      <c r="A589" s="2">
        <v>44784</v>
      </c>
      <c r="B589" s="7">
        <v>44784</v>
      </c>
      <c r="C589" s="10">
        <v>107.19</v>
      </c>
      <c r="D589" s="11">
        <v>1.2230000000000001</v>
      </c>
      <c r="E589" s="10">
        <v>87.64513491414553</v>
      </c>
      <c r="G589" s="2">
        <v>45050</v>
      </c>
      <c r="H589" s="7">
        <v>45050</v>
      </c>
      <c r="I589" s="10">
        <v>73</v>
      </c>
      <c r="J589" s="11">
        <v>1.258</v>
      </c>
      <c r="K589" s="10">
        <v>58.028616852146264</v>
      </c>
    </row>
    <row r="590" spans="1:11" ht="15">
      <c r="A590" s="2">
        <v>44785</v>
      </c>
      <c r="B590" s="7">
        <v>44785</v>
      </c>
      <c r="C590" s="10">
        <v>103.7</v>
      </c>
      <c r="D590" s="11">
        <v>1.2132000000000001</v>
      </c>
      <c r="E590" s="10">
        <v>85.476425980877025</v>
      </c>
      <c r="G590" s="2">
        <v>45051</v>
      </c>
      <c r="H590" s="7">
        <v>45051</v>
      </c>
      <c r="I590" s="10">
        <v>75.849999999999994</v>
      </c>
      <c r="J590" s="11">
        <v>1.2649999999999999</v>
      </c>
      <c r="K590" s="10">
        <v>59.960474308300398</v>
      </c>
    </row>
    <row r="591" spans="1:11" ht="15">
      <c r="A591" s="2">
        <v>44786</v>
      </c>
      <c r="B591" s="7">
        <v>44786</v>
      </c>
      <c r="C591" s="8">
        <f t="shared" ref="C591:D591" si="157">C590</f>
        <v>103.7</v>
      </c>
      <c r="D591" s="9">
        <f t="shared" si="157"/>
        <v>1.2132000000000001</v>
      </c>
      <c r="E591" s="8">
        <v>85.476425980877025</v>
      </c>
      <c r="G591" s="2">
        <v>45055</v>
      </c>
      <c r="H591" s="7">
        <v>45055</v>
      </c>
      <c r="I591" s="10">
        <v>77.760000000000005</v>
      </c>
      <c r="J591" s="11">
        <v>1.2618</v>
      </c>
      <c r="K591" s="10">
        <v>61.626248216833098</v>
      </c>
    </row>
    <row r="592" spans="1:11" ht="15">
      <c r="A592" s="2">
        <v>44787</v>
      </c>
      <c r="B592" s="7">
        <v>44787</v>
      </c>
      <c r="C592" s="8">
        <f t="shared" ref="C592:D592" si="158">C590</f>
        <v>103.7</v>
      </c>
      <c r="D592" s="9">
        <f t="shared" si="158"/>
        <v>1.2132000000000001</v>
      </c>
      <c r="E592" s="8">
        <v>85.476425980877025</v>
      </c>
      <c r="G592" s="2">
        <v>45056</v>
      </c>
      <c r="H592" s="7">
        <v>45056</v>
      </c>
      <c r="I592" s="10">
        <v>76.7</v>
      </c>
      <c r="J592" s="11">
        <v>1.2614000000000001</v>
      </c>
      <c r="K592" s="10">
        <v>60.805454257174567</v>
      </c>
    </row>
    <row r="593" spans="1:11" ht="15">
      <c r="A593" s="2">
        <v>44788</v>
      </c>
      <c r="B593" s="7">
        <v>44788</v>
      </c>
      <c r="C593" s="10">
        <v>98.25</v>
      </c>
      <c r="D593" s="11">
        <v>1.2090000000000001</v>
      </c>
      <c r="E593" s="10">
        <v>81.265508684863519</v>
      </c>
      <c r="G593" s="2">
        <v>45057</v>
      </c>
      <c r="H593" s="7">
        <v>45057</v>
      </c>
      <c r="I593" s="10">
        <v>75.319999999999993</v>
      </c>
      <c r="J593" s="11">
        <v>1.2501</v>
      </c>
      <c r="K593" s="10">
        <v>60.251179905607543</v>
      </c>
    </row>
    <row r="594" spans="1:11" ht="15">
      <c r="A594" s="2">
        <v>44789</v>
      </c>
      <c r="B594" s="7">
        <v>44789</v>
      </c>
      <c r="C594" s="10">
        <v>95.36</v>
      </c>
      <c r="D594" s="11">
        <v>1.2090000000000001</v>
      </c>
      <c r="E594" s="10">
        <v>78.875103391232415</v>
      </c>
      <c r="G594" s="2">
        <v>45058</v>
      </c>
      <c r="H594" s="7">
        <v>45058</v>
      </c>
      <c r="I594" s="10">
        <v>74.540000000000006</v>
      </c>
      <c r="J594" s="11">
        <v>1.2464</v>
      </c>
      <c r="K594" s="10">
        <v>59.804236200256746</v>
      </c>
    </row>
    <row r="595" spans="1:11" ht="15">
      <c r="A595" s="2">
        <v>44790</v>
      </c>
      <c r="B595" s="7">
        <v>44790</v>
      </c>
      <c r="C595" s="10">
        <v>97.22</v>
      </c>
      <c r="D595" s="11">
        <v>1.2030000000000001</v>
      </c>
      <c r="E595" s="10">
        <v>80.814630091438062</v>
      </c>
      <c r="G595" s="2">
        <v>45061</v>
      </c>
      <c r="H595" s="7">
        <v>45061</v>
      </c>
      <c r="I595" s="10">
        <v>75.459999999999994</v>
      </c>
      <c r="J595" s="11">
        <v>1.2525999999999999</v>
      </c>
      <c r="K595" s="10">
        <v>60.242695193996482</v>
      </c>
    </row>
    <row r="596" spans="1:11" ht="15">
      <c r="A596" s="2">
        <v>44791</v>
      </c>
      <c r="B596" s="7">
        <v>44791</v>
      </c>
      <c r="C596" s="10">
        <v>96.35</v>
      </c>
      <c r="D596" s="11">
        <v>1.1970000000000001</v>
      </c>
      <c r="E596" s="10">
        <v>80.492898913951535</v>
      </c>
      <c r="G596" s="2">
        <v>45062</v>
      </c>
      <c r="H596" s="7">
        <v>45062</v>
      </c>
      <c r="I596" s="10">
        <v>75.150000000000006</v>
      </c>
      <c r="J596" s="11">
        <v>1.2494000000000001</v>
      </c>
      <c r="K596" s="10">
        <v>60.148871458299986</v>
      </c>
    </row>
    <row r="597" spans="1:11" ht="15">
      <c r="A597" s="2">
        <v>44792</v>
      </c>
      <c r="B597" s="7">
        <v>44792</v>
      </c>
      <c r="C597" s="10">
        <v>96.45</v>
      </c>
      <c r="D597" s="11">
        <v>1.181</v>
      </c>
      <c r="E597" s="10">
        <v>81.668077900084668</v>
      </c>
      <c r="G597" s="2">
        <v>45063</v>
      </c>
      <c r="H597" s="7">
        <v>45063</v>
      </c>
      <c r="I597" s="10">
        <v>76.98</v>
      </c>
      <c r="J597" s="11">
        <v>1.2475000000000001</v>
      </c>
      <c r="K597" s="10">
        <v>61.707414829659321</v>
      </c>
    </row>
    <row r="598" spans="1:11" ht="15">
      <c r="A598" s="2">
        <v>44793</v>
      </c>
      <c r="B598" s="7">
        <v>44793</v>
      </c>
      <c r="C598" s="8">
        <f t="shared" ref="C598:D598" si="159">C597</f>
        <v>96.45</v>
      </c>
      <c r="D598" s="9">
        <f t="shared" si="159"/>
        <v>1.181</v>
      </c>
      <c r="E598" s="8">
        <v>81.668077900084668</v>
      </c>
      <c r="G598" s="2">
        <v>45064</v>
      </c>
      <c r="H598" s="7">
        <v>45064</v>
      </c>
      <c r="I598" s="10">
        <v>75.75</v>
      </c>
      <c r="J598" s="11">
        <v>1.2423999999999999</v>
      </c>
      <c r="K598" s="10">
        <v>60.970701867353512</v>
      </c>
    </row>
    <row r="599" spans="1:11" ht="15">
      <c r="A599" s="2">
        <v>44794</v>
      </c>
      <c r="B599" s="7">
        <v>44794</v>
      </c>
      <c r="C599" s="8">
        <f t="shared" ref="C599:D599" si="160">C597</f>
        <v>96.45</v>
      </c>
      <c r="D599" s="9">
        <f t="shared" si="160"/>
        <v>1.181</v>
      </c>
      <c r="E599" s="8">
        <v>81.668077900084668</v>
      </c>
      <c r="G599" s="2">
        <v>45065</v>
      </c>
      <c r="H599" s="7">
        <v>45065</v>
      </c>
      <c r="I599" s="10">
        <v>75.42</v>
      </c>
      <c r="J599" s="11">
        <v>1.2464</v>
      </c>
      <c r="K599" s="10">
        <v>60.510269576379976</v>
      </c>
    </row>
    <row r="600" spans="1:11" ht="15">
      <c r="A600" s="2">
        <v>44795</v>
      </c>
      <c r="B600" s="7">
        <v>44795</v>
      </c>
      <c r="C600" s="10">
        <v>95.06</v>
      </c>
      <c r="D600" s="11">
        <v>1.1752</v>
      </c>
      <c r="E600" s="10">
        <v>80.88835942818244</v>
      </c>
      <c r="G600" s="2">
        <v>45068</v>
      </c>
      <c r="H600" s="7">
        <v>45068</v>
      </c>
      <c r="I600" s="10">
        <v>75.77</v>
      </c>
      <c r="J600" s="11">
        <v>1.2424999999999999</v>
      </c>
      <c r="K600" s="10">
        <v>60.981891348088531</v>
      </c>
    </row>
    <row r="601" spans="1:11" ht="15">
      <c r="A601" s="2">
        <v>44796</v>
      </c>
      <c r="B601" s="7">
        <v>44796</v>
      </c>
      <c r="C601" s="10">
        <v>99.49</v>
      </c>
      <c r="D601" s="11">
        <v>1.1843999999999999</v>
      </c>
      <c r="E601" s="10">
        <v>84.000337723741978</v>
      </c>
      <c r="G601" s="2">
        <v>45069</v>
      </c>
      <c r="H601" s="7">
        <v>45069</v>
      </c>
      <c r="I601" s="10">
        <v>76.66</v>
      </c>
      <c r="J601" s="11">
        <v>1.2423</v>
      </c>
      <c r="K601" s="10">
        <v>61.708122031715369</v>
      </c>
    </row>
    <row r="602" spans="1:11" ht="15">
      <c r="A602" s="2">
        <v>44797</v>
      </c>
      <c r="B602" s="7">
        <v>44797</v>
      </c>
      <c r="C602" s="10">
        <v>99.87</v>
      </c>
      <c r="D602" s="11">
        <v>1.1801999999999999</v>
      </c>
      <c r="E602" s="10">
        <v>84.621250635485524</v>
      </c>
      <c r="G602" s="2">
        <v>45070</v>
      </c>
      <c r="H602" s="7">
        <v>45070</v>
      </c>
      <c r="I602" s="10">
        <v>77.989999999999995</v>
      </c>
      <c r="J602" s="11">
        <v>1.2367999999999999</v>
      </c>
      <c r="K602" s="10">
        <v>63.057891332470895</v>
      </c>
    </row>
    <row r="603" spans="1:11" ht="15">
      <c r="A603" s="2">
        <v>44798</v>
      </c>
      <c r="B603" s="7">
        <v>44798</v>
      </c>
      <c r="C603" s="10">
        <v>98.81</v>
      </c>
      <c r="D603" s="11">
        <v>1.1802999999999999</v>
      </c>
      <c r="E603" s="10">
        <v>83.716004405659589</v>
      </c>
      <c r="G603" s="2">
        <v>45071</v>
      </c>
      <c r="H603" s="7">
        <v>45071</v>
      </c>
      <c r="I603" s="10">
        <v>75.66</v>
      </c>
      <c r="J603" s="11">
        <v>1.2324999999999999</v>
      </c>
      <c r="K603" s="10">
        <v>61.387423935091277</v>
      </c>
    </row>
    <row r="604" spans="1:11" ht="15">
      <c r="A604" s="2">
        <v>44799</v>
      </c>
      <c r="B604" s="7">
        <v>44799</v>
      </c>
      <c r="C604" s="10">
        <v>101.13</v>
      </c>
      <c r="D604" s="11">
        <v>1.1778</v>
      </c>
      <c r="E604" s="10">
        <v>85.863474274070299</v>
      </c>
      <c r="G604" s="2">
        <v>45072</v>
      </c>
      <c r="H604" s="7">
        <v>45072</v>
      </c>
      <c r="I604" s="10">
        <v>76.33</v>
      </c>
      <c r="J604" s="11">
        <v>1.2342</v>
      </c>
      <c r="K604" s="10">
        <v>61.845730027548207</v>
      </c>
    </row>
    <row r="605" spans="1:11" ht="15">
      <c r="A605" s="2">
        <v>44800</v>
      </c>
      <c r="B605" s="7">
        <v>44800</v>
      </c>
      <c r="C605" s="8">
        <f t="shared" ref="C605:D605" si="161">C604</f>
        <v>101.13</v>
      </c>
      <c r="D605" s="9">
        <f t="shared" si="161"/>
        <v>1.1778</v>
      </c>
      <c r="E605" s="8">
        <v>85.863474274070299</v>
      </c>
      <c r="G605" s="2">
        <v>45076</v>
      </c>
      <c r="H605" s="7">
        <v>45076</v>
      </c>
      <c r="I605" s="10">
        <v>73.38</v>
      </c>
      <c r="J605" s="11">
        <v>1.2403</v>
      </c>
      <c r="K605" s="10">
        <v>59.163105700233814</v>
      </c>
    </row>
    <row r="606" spans="1:11" ht="15">
      <c r="A606" s="2">
        <v>44801</v>
      </c>
      <c r="B606" s="7">
        <v>44801</v>
      </c>
      <c r="C606" s="8">
        <f t="shared" ref="C606:D606" si="162">C604</f>
        <v>101.13</v>
      </c>
      <c r="D606" s="9">
        <f t="shared" si="162"/>
        <v>1.1778</v>
      </c>
      <c r="E606" s="8">
        <v>85.863474274070299</v>
      </c>
      <c r="G606" s="2">
        <v>45077</v>
      </c>
      <c r="H606" s="7">
        <v>45077</v>
      </c>
      <c r="I606" s="10">
        <v>71.98</v>
      </c>
      <c r="J606" s="11">
        <v>1.2396</v>
      </c>
      <c r="K606" s="10">
        <v>58.067118425298482</v>
      </c>
    </row>
    <row r="607" spans="1:11" ht="15">
      <c r="A607" s="2">
        <v>44802</v>
      </c>
      <c r="B607" s="7">
        <v>44802</v>
      </c>
      <c r="C607" s="8">
        <f>C604</f>
        <v>101.13</v>
      </c>
      <c r="D607" s="11">
        <v>1.1718</v>
      </c>
      <c r="E607" s="8">
        <v>86.303123399897586</v>
      </c>
      <c r="G607" s="2">
        <v>45078</v>
      </c>
      <c r="H607" s="7">
        <v>45078</v>
      </c>
      <c r="I607" s="10">
        <v>74.180000000000007</v>
      </c>
      <c r="J607" s="11">
        <v>1.2536</v>
      </c>
      <c r="K607" s="10">
        <v>59.1735800893427</v>
      </c>
    </row>
    <row r="608" spans="1:11" ht="15">
      <c r="A608" s="2">
        <v>44803</v>
      </c>
      <c r="B608" s="7">
        <v>44803</v>
      </c>
      <c r="C608" s="10">
        <v>99.34</v>
      </c>
      <c r="D608" s="11">
        <v>1.1651</v>
      </c>
      <c r="E608" s="10">
        <v>85.263067547849971</v>
      </c>
      <c r="G608" s="2">
        <v>45079</v>
      </c>
      <c r="H608" s="7">
        <v>45079</v>
      </c>
      <c r="I608" s="10">
        <v>76</v>
      </c>
      <c r="J608" s="11">
        <v>1.2467999999999999</v>
      </c>
      <c r="K608" s="10">
        <v>60.95604748155278</v>
      </c>
    </row>
    <row r="609" spans="1:11" ht="15">
      <c r="A609" s="2">
        <v>44804</v>
      </c>
      <c r="B609" s="7">
        <v>44804</v>
      </c>
      <c r="C609" s="10">
        <v>96.55</v>
      </c>
      <c r="D609" s="11">
        <v>1.1647000000000001</v>
      </c>
      <c r="E609" s="10">
        <v>82.896883317592511</v>
      </c>
      <c r="G609" s="2">
        <v>45082</v>
      </c>
      <c r="H609" s="7">
        <v>45082</v>
      </c>
      <c r="I609" s="10">
        <v>76.61</v>
      </c>
      <c r="J609" s="11">
        <v>1.244</v>
      </c>
      <c r="K609" s="10">
        <v>61.583601286173632</v>
      </c>
    </row>
    <row r="610" spans="1:11" ht="15">
      <c r="A610" s="2">
        <v>44805</v>
      </c>
      <c r="B610" s="7">
        <v>44805</v>
      </c>
      <c r="C610" s="10">
        <v>92.24</v>
      </c>
      <c r="D610" s="11">
        <v>1.1540999999999999</v>
      </c>
      <c r="E610" s="10">
        <v>79.923750108309505</v>
      </c>
      <c r="G610" s="2">
        <v>45083</v>
      </c>
      <c r="H610" s="7">
        <v>45083</v>
      </c>
      <c r="I610" s="10">
        <v>76.22</v>
      </c>
      <c r="J610" s="11">
        <v>1.2418</v>
      </c>
      <c r="K610" s="10">
        <v>61.378643904010303</v>
      </c>
    </row>
    <row r="611" spans="1:11" ht="15">
      <c r="A611" s="2">
        <v>44806</v>
      </c>
      <c r="B611" s="7">
        <v>44806</v>
      </c>
      <c r="C611" s="10">
        <v>93.09</v>
      </c>
      <c r="D611" s="11">
        <v>1.1581999999999999</v>
      </c>
      <c r="E611" s="10">
        <v>80.374719392160259</v>
      </c>
      <c r="G611" s="2">
        <v>45084</v>
      </c>
      <c r="H611" s="7">
        <v>45084</v>
      </c>
      <c r="I611" s="10">
        <v>76.849999999999994</v>
      </c>
      <c r="J611" s="11">
        <v>1.2451000000000001</v>
      </c>
      <c r="K611" s="10">
        <v>61.721950044173148</v>
      </c>
    </row>
    <row r="612" spans="1:11" ht="15">
      <c r="A612" s="2">
        <v>44807</v>
      </c>
      <c r="B612" s="7">
        <v>44807</v>
      </c>
      <c r="C612" s="8">
        <f t="shared" ref="C612:D612" si="163">C611</f>
        <v>93.09</v>
      </c>
      <c r="D612" s="9">
        <f t="shared" si="163"/>
        <v>1.1581999999999999</v>
      </c>
      <c r="E612" s="8">
        <v>80.374719392160259</v>
      </c>
      <c r="G612" s="2">
        <v>45085</v>
      </c>
      <c r="H612" s="7">
        <v>45085</v>
      </c>
      <c r="I612" s="10">
        <v>75.88</v>
      </c>
      <c r="J612" s="11">
        <v>1.2546999999999999</v>
      </c>
      <c r="K612" s="10">
        <v>60.476607954092614</v>
      </c>
    </row>
    <row r="613" spans="1:11" ht="15">
      <c r="A613" s="2">
        <v>44808</v>
      </c>
      <c r="B613" s="7">
        <v>44808</v>
      </c>
      <c r="C613" s="8">
        <f t="shared" ref="C613:D613" si="164">C611</f>
        <v>93.09</v>
      </c>
      <c r="D613" s="9">
        <f t="shared" si="164"/>
        <v>1.1581999999999999</v>
      </c>
      <c r="E613" s="8">
        <v>80.374719392160259</v>
      </c>
      <c r="G613" s="2">
        <v>45086</v>
      </c>
      <c r="H613" s="7">
        <v>45086</v>
      </c>
      <c r="I613" s="10">
        <v>74.739999999999995</v>
      </c>
      <c r="J613" s="11">
        <v>1.2579</v>
      </c>
      <c r="K613" s="10">
        <v>59.41648779712218</v>
      </c>
    </row>
    <row r="614" spans="1:11" ht="15">
      <c r="A614" s="2">
        <v>44809</v>
      </c>
      <c r="B614" s="7">
        <v>44809</v>
      </c>
      <c r="C614" s="10">
        <v>94.22</v>
      </c>
      <c r="D614" s="9">
        <f>D611</f>
        <v>1.1581999999999999</v>
      </c>
      <c r="E614" s="8">
        <v>81.350371265757218</v>
      </c>
      <c r="G614" s="2">
        <v>45089</v>
      </c>
      <c r="H614" s="7">
        <v>45089</v>
      </c>
      <c r="I614" s="10">
        <v>71.8</v>
      </c>
      <c r="J614" s="11">
        <v>1.2488999999999999</v>
      </c>
      <c r="K614" s="10">
        <v>57.490591720714228</v>
      </c>
    </row>
    <row r="615" spans="1:11" ht="15">
      <c r="A615" s="2">
        <v>44810</v>
      </c>
      <c r="B615" s="7">
        <v>44810</v>
      </c>
      <c r="C615" s="10">
        <v>91.43</v>
      </c>
      <c r="D615" s="11">
        <v>1.1549</v>
      </c>
      <c r="E615" s="10">
        <v>79.167027448263923</v>
      </c>
      <c r="G615" s="2">
        <v>45090</v>
      </c>
      <c r="H615" s="7">
        <v>45090</v>
      </c>
      <c r="I615" s="10">
        <v>74.239999999999995</v>
      </c>
      <c r="J615" s="11">
        <v>1.2611000000000001</v>
      </c>
      <c r="K615" s="10">
        <v>58.869241138688437</v>
      </c>
    </row>
    <row r="616" spans="1:11" ht="15">
      <c r="A616" s="2">
        <v>44811</v>
      </c>
      <c r="B616" s="7">
        <v>44811</v>
      </c>
      <c r="C616" s="10">
        <v>86.83</v>
      </c>
      <c r="D616" s="11">
        <v>1.1473</v>
      </c>
      <c r="E616" s="10">
        <v>75.68203608472065</v>
      </c>
      <c r="G616" s="2">
        <v>45091</v>
      </c>
      <c r="H616" s="7">
        <v>45091</v>
      </c>
      <c r="I616" s="10">
        <v>73.39</v>
      </c>
      <c r="J616" s="11">
        <v>1.2696000000000001</v>
      </c>
      <c r="K616" s="10">
        <v>57.805608065532446</v>
      </c>
    </row>
    <row r="617" spans="1:11" ht="15">
      <c r="A617" s="2">
        <v>44812</v>
      </c>
      <c r="B617" s="7">
        <v>44812</v>
      </c>
      <c r="C617" s="10">
        <v>87.99</v>
      </c>
      <c r="D617" s="11">
        <v>1.1489</v>
      </c>
      <c r="E617" s="10">
        <v>76.586299939072148</v>
      </c>
      <c r="G617" s="2">
        <v>45092</v>
      </c>
      <c r="H617" s="7">
        <v>45092</v>
      </c>
      <c r="I617" s="10">
        <v>75.75</v>
      </c>
      <c r="J617" s="11">
        <v>1.2762</v>
      </c>
      <c r="K617" s="10">
        <v>59.35590032910202</v>
      </c>
    </row>
    <row r="618" spans="1:11" ht="15">
      <c r="A618" s="2">
        <v>44813</v>
      </c>
      <c r="B618" s="7">
        <v>44813</v>
      </c>
      <c r="C618" s="10">
        <v>91.68</v>
      </c>
      <c r="D618" s="11">
        <v>1.1599999999999999</v>
      </c>
      <c r="E618" s="10">
        <v>79.034482758620697</v>
      </c>
      <c r="G618" s="2">
        <v>45093</v>
      </c>
      <c r="H618" s="7">
        <v>45093</v>
      </c>
      <c r="I618" s="10">
        <v>76.760000000000005</v>
      </c>
      <c r="J618" s="11">
        <v>1.2815000000000001</v>
      </c>
      <c r="K618" s="10">
        <v>59.898556379243075</v>
      </c>
    </row>
    <row r="619" spans="1:11" ht="15">
      <c r="A619" s="2">
        <v>44814</v>
      </c>
      <c r="B619" s="7">
        <v>44814</v>
      </c>
      <c r="C619" s="8">
        <f t="shared" ref="C619:D619" si="165">C618</f>
        <v>91.68</v>
      </c>
      <c r="D619" s="9">
        <f t="shared" si="165"/>
        <v>1.1599999999999999</v>
      </c>
      <c r="E619" s="8">
        <v>79.034482758620697</v>
      </c>
      <c r="G619" s="2">
        <v>45096</v>
      </c>
      <c r="H619" s="7">
        <v>45096</v>
      </c>
      <c r="I619" s="10">
        <v>76.09</v>
      </c>
      <c r="J619" s="11">
        <f>J618</f>
        <v>1.2815000000000001</v>
      </c>
      <c r="K619" s="10">
        <v>59.375731564572767</v>
      </c>
    </row>
    <row r="620" spans="1:11" ht="15">
      <c r="A620" s="2">
        <v>44815</v>
      </c>
      <c r="B620" s="7">
        <v>44815</v>
      </c>
      <c r="C620" s="8">
        <f t="shared" ref="C620:D620" si="166">C618</f>
        <v>91.68</v>
      </c>
      <c r="D620" s="9">
        <f t="shared" si="166"/>
        <v>1.1599999999999999</v>
      </c>
      <c r="E620" s="8">
        <v>79.034482758620697</v>
      </c>
      <c r="G620" s="2">
        <v>45097</v>
      </c>
      <c r="H620" s="7">
        <v>45097</v>
      </c>
      <c r="I620" s="10">
        <v>75.790000000000006</v>
      </c>
      <c r="J620" s="11">
        <v>1.2732000000000001</v>
      </c>
      <c r="K620" s="10">
        <v>59.527175620483817</v>
      </c>
    </row>
    <row r="621" spans="1:11" ht="15">
      <c r="A621" s="2">
        <v>44816</v>
      </c>
      <c r="B621" s="7">
        <v>44816</v>
      </c>
      <c r="C621" s="10">
        <v>93.45</v>
      </c>
      <c r="D621" s="11">
        <v>1.1700999999999999</v>
      </c>
      <c r="E621" s="10">
        <v>79.86496880608496</v>
      </c>
      <c r="G621" s="2">
        <v>45098</v>
      </c>
      <c r="H621" s="7">
        <v>45098</v>
      </c>
      <c r="I621" s="10">
        <v>76.92</v>
      </c>
      <c r="J621" s="11">
        <v>1.2737000000000001</v>
      </c>
      <c r="K621" s="10">
        <v>60.390986888592288</v>
      </c>
    </row>
    <row r="622" spans="1:11" ht="15">
      <c r="A622" s="2">
        <v>44817</v>
      </c>
      <c r="B622" s="7">
        <v>44817</v>
      </c>
      <c r="C622" s="10">
        <v>92.04</v>
      </c>
      <c r="D622" s="11">
        <v>1.1526000000000001</v>
      </c>
      <c r="E622" s="10">
        <v>79.854242581988544</v>
      </c>
      <c r="G622" s="2">
        <v>45099</v>
      </c>
      <c r="H622" s="7">
        <v>45099</v>
      </c>
      <c r="I622" s="10">
        <v>73.930000000000007</v>
      </c>
      <c r="J622" s="11">
        <v>1.2749999999999999</v>
      </c>
      <c r="K622" s="10">
        <v>57.984313725490203</v>
      </c>
    </row>
    <row r="623" spans="1:11" ht="15">
      <c r="A623" s="2">
        <v>44818</v>
      </c>
      <c r="B623" s="7">
        <v>44818</v>
      </c>
      <c r="C623" s="10">
        <v>92.83</v>
      </c>
      <c r="D623" s="11">
        <v>1.1564000000000001</v>
      </c>
      <c r="E623" s="10">
        <v>80.27499135247318</v>
      </c>
      <c r="G623" s="2">
        <v>45100</v>
      </c>
      <c r="H623" s="7">
        <v>45100</v>
      </c>
      <c r="I623" s="10">
        <v>73.56</v>
      </c>
      <c r="J623" s="11">
        <v>1.2701</v>
      </c>
      <c r="K623" s="10">
        <v>57.916699472482485</v>
      </c>
    </row>
    <row r="624" spans="1:11" ht="15">
      <c r="A624" s="2">
        <v>44819</v>
      </c>
      <c r="B624" s="7">
        <v>44819</v>
      </c>
      <c r="C624" s="10">
        <v>89.28</v>
      </c>
      <c r="D624" s="11">
        <v>1.1472</v>
      </c>
      <c r="E624" s="10">
        <v>77.824267782426773</v>
      </c>
      <c r="G624" s="2">
        <v>45103</v>
      </c>
      <c r="H624" s="7">
        <v>45103</v>
      </c>
      <c r="I624" s="10">
        <v>73.86</v>
      </c>
      <c r="J624" s="11">
        <v>1.2724</v>
      </c>
      <c r="K624" s="10">
        <v>58.047783715812635</v>
      </c>
    </row>
    <row r="625" spans="1:11" ht="15">
      <c r="A625" s="2">
        <v>44820</v>
      </c>
      <c r="B625" s="7">
        <v>44820</v>
      </c>
      <c r="C625" s="10">
        <v>89.43</v>
      </c>
      <c r="D625" s="11">
        <v>1.1418999999999999</v>
      </c>
      <c r="E625" s="10">
        <v>78.316840353796323</v>
      </c>
      <c r="G625" s="2">
        <v>45104</v>
      </c>
      <c r="H625" s="7">
        <v>45104</v>
      </c>
      <c r="I625" s="10">
        <v>71.88</v>
      </c>
      <c r="J625" s="11">
        <v>1.2751999999999999</v>
      </c>
      <c r="K625" s="10">
        <v>56.36762860727729</v>
      </c>
    </row>
    <row r="626" spans="1:11" ht="15">
      <c r="A626" s="2">
        <v>44821</v>
      </c>
      <c r="B626" s="7">
        <v>44821</v>
      </c>
      <c r="C626" s="8">
        <f t="shared" ref="C626:D626" si="167">C625</f>
        <v>89.43</v>
      </c>
      <c r="D626" s="9">
        <f t="shared" si="167"/>
        <v>1.1418999999999999</v>
      </c>
      <c r="E626" s="8">
        <v>78.316840353796323</v>
      </c>
      <c r="G626" s="2">
        <v>45105</v>
      </c>
      <c r="H626" s="7">
        <v>45105</v>
      </c>
      <c r="I626" s="10">
        <v>73.64</v>
      </c>
      <c r="J626" s="11">
        <v>1.2637</v>
      </c>
      <c r="K626" s="10">
        <v>58.27332436496004</v>
      </c>
    </row>
    <row r="627" spans="1:11" ht="15">
      <c r="A627" s="2">
        <v>44822</v>
      </c>
      <c r="B627" s="7">
        <v>44822</v>
      </c>
      <c r="C627" s="8">
        <f t="shared" ref="C627:D627" si="168">C625</f>
        <v>89.43</v>
      </c>
      <c r="D627" s="9">
        <f t="shared" si="168"/>
        <v>1.1418999999999999</v>
      </c>
      <c r="E627" s="8">
        <v>78.316840353796323</v>
      </c>
      <c r="G627" s="2">
        <v>45106</v>
      </c>
      <c r="H627" s="7">
        <v>45106</v>
      </c>
      <c r="I627" s="10">
        <v>73.86</v>
      </c>
      <c r="J627" s="11">
        <v>1.2617</v>
      </c>
      <c r="K627" s="10">
        <v>58.540064991677895</v>
      </c>
    </row>
    <row r="628" spans="1:11" ht="15">
      <c r="A628" s="2">
        <v>44823</v>
      </c>
      <c r="B628" s="7">
        <v>44823</v>
      </c>
      <c r="C628" s="8">
        <f>C625</f>
        <v>89.43</v>
      </c>
      <c r="D628" s="11">
        <v>1.1403000000000001</v>
      </c>
      <c r="E628" s="8">
        <v>78.426729807945279</v>
      </c>
      <c r="G628" s="2">
        <v>45107</v>
      </c>
      <c r="H628" s="7">
        <v>45107</v>
      </c>
      <c r="I628" s="10">
        <v>74.510000000000005</v>
      </c>
      <c r="J628" s="11">
        <v>1.2708999999999999</v>
      </c>
      <c r="K628" s="10">
        <v>58.62774411834134</v>
      </c>
    </row>
    <row r="629" spans="1:11" ht="15">
      <c r="A629" s="2">
        <v>44824</v>
      </c>
      <c r="B629" s="7">
        <v>44824</v>
      </c>
      <c r="C629" s="10">
        <v>89.62</v>
      </c>
      <c r="D629" s="11">
        <v>1.1405000000000001</v>
      </c>
      <c r="E629" s="10">
        <v>78.57957036387549</v>
      </c>
      <c r="G629" s="2">
        <v>45110</v>
      </c>
      <c r="H629" s="7">
        <v>45110</v>
      </c>
      <c r="I629" s="10">
        <v>74.52</v>
      </c>
      <c r="J629" s="11">
        <v>1.2695000000000001</v>
      </c>
      <c r="K629" s="10">
        <v>58.700275699094128</v>
      </c>
    </row>
    <row r="630" spans="1:11" ht="15">
      <c r="A630" s="2">
        <v>44825</v>
      </c>
      <c r="B630" s="7">
        <v>44825</v>
      </c>
      <c r="C630" s="10">
        <v>89.86</v>
      </c>
      <c r="D630" s="11">
        <v>1.133</v>
      </c>
      <c r="E630" s="10">
        <v>79.311562224183589</v>
      </c>
      <c r="G630" s="2">
        <v>45111</v>
      </c>
      <c r="H630" s="7">
        <v>45111</v>
      </c>
      <c r="I630" s="10">
        <v>76.23</v>
      </c>
      <c r="J630" s="11">
        <f>J629</f>
        <v>1.2695000000000001</v>
      </c>
      <c r="K630" s="10">
        <v>60.047262701851125</v>
      </c>
    </row>
    <row r="631" spans="1:11" ht="15">
      <c r="A631" s="2">
        <v>44826</v>
      </c>
      <c r="B631" s="7">
        <v>44826</v>
      </c>
      <c r="C631" s="10">
        <v>90.4</v>
      </c>
      <c r="D631" s="11">
        <v>1.1269</v>
      </c>
      <c r="E631" s="10">
        <v>80.220072765995212</v>
      </c>
      <c r="G631" s="2">
        <v>45112</v>
      </c>
      <c r="H631" s="7">
        <v>45112</v>
      </c>
      <c r="I631" s="10">
        <v>76.739999999999995</v>
      </c>
      <c r="J631" s="11">
        <v>1.2709999999999999</v>
      </c>
      <c r="K631" s="10">
        <v>60.377655389457118</v>
      </c>
    </row>
    <row r="632" spans="1:11" ht="15">
      <c r="A632" s="2">
        <v>44827</v>
      </c>
      <c r="B632" s="7">
        <v>44827</v>
      </c>
      <c r="C632" s="10">
        <v>84.29</v>
      </c>
      <c r="D632" s="11">
        <v>1.0921000000000001</v>
      </c>
      <c r="E632" s="10">
        <v>77.181576778683265</v>
      </c>
      <c r="G632" s="2">
        <v>45113</v>
      </c>
      <c r="H632" s="7">
        <v>45113</v>
      </c>
      <c r="I632" s="10">
        <v>76.72</v>
      </c>
      <c r="J632" s="11">
        <v>1.2721</v>
      </c>
      <c r="K632" s="10">
        <v>60.30972407829573</v>
      </c>
    </row>
    <row r="633" spans="1:11" ht="15">
      <c r="A633" s="2">
        <v>44828</v>
      </c>
      <c r="B633" s="7">
        <v>44828</v>
      </c>
      <c r="C633" s="8">
        <f t="shared" ref="C633:D633" si="169">C632</f>
        <v>84.29</v>
      </c>
      <c r="D633" s="9">
        <f t="shared" si="169"/>
        <v>1.0921000000000001</v>
      </c>
      <c r="E633" s="8">
        <v>77.181576778683265</v>
      </c>
      <c r="G633" s="2">
        <v>45114</v>
      </c>
      <c r="H633" s="7">
        <v>45114</v>
      </c>
      <c r="I633" s="10">
        <v>78.77</v>
      </c>
      <c r="J633" s="11">
        <v>1.2838000000000001</v>
      </c>
      <c r="K633" s="10">
        <v>61.356909175884091</v>
      </c>
    </row>
    <row r="634" spans="1:11" ht="15">
      <c r="A634" s="2">
        <v>44829</v>
      </c>
      <c r="B634" s="7">
        <v>44829</v>
      </c>
      <c r="C634" s="8">
        <f t="shared" ref="C634:D634" si="170">C632</f>
        <v>84.29</v>
      </c>
      <c r="D634" s="9">
        <f t="shared" si="170"/>
        <v>1.0921000000000001</v>
      </c>
      <c r="E634" s="8">
        <v>77.181576778683265</v>
      </c>
      <c r="G634" s="2">
        <v>45117</v>
      </c>
      <c r="H634" s="7">
        <v>45117</v>
      </c>
      <c r="I634" s="10">
        <v>77.83</v>
      </c>
      <c r="J634" s="11">
        <v>1.2837000000000001</v>
      </c>
      <c r="K634" s="10">
        <v>60.629430552309728</v>
      </c>
    </row>
    <row r="635" spans="1:11" ht="15">
      <c r="A635" s="2">
        <v>44830</v>
      </c>
      <c r="B635" s="7">
        <v>44830</v>
      </c>
      <c r="C635" s="10">
        <v>82.55</v>
      </c>
      <c r="D635" s="11">
        <v>1.0703</v>
      </c>
      <c r="E635" s="10">
        <v>77.12790806315985</v>
      </c>
      <c r="G635" s="2">
        <v>45118</v>
      </c>
      <c r="H635" s="7">
        <v>45118</v>
      </c>
      <c r="I635" s="10">
        <v>79.540000000000006</v>
      </c>
      <c r="J635" s="11">
        <v>1.2901</v>
      </c>
      <c r="K635" s="10">
        <v>61.654135338345867</v>
      </c>
    </row>
    <row r="636" spans="1:11" ht="15">
      <c r="A636" s="2">
        <v>44831</v>
      </c>
      <c r="B636" s="7">
        <v>44831</v>
      </c>
      <c r="C636" s="10">
        <v>85.97</v>
      </c>
      <c r="D636" s="11">
        <v>1.0752999999999999</v>
      </c>
      <c r="E636" s="10">
        <v>79.949781456337774</v>
      </c>
      <c r="G636" s="2">
        <v>45119</v>
      </c>
      <c r="H636" s="7">
        <v>45119</v>
      </c>
      <c r="I636" s="10">
        <v>80.349999999999994</v>
      </c>
      <c r="J636" s="11">
        <v>1.2992999999999999</v>
      </c>
      <c r="K636" s="10">
        <v>61.840991303009311</v>
      </c>
    </row>
    <row r="637" spans="1:11" ht="15">
      <c r="A637" s="2">
        <v>44832</v>
      </c>
      <c r="B637" s="7">
        <v>44832</v>
      </c>
      <c r="C637" s="10">
        <v>89.55</v>
      </c>
      <c r="D637" s="11">
        <v>1.0831999999999999</v>
      </c>
      <c r="E637" s="10">
        <v>82.671713441654362</v>
      </c>
      <c r="G637" s="2">
        <v>45120</v>
      </c>
      <c r="H637" s="7">
        <v>45120</v>
      </c>
      <c r="I637" s="10">
        <v>81.31</v>
      </c>
      <c r="J637" s="11">
        <v>1.3097000000000001</v>
      </c>
      <c r="K637" s="10">
        <v>62.082919752615098</v>
      </c>
    </row>
    <row r="638" spans="1:11" ht="15">
      <c r="A638" s="2">
        <v>44833</v>
      </c>
      <c r="B638" s="7">
        <v>44833</v>
      </c>
      <c r="C638" s="10">
        <v>89.41</v>
      </c>
      <c r="D638" s="11">
        <v>1.1048</v>
      </c>
      <c r="E638" s="10">
        <v>80.928674873280229</v>
      </c>
      <c r="G638" s="2">
        <v>45121</v>
      </c>
      <c r="H638" s="7">
        <v>45121</v>
      </c>
      <c r="I638" s="10">
        <v>79.900000000000006</v>
      </c>
      <c r="J638" s="11">
        <v>1.3112999999999999</v>
      </c>
      <c r="K638" s="10">
        <v>60.931899641577068</v>
      </c>
    </row>
    <row r="639" spans="1:11" ht="15">
      <c r="A639" s="2">
        <v>44834</v>
      </c>
      <c r="B639" s="7">
        <v>44834</v>
      </c>
      <c r="C639" s="10">
        <v>88.9</v>
      </c>
      <c r="D639" s="11">
        <v>1.1133999999999999</v>
      </c>
      <c r="E639" s="10">
        <v>79.845518232441179</v>
      </c>
      <c r="G639" s="2">
        <v>45124</v>
      </c>
      <c r="H639" s="7">
        <v>45124</v>
      </c>
      <c r="I639" s="10">
        <v>77.8</v>
      </c>
      <c r="J639" s="11">
        <v>1.3078000000000001</v>
      </c>
      <c r="K639" s="10">
        <v>59.489218534944179</v>
      </c>
    </row>
    <row r="640" spans="1:11" ht="15">
      <c r="A640" s="2">
        <v>44835</v>
      </c>
      <c r="B640" s="7">
        <v>44835</v>
      </c>
      <c r="C640" s="8">
        <f t="shared" ref="C640:D640" si="171">C639</f>
        <v>88.9</v>
      </c>
      <c r="D640" s="9">
        <f t="shared" si="171"/>
        <v>1.1133999999999999</v>
      </c>
      <c r="E640" s="8">
        <v>79.845518232441179</v>
      </c>
      <c r="G640" s="2">
        <v>45125</v>
      </c>
      <c r="H640" s="7">
        <v>45125</v>
      </c>
      <c r="I640" s="10">
        <v>79.540000000000006</v>
      </c>
      <c r="J640" s="11">
        <v>1.3053999999999999</v>
      </c>
      <c r="K640" s="10">
        <v>60.93151524436955</v>
      </c>
    </row>
    <row r="641" spans="1:11" ht="15">
      <c r="A641" s="2">
        <v>44836</v>
      </c>
      <c r="B641" s="7">
        <v>44836</v>
      </c>
      <c r="C641" s="8">
        <f t="shared" ref="C641:D641" si="172">C639</f>
        <v>88.9</v>
      </c>
      <c r="D641" s="9">
        <f t="shared" si="172"/>
        <v>1.1133999999999999</v>
      </c>
      <c r="E641" s="8">
        <v>79.845518232441179</v>
      </c>
      <c r="G641" s="2">
        <v>45126</v>
      </c>
      <c r="H641" s="7">
        <v>45126</v>
      </c>
      <c r="I641" s="10">
        <v>79.38</v>
      </c>
      <c r="J641" s="11">
        <v>1.2898000000000001</v>
      </c>
      <c r="K641" s="10">
        <v>61.544425492324386</v>
      </c>
    </row>
    <row r="642" spans="1:11" ht="15">
      <c r="A642" s="2">
        <v>44837</v>
      </c>
      <c r="B642" s="7">
        <v>44837</v>
      </c>
      <c r="C642" s="10">
        <v>90.68</v>
      </c>
      <c r="D642" s="11">
        <v>1.1272</v>
      </c>
      <c r="E642" s="10">
        <v>80.447125621007814</v>
      </c>
      <c r="G642" s="2">
        <v>45127</v>
      </c>
      <c r="H642" s="7">
        <v>45127</v>
      </c>
      <c r="I642" s="10">
        <v>79.62</v>
      </c>
      <c r="J642" s="11">
        <v>1.2848999999999999</v>
      </c>
      <c r="K642" s="10">
        <v>61.965911744104609</v>
      </c>
    </row>
    <row r="643" spans="1:11" ht="15">
      <c r="A643" s="2">
        <v>44838</v>
      </c>
      <c r="B643" s="7">
        <v>44838</v>
      </c>
      <c r="C643" s="10">
        <v>93.74</v>
      </c>
      <c r="D643" s="11">
        <v>1.1446000000000001</v>
      </c>
      <c r="E643" s="10">
        <v>81.897606150620291</v>
      </c>
      <c r="G643" s="2">
        <v>45128</v>
      </c>
      <c r="H643" s="7">
        <v>45128</v>
      </c>
      <c r="I643" s="10">
        <v>81.06</v>
      </c>
      <c r="J643" s="11">
        <v>1.2854000000000001</v>
      </c>
      <c r="K643" s="10">
        <v>63.062081842228096</v>
      </c>
    </row>
    <row r="644" spans="1:11" ht="15">
      <c r="A644" s="2">
        <v>44839</v>
      </c>
      <c r="B644" s="7">
        <v>44839</v>
      </c>
      <c r="C644" s="10">
        <v>94.35</v>
      </c>
      <c r="D644" s="11">
        <v>1.1274999999999999</v>
      </c>
      <c r="E644" s="10">
        <v>83.680709534368063</v>
      </c>
      <c r="G644" s="2">
        <v>45131</v>
      </c>
      <c r="H644" s="7">
        <v>45131</v>
      </c>
      <c r="I644" s="10">
        <v>82.53</v>
      </c>
      <c r="J644" s="11">
        <v>1.2827999999999999</v>
      </c>
      <c r="K644" s="10">
        <v>64.335827876520113</v>
      </c>
    </row>
    <row r="645" spans="1:11" ht="15">
      <c r="A645" s="2">
        <v>44840</v>
      </c>
      <c r="B645" s="7">
        <v>44840</v>
      </c>
      <c r="C645" s="10">
        <v>95.65</v>
      </c>
      <c r="D645" s="11">
        <v>1.1133</v>
      </c>
      <c r="E645" s="10">
        <v>85.915745980418578</v>
      </c>
      <c r="G645" s="2">
        <v>45132</v>
      </c>
      <c r="H645" s="7">
        <v>45132</v>
      </c>
      <c r="I645" s="10">
        <v>83.46</v>
      </c>
      <c r="J645" s="11">
        <v>1.2876000000000001</v>
      </c>
      <c r="K645" s="10">
        <v>64.818266542404459</v>
      </c>
    </row>
    <row r="646" spans="1:11" ht="15">
      <c r="A646" s="2">
        <v>44841</v>
      </c>
      <c r="B646" s="7">
        <v>44841</v>
      </c>
      <c r="C646" s="10">
        <v>98.88</v>
      </c>
      <c r="D646" s="11">
        <v>1.1115999999999999</v>
      </c>
      <c r="E646" s="10">
        <v>88.952860741273838</v>
      </c>
      <c r="G646" s="2">
        <v>45133</v>
      </c>
      <c r="H646" s="7">
        <v>45133</v>
      </c>
      <c r="I646" s="10">
        <v>82.98</v>
      </c>
      <c r="J646" s="11">
        <v>1.2929999999999999</v>
      </c>
      <c r="K646" s="10">
        <v>64.176334106728547</v>
      </c>
    </row>
    <row r="647" spans="1:11" ht="15">
      <c r="A647" s="2">
        <v>44842</v>
      </c>
      <c r="B647" s="7">
        <v>44842</v>
      </c>
      <c r="C647" s="8">
        <f t="shared" ref="C647:D647" si="173">C646</f>
        <v>98.88</v>
      </c>
      <c r="D647" s="9">
        <f t="shared" si="173"/>
        <v>1.1115999999999999</v>
      </c>
      <c r="E647" s="8">
        <v>88.952860741273838</v>
      </c>
      <c r="G647" s="2">
        <v>45134</v>
      </c>
      <c r="H647" s="7">
        <v>45134</v>
      </c>
      <c r="I647" s="10">
        <v>84.28</v>
      </c>
      <c r="J647" s="11">
        <v>1.2869999999999999</v>
      </c>
      <c r="K647" s="10">
        <v>65.485625485625491</v>
      </c>
    </row>
    <row r="648" spans="1:11" ht="15">
      <c r="A648" s="2">
        <v>44843</v>
      </c>
      <c r="B648" s="7">
        <v>44843</v>
      </c>
      <c r="C648" s="8">
        <f t="shared" ref="C648:D648" si="174">C646</f>
        <v>98.88</v>
      </c>
      <c r="D648" s="9">
        <f t="shared" si="174"/>
        <v>1.1115999999999999</v>
      </c>
      <c r="E648" s="8">
        <v>88.952860741273838</v>
      </c>
      <c r="G648" s="2">
        <v>45135</v>
      </c>
      <c r="H648" s="7">
        <v>45135</v>
      </c>
      <c r="I648" s="10">
        <v>84.49</v>
      </c>
      <c r="J648" s="11">
        <v>1.2869999999999999</v>
      </c>
      <c r="K648" s="10">
        <v>65.648795648795655</v>
      </c>
    </row>
    <row r="649" spans="1:11" ht="15">
      <c r="A649" s="2">
        <v>44844</v>
      </c>
      <c r="B649" s="7">
        <v>44844</v>
      </c>
      <c r="C649" s="10">
        <v>97.13</v>
      </c>
      <c r="D649" s="9">
        <f>D646</f>
        <v>1.1115999999999999</v>
      </c>
      <c r="E649" s="8">
        <v>87.378553436487948</v>
      </c>
      <c r="G649" s="2">
        <v>45138</v>
      </c>
      <c r="H649" s="7">
        <v>45138</v>
      </c>
      <c r="I649" s="10">
        <v>85.22</v>
      </c>
      <c r="J649" s="11">
        <v>1.2857000000000001</v>
      </c>
      <c r="K649" s="10">
        <v>66.282958699541098</v>
      </c>
    </row>
    <row r="650" spans="1:11" ht="15">
      <c r="A650" s="2">
        <v>44845</v>
      </c>
      <c r="B650" s="7">
        <v>44845</v>
      </c>
      <c r="C650" s="10">
        <v>95.17</v>
      </c>
      <c r="D650" s="11">
        <v>1.1168</v>
      </c>
      <c r="E650" s="10">
        <v>85.216690544412614</v>
      </c>
      <c r="G650" s="2">
        <v>45139</v>
      </c>
      <c r="H650" s="7">
        <v>45139</v>
      </c>
      <c r="I650" s="10">
        <v>85.34</v>
      </c>
      <c r="J650" s="11">
        <v>1.2749999999999999</v>
      </c>
      <c r="K650" s="10">
        <v>66.933333333333337</v>
      </c>
    </row>
    <row r="651" spans="1:11" ht="15">
      <c r="A651" s="2">
        <v>44846</v>
      </c>
      <c r="B651" s="7">
        <v>44846</v>
      </c>
      <c r="C651" s="10">
        <v>93.44</v>
      </c>
      <c r="D651" s="11">
        <v>1.1095999999999999</v>
      </c>
      <c r="E651" s="10">
        <v>84.21052631578948</v>
      </c>
      <c r="G651" s="2">
        <v>45140</v>
      </c>
      <c r="H651" s="7">
        <v>45140</v>
      </c>
      <c r="I651" s="10">
        <v>84.01</v>
      </c>
      <c r="J651" s="11">
        <v>1.2712000000000001</v>
      </c>
      <c r="K651" s="10">
        <v>66.087161736941468</v>
      </c>
    </row>
    <row r="652" spans="1:11" ht="15">
      <c r="A652" s="2">
        <v>44847</v>
      </c>
      <c r="B652" s="7">
        <v>44847</v>
      </c>
      <c r="C652" s="10">
        <v>95.16</v>
      </c>
      <c r="D652" s="11">
        <v>1.1344000000000001</v>
      </c>
      <c r="E652" s="10">
        <v>83.885754583921013</v>
      </c>
      <c r="G652" s="2">
        <v>45141</v>
      </c>
      <c r="H652" s="7">
        <v>45141</v>
      </c>
      <c r="I652" s="10">
        <v>86.19</v>
      </c>
      <c r="J652" s="11">
        <v>1.2708999999999999</v>
      </c>
      <c r="K652" s="10">
        <v>67.81808167440397</v>
      </c>
    </row>
    <row r="653" spans="1:11" ht="15">
      <c r="A653" s="2">
        <v>44848</v>
      </c>
      <c r="B653" s="7">
        <v>44848</v>
      </c>
      <c r="C653" s="10">
        <v>92.22</v>
      </c>
      <c r="D653" s="11">
        <v>1.1208</v>
      </c>
      <c r="E653" s="10">
        <v>82.280513918629552</v>
      </c>
      <c r="G653" s="2">
        <v>45142</v>
      </c>
      <c r="H653" s="7">
        <v>45142</v>
      </c>
      <c r="I653" s="10">
        <v>87.38</v>
      </c>
      <c r="J653" s="11">
        <v>1.2775000000000001</v>
      </c>
      <c r="K653" s="10">
        <v>68.399217221135018</v>
      </c>
    </row>
    <row r="654" spans="1:11" ht="15">
      <c r="A654" s="2">
        <v>44849</v>
      </c>
      <c r="B654" s="7">
        <v>44849</v>
      </c>
      <c r="C654" s="8">
        <f t="shared" ref="C654:D654" si="175">C653</f>
        <v>92.22</v>
      </c>
      <c r="D654" s="9">
        <f t="shared" si="175"/>
        <v>1.1208</v>
      </c>
      <c r="E654" s="8">
        <v>82.280513918629552</v>
      </c>
      <c r="G654" s="2">
        <v>45145</v>
      </c>
      <c r="H654" s="7">
        <v>45145</v>
      </c>
      <c r="I654" s="10">
        <v>86.47</v>
      </c>
      <c r="J654" s="11">
        <v>1.2768999999999999</v>
      </c>
      <c r="K654" s="10">
        <v>67.718693711332136</v>
      </c>
    </row>
    <row r="655" spans="1:11" ht="15">
      <c r="A655" s="2">
        <v>44850</v>
      </c>
      <c r="B655" s="7">
        <v>44850</v>
      </c>
      <c r="C655" s="8">
        <f t="shared" ref="C655:D655" si="176">C653</f>
        <v>92.22</v>
      </c>
      <c r="D655" s="9">
        <f t="shared" si="176"/>
        <v>1.1208</v>
      </c>
      <c r="E655" s="8">
        <v>82.280513918629552</v>
      </c>
      <c r="G655" s="2">
        <v>45146</v>
      </c>
      <c r="H655" s="7">
        <v>45146</v>
      </c>
      <c r="I655" s="10">
        <v>88</v>
      </c>
      <c r="J655" s="11">
        <v>1.2728999999999999</v>
      </c>
      <c r="K655" s="10">
        <v>69.133474742713489</v>
      </c>
    </row>
    <row r="656" spans="1:11" ht="15">
      <c r="A656" s="2">
        <v>44851</v>
      </c>
      <c r="B656" s="7">
        <v>44851</v>
      </c>
      <c r="C656" s="10">
        <v>91.04</v>
      </c>
      <c r="D656" s="11">
        <v>1.1427</v>
      </c>
      <c r="E656" s="10">
        <v>79.670954756278988</v>
      </c>
      <c r="G656" s="2">
        <v>45147</v>
      </c>
      <c r="H656" s="7">
        <v>45147</v>
      </c>
      <c r="I656" s="10">
        <v>89.31</v>
      </c>
      <c r="J656" s="11">
        <v>1.2715000000000001</v>
      </c>
      <c r="K656" s="10">
        <v>70.239874164372779</v>
      </c>
    </row>
    <row r="657" spans="1:11" ht="15">
      <c r="A657" s="2">
        <v>44852</v>
      </c>
      <c r="B657" s="7">
        <v>44852</v>
      </c>
      <c r="C657" s="10">
        <v>89.46</v>
      </c>
      <c r="D657" s="11">
        <v>1.1307</v>
      </c>
      <c r="E657" s="10">
        <v>79.119129742637298</v>
      </c>
      <c r="G657" s="2">
        <v>45148</v>
      </c>
      <c r="H657" s="7">
        <v>45148</v>
      </c>
      <c r="I657" s="10">
        <v>87.44</v>
      </c>
      <c r="J657" s="11">
        <v>1.2726</v>
      </c>
      <c r="K657" s="10">
        <v>68.70972811566871</v>
      </c>
    </row>
    <row r="658" spans="1:11" ht="15">
      <c r="A658" s="2">
        <v>44853</v>
      </c>
      <c r="B658" s="7">
        <v>44853</v>
      </c>
      <c r="C658" s="10">
        <v>91.34</v>
      </c>
      <c r="D658" s="11">
        <v>1.1232</v>
      </c>
      <c r="E658" s="10">
        <v>81.321225071225072</v>
      </c>
      <c r="G658" s="2">
        <v>45149</v>
      </c>
      <c r="H658" s="7">
        <v>45149</v>
      </c>
      <c r="I658" s="10">
        <v>87.93</v>
      </c>
      <c r="J658" s="11">
        <v>1.2694000000000001</v>
      </c>
      <c r="K658" s="10">
        <v>69.26894595872065</v>
      </c>
    </row>
    <row r="659" spans="1:11" ht="15">
      <c r="A659" s="2">
        <v>44854</v>
      </c>
      <c r="B659" s="7">
        <v>44854</v>
      </c>
      <c r="C659" s="10">
        <v>91.52</v>
      </c>
      <c r="D659" s="11">
        <v>1.1288</v>
      </c>
      <c r="E659" s="10">
        <v>81.077250177179295</v>
      </c>
      <c r="G659" s="2">
        <v>45152</v>
      </c>
      <c r="H659" s="7">
        <v>45152</v>
      </c>
      <c r="I659" s="10">
        <v>87.4</v>
      </c>
      <c r="J659" s="11">
        <v>1.2690999999999999</v>
      </c>
      <c r="K659" s="10">
        <v>68.867701520762751</v>
      </c>
    </row>
    <row r="660" spans="1:11" ht="15">
      <c r="A660" s="2">
        <v>44855</v>
      </c>
      <c r="B660" s="7">
        <v>44855</v>
      </c>
      <c r="C660" s="10">
        <v>91.82</v>
      </c>
      <c r="D660" s="11">
        <v>1.1292</v>
      </c>
      <c r="E660" s="10">
        <v>81.314204746723334</v>
      </c>
      <c r="G660" s="2">
        <v>45153</v>
      </c>
      <c r="H660" s="7">
        <v>45153</v>
      </c>
      <c r="I660" s="10">
        <v>86.28</v>
      </c>
      <c r="J660" s="11">
        <v>1.2745</v>
      </c>
      <c r="K660" s="10">
        <v>67.697136131816407</v>
      </c>
    </row>
    <row r="661" spans="1:11" ht="15">
      <c r="A661" s="2">
        <v>44856</v>
      </c>
      <c r="B661" s="7">
        <v>44856</v>
      </c>
      <c r="C661" s="8">
        <f t="shared" ref="C661:D661" si="177">C660</f>
        <v>91.82</v>
      </c>
      <c r="D661" s="9">
        <f t="shared" si="177"/>
        <v>1.1292</v>
      </c>
      <c r="E661" s="8">
        <v>81.314204746723334</v>
      </c>
      <c r="G661" s="2">
        <v>45154</v>
      </c>
      <c r="H661" s="7">
        <v>45154</v>
      </c>
      <c r="I661" s="10">
        <v>84.49</v>
      </c>
      <c r="J661" s="11">
        <v>1.2748999999999999</v>
      </c>
      <c r="K661" s="10">
        <v>66.271864459957641</v>
      </c>
    </row>
    <row r="662" spans="1:11" ht="15">
      <c r="A662" s="2">
        <v>44857</v>
      </c>
      <c r="B662" s="7">
        <v>44857</v>
      </c>
      <c r="C662" s="8">
        <f t="shared" ref="C662:D662" si="178">C660</f>
        <v>91.82</v>
      </c>
      <c r="D662" s="9">
        <f t="shared" si="178"/>
        <v>1.1292</v>
      </c>
      <c r="E662" s="8">
        <v>81.314204746723334</v>
      </c>
      <c r="G662" s="2">
        <v>45155</v>
      </c>
      <c r="H662" s="7">
        <v>45155</v>
      </c>
      <c r="I662" s="10">
        <v>85.24</v>
      </c>
      <c r="J662" s="11">
        <v>1.2753000000000001</v>
      </c>
      <c r="K662" s="10">
        <v>66.839175096055826</v>
      </c>
    </row>
    <row r="663" spans="1:11" ht="15">
      <c r="A663" s="2">
        <v>44858</v>
      </c>
      <c r="B663" s="7">
        <v>44858</v>
      </c>
      <c r="C663" s="10">
        <v>91.57</v>
      </c>
      <c r="D663" s="11">
        <v>1.1294999999999999</v>
      </c>
      <c r="E663" s="10">
        <v>81.071270473660903</v>
      </c>
      <c r="G663" s="2">
        <v>45156</v>
      </c>
      <c r="H663" s="7">
        <v>45156</v>
      </c>
      <c r="I663" s="10">
        <v>85.92</v>
      </c>
      <c r="J663" s="11">
        <v>1.2738</v>
      </c>
      <c r="K663" s="10">
        <v>67.451719265190761</v>
      </c>
    </row>
    <row r="664" spans="1:11" ht="15">
      <c r="A664" s="2">
        <v>44859</v>
      </c>
      <c r="B664" s="7">
        <v>44859</v>
      </c>
      <c r="C664" s="10">
        <v>91.76</v>
      </c>
      <c r="D664" s="11">
        <v>1.1469</v>
      </c>
      <c r="E664" s="10">
        <v>80.006975324788556</v>
      </c>
      <c r="G664" s="2">
        <v>45159</v>
      </c>
      <c r="H664" s="7">
        <v>45159</v>
      </c>
      <c r="I664" s="10">
        <v>85.44</v>
      </c>
      <c r="J664" s="11">
        <v>1.2737000000000001</v>
      </c>
      <c r="K664" s="10">
        <v>67.080160163303759</v>
      </c>
    </row>
    <row r="665" spans="1:11" ht="15">
      <c r="A665" s="2">
        <v>44860</v>
      </c>
      <c r="B665" s="7">
        <v>44860</v>
      </c>
      <c r="C665" s="10">
        <v>92.93</v>
      </c>
      <c r="D665" s="11">
        <v>1.1615</v>
      </c>
      <c r="E665" s="10">
        <v>80.008609556607837</v>
      </c>
      <c r="G665" s="2">
        <v>45160</v>
      </c>
      <c r="H665" s="7">
        <v>45160</v>
      </c>
      <c r="I665" s="10">
        <v>84.7</v>
      </c>
      <c r="J665" s="11">
        <v>1.2733000000000001</v>
      </c>
      <c r="K665" s="10">
        <v>66.520065970313354</v>
      </c>
    </row>
    <row r="666" spans="1:11" ht="15">
      <c r="A666" s="2">
        <v>44861</v>
      </c>
      <c r="B666" s="7">
        <v>44861</v>
      </c>
      <c r="C666" s="10">
        <v>94.17</v>
      </c>
      <c r="D666" s="11">
        <v>1.1574</v>
      </c>
      <c r="E666" s="10">
        <v>81.363400725764649</v>
      </c>
      <c r="G666" s="2">
        <v>45161</v>
      </c>
      <c r="H666" s="7">
        <v>45161</v>
      </c>
      <c r="I666" s="10">
        <v>83.94</v>
      </c>
      <c r="J666" s="11">
        <v>1.2715000000000001</v>
      </c>
      <c r="K666" s="10">
        <v>66.016515926071563</v>
      </c>
    </row>
    <row r="667" spans="1:11" ht="15">
      <c r="A667" s="2">
        <v>44862</v>
      </c>
      <c r="B667" s="7">
        <v>44862</v>
      </c>
      <c r="C667" s="10">
        <v>94.64</v>
      </c>
      <c r="D667" s="11">
        <v>1.1573</v>
      </c>
      <c r="E667" s="10">
        <v>81.776548863734561</v>
      </c>
      <c r="G667" s="2">
        <v>45162</v>
      </c>
      <c r="H667" s="7">
        <v>45162</v>
      </c>
      <c r="I667" s="10">
        <v>84.07</v>
      </c>
      <c r="J667" s="11">
        <v>1.2634000000000001</v>
      </c>
      <c r="K667" s="10">
        <v>66.542662656324197</v>
      </c>
    </row>
    <row r="668" spans="1:11" ht="15">
      <c r="A668" s="2">
        <v>44863</v>
      </c>
      <c r="B668" s="7">
        <v>44863</v>
      </c>
      <c r="C668" s="8">
        <f t="shared" ref="C668:D668" si="179">C667</f>
        <v>94.64</v>
      </c>
      <c r="D668" s="9">
        <f t="shared" si="179"/>
        <v>1.1573</v>
      </c>
      <c r="E668" s="8">
        <v>81.776548863734561</v>
      </c>
      <c r="G668" s="2">
        <v>45163</v>
      </c>
      <c r="H668" s="7">
        <v>45163</v>
      </c>
      <c r="I668" s="10">
        <v>85.42</v>
      </c>
      <c r="J668" s="11">
        <v>1.2569999999999999</v>
      </c>
      <c r="K668" s="10">
        <v>67.955449482895787</v>
      </c>
    </row>
    <row r="669" spans="1:11" ht="15">
      <c r="A669" s="2">
        <v>44864</v>
      </c>
      <c r="B669" s="7">
        <v>44864</v>
      </c>
      <c r="C669" s="8">
        <f t="shared" ref="C669:D669" si="180">C667</f>
        <v>94.64</v>
      </c>
      <c r="D669" s="9">
        <f t="shared" si="180"/>
        <v>1.1573</v>
      </c>
      <c r="E669" s="8">
        <v>81.776548863734561</v>
      </c>
      <c r="G669" s="2">
        <v>45167</v>
      </c>
      <c r="H669" s="7">
        <v>45167</v>
      </c>
      <c r="I669" s="10">
        <v>86.37</v>
      </c>
      <c r="J669" s="11">
        <v>1.2614000000000001</v>
      </c>
      <c r="K669" s="10">
        <v>68.47153955921992</v>
      </c>
    </row>
    <row r="670" spans="1:11" ht="15">
      <c r="A670" s="2">
        <v>44865</v>
      </c>
      <c r="B670" s="7">
        <v>44865</v>
      </c>
      <c r="C670" s="10">
        <v>93.3</v>
      </c>
      <c r="D670" s="11">
        <v>1.1515</v>
      </c>
      <c r="E670" s="10">
        <v>81.024750325662183</v>
      </c>
      <c r="G670" s="2">
        <v>45168</v>
      </c>
      <c r="H670" s="7">
        <v>45168</v>
      </c>
      <c r="I670" s="10">
        <v>86.62</v>
      </c>
      <c r="J670" s="11">
        <v>1.2726</v>
      </c>
      <c r="K670" s="10">
        <v>68.065377966368075</v>
      </c>
    </row>
    <row r="671" spans="1:11" ht="15">
      <c r="A671" s="2">
        <v>44866</v>
      </c>
      <c r="B671" s="7">
        <v>44866</v>
      </c>
      <c r="C671" s="10">
        <v>95.12</v>
      </c>
      <c r="D671" s="11">
        <v>1.1459999999999999</v>
      </c>
      <c r="E671" s="10">
        <v>83.001745200698096</v>
      </c>
      <c r="G671" s="2">
        <v>45169</v>
      </c>
      <c r="H671" s="7">
        <v>45169</v>
      </c>
      <c r="I671" s="10">
        <v>87.29</v>
      </c>
      <c r="J671" s="11">
        <v>1.2666999999999999</v>
      </c>
      <c r="K671" s="10">
        <v>68.911344438304269</v>
      </c>
    </row>
    <row r="672" spans="1:11" ht="15">
      <c r="A672" s="2">
        <v>44867</v>
      </c>
      <c r="B672" s="7">
        <v>44867</v>
      </c>
      <c r="C672" s="10">
        <v>96.07</v>
      </c>
      <c r="D672" s="11">
        <v>1.1467000000000001</v>
      </c>
      <c r="E672" s="10">
        <v>83.779541292404275</v>
      </c>
      <c r="G672" s="2">
        <v>45170</v>
      </c>
      <c r="H672" s="7">
        <v>45170</v>
      </c>
      <c r="I672" s="10">
        <v>89.98</v>
      </c>
      <c r="J672" s="11">
        <v>1.2594000000000001</v>
      </c>
      <c r="K672" s="10">
        <v>71.446720660632039</v>
      </c>
    </row>
    <row r="673" spans="1:11" ht="15">
      <c r="A673" s="2">
        <v>44868</v>
      </c>
      <c r="B673" s="7">
        <v>44868</v>
      </c>
      <c r="C673" s="10">
        <v>95.29</v>
      </c>
      <c r="D673" s="11">
        <v>1.1183000000000001</v>
      </c>
      <c r="E673" s="10">
        <v>85.209693284449614</v>
      </c>
      <c r="G673" s="2">
        <v>45173</v>
      </c>
      <c r="H673" s="7">
        <v>45173</v>
      </c>
      <c r="I673" s="10">
        <v>90.42</v>
      </c>
      <c r="J673" s="10">
        <f>J672</f>
        <v>1.2594000000000001</v>
      </c>
      <c r="K673" s="10">
        <v>71.796093377798954</v>
      </c>
    </row>
    <row r="674" spans="1:11" ht="15">
      <c r="A674" s="2">
        <v>44869</v>
      </c>
      <c r="B674" s="7">
        <v>44869</v>
      </c>
      <c r="C674" s="10">
        <v>99.53</v>
      </c>
      <c r="D674" s="11">
        <v>1.1278999999999999</v>
      </c>
      <c r="E674" s="10">
        <v>88.243638620445083</v>
      </c>
      <c r="G674" s="2">
        <v>45174</v>
      </c>
      <c r="H674" s="7">
        <v>45174</v>
      </c>
      <c r="I674" s="10">
        <v>91.25</v>
      </c>
      <c r="J674" s="11">
        <v>1.2583</v>
      </c>
      <c r="K674" s="10">
        <v>72.518477310657232</v>
      </c>
    </row>
    <row r="675" spans="1:11" ht="15">
      <c r="A675" s="2">
        <v>44870</v>
      </c>
      <c r="B675" s="7">
        <v>44870</v>
      </c>
      <c r="C675" s="8">
        <f t="shared" ref="C675:D675" si="181">C674</f>
        <v>99.53</v>
      </c>
      <c r="D675" s="9">
        <f t="shared" si="181"/>
        <v>1.1278999999999999</v>
      </c>
      <c r="E675" s="8">
        <v>88.243638620445083</v>
      </c>
      <c r="G675" s="2">
        <v>45175</v>
      </c>
      <c r="H675" s="7">
        <v>45175</v>
      </c>
      <c r="I675" s="10">
        <v>91.79</v>
      </c>
      <c r="J675" s="11">
        <v>1.2498</v>
      </c>
      <c r="K675" s="10">
        <v>73.443751000160034</v>
      </c>
    </row>
    <row r="676" spans="1:11" ht="15">
      <c r="A676" s="2">
        <v>44871</v>
      </c>
      <c r="B676" s="7">
        <v>44871</v>
      </c>
      <c r="C676" s="8">
        <f t="shared" ref="C676:D676" si="182">C674</f>
        <v>99.53</v>
      </c>
      <c r="D676" s="9">
        <f t="shared" si="182"/>
        <v>1.1278999999999999</v>
      </c>
      <c r="E676" s="8">
        <v>88.243638620445083</v>
      </c>
      <c r="G676" s="2">
        <v>45176</v>
      </c>
      <c r="H676" s="7">
        <v>45176</v>
      </c>
      <c r="I676" s="10">
        <v>91.16</v>
      </c>
      <c r="J676" s="11">
        <v>1.2484999999999999</v>
      </c>
      <c r="K676" s="10">
        <v>73.015618742490986</v>
      </c>
    </row>
    <row r="677" spans="1:11" ht="15">
      <c r="A677" s="2">
        <v>44872</v>
      </c>
      <c r="B677" s="7">
        <v>44872</v>
      </c>
      <c r="C677" s="10">
        <v>99.87</v>
      </c>
      <c r="D677" s="11">
        <v>1.1463000000000001</v>
      </c>
      <c r="E677" s="10">
        <v>87.123789583878562</v>
      </c>
      <c r="G677" s="2">
        <v>45177</v>
      </c>
      <c r="H677" s="7">
        <v>45177</v>
      </c>
      <c r="I677" s="10">
        <v>91.85</v>
      </c>
      <c r="J677" s="11">
        <v>1.2476</v>
      </c>
      <c r="K677" s="10">
        <v>73.621352997755679</v>
      </c>
    </row>
    <row r="678" spans="1:11" ht="15">
      <c r="A678" s="2">
        <v>44873</v>
      </c>
      <c r="B678" s="7">
        <v>44873</v>
      </c>
      <c r="C678" s="10">
        <v>96.85</v>
      </c>
      <c r="D678" s="11">
        <v>1.1595</v>
      </c>
      <c r="E678" s="10">
        <v>83.52738249245364</v>
      </c>
      <c r="G678" s="2">
        <v>45180</v>
      </c>
      <c r="H678" s="7">
        <v>45180</v>
      </c>
      <c r="I678" s="10">
        <v>91.97</v>
      </c>
      <c r="J678" s="11">
        <v>1.2528999999999999</v>
      </c>
      <c r="K678" s="10">
        <v>73.405698778833113</v>
      </c>
    </row>
    <row r="679" spans="1:11" ht="15">
      <c r="A679" s="2">
        <v>44874</v>
      </c>
      <c r="B679" s="7">
        <v>44874</v>
      </c>
      <c r="C679" s="10">
        <v>93.05</v>
      </c>
      <c r="D679" s="11">
        <v>1.1395999999999999</v>
      </c>
      <c r="E679" s="10">
        <v>81.651456651456655</v>
      </c>
      <c r="G679" s="2">
        <v>45181</v>
      </c>
      <c r="H679" s="7">
        <v>45181</v>
      </c>
      <c r="I679" s="10">
        <v>93.58</v>
      </c>
      <c r="J679" s="11">
        <v>1.2477</v>
      </c>
      <c r="K679" s="10">
        <v>75.002003686783681</v>
      </c>
    </row>
    <row r="680" spans="1:11" ht="15">
      <c r="A680" s="2">
        <v>44875</v>
      </c>
      <c r="B680" s="7">
        <v>44875</v>
      </c>
      <c r="C680" s="10">
        <v>94.25</v>
      </c>
      <c r="D680" s="11">
        <v>1.1677</v>
      </c>
      <c r="E680" s="10">
        <v>80.714224543975334</v>
      </c>
      <c r="G680" s="2">
        <v>45182</v>
      </c>
      <c r="H680" s="7">
        <v>45182</v>
      </c>
      <c r="I680" s="10">
        <v>93.04</v>
      </c>
      <c r="J680" s="11">
        <v>1.2487999999999999</v>
      </c>
      <c r="K680" s="10">
        <v>74.503523382447156</v>
      </c>
    </row>
    <row r="681" spans="1:11" ht="15">
      <c r="A681" s="2">
        <v>44876</v>
      </c>
      <c r="B681" s="7">
        <v>44876</v>
      </c>
      <c r="C681" s="10">
        <v>96.37</v>
      </c>
      <c r="D681" s="9">
        <f>D680</f>
        <v>1.1677</v>
      </c>
      <c r="E681" s="8">
        <v>82.529759355998976</v>
      </c>
      <c r="G681" s="2">
        <v>45183</v>
      </c>
      <c r="H681" s="7">
        <v>45183</v>
      </c>
      <c r="I681" s="10">
        <v>95.2</v>
      </c>
      <c r="J681" s="11">
        <v>1.2410000000000001</v>
      </c>
      <c r="K681" s="10">
        <v>76.712328767123282</v>
      </c>
    </row>
    <row r="682" spans="1:11" ht="15">
      <c r="A682" s="2">
        <v>44877</v>
      </c>
      <c r="B682" s="7">
        <v>44877</v>
      </c>
      <c r="C682" s="8">
        <f>C681</f>
        <v>96.37</v>
      </c>
      <c r="D682" s="9">
        <f>D680</f>
        <v>1.1677</v>
      </c>
      <c r="E682" s="8">
        <v>82.529759355998976</v>
      </c>
      <c r="G682" s="2">
        <v>45184</v>
      </c>
      <c r="H682" s="7">
        <v>45184</v>
      </c>
      <c r="I682" s="10">
        <v>95.55</v>
      </c>
      <c r="J682" s="11">
        <v>1.2392000000000001</v>
      </c>
      <c r="K682" s="10">
        <v>77.106197546804381</v>
      </c>
    </row>
    <row r="683" spans="1:11" ht="15">
      <c r="A683" s="2">
        <v>44878</v>
      </c>
      <c r="B683" s="7">
        <v>44878</v>
      </c>
      <c r="C683" s="8">
        <f>C681</f>
        <v>96.37</v>
      </c>
      <c r="D683" s="9">
        <f>D680</f>
        <v>1.1677</v>
      </c>
      <c r="E683" s="8">
        <v>82.529759355998976</v>
      </c>
      <c r="G683" s="2">
        <v>45187</v>
      </c>
      <c r="H683" s="7">
        <v>45187</v>
      </c>
      <c r="I683" s="10">
        <v>95.95</v>
      </c>
      <c r="J683" s="11">
        <v>1.2403</v>
      </c>
      <c r="K683" s="10">
        <v>77.360316052567939</v>
      </c>
    </row>
    <row r="684" spans="1:11" ht="15">
      <c r="A684" s="2">
        <v>44879</v>
      </c>
      <c r="B684" s="7">
        <v>44879</v>
      </c>
      <c r="C684" s="10">
        <v>93.59</v>
      </c>
      <c r="D684" s="11">
        <v>1.1728000000000001</v>
      </c>
      <c r="E684" s="10">
        <v>79.80047748976807</v>
      </c>
      <c r="G684" s="2">
        <v>45188</v>
      </c>
      <c r="H684" s="7">
        <v>45188</v>
      </c>
      <c r="I684" s="10">
        <v>96.11</v>
      </c>
      <c r="J684" s="11">
        <v>1.2393000000000001</v>
      </c>
      <c r="K684" s="10">
        <v>77.551843782780594</v>
      </c>
    </row>
    <row r="685" spans="1:11" ht="15">
      <c r="A685" s="2">
        <v>44880</v>
      </c>
      <c r="B685" s="7">
        <v>44880</v>
      </c>
      <c r="C685" s="10">
        <v>94.3</v>
      </c>
      <c r="D685" s="11">
        <v>1.1890000000000001</v>
      </c>
      <c r="E685" s="10">
        <v>79.310344827586206</v>
      </c>
      <c r="G685" s="2">
        <v>45189</v>
      </c>
      <c r="H685" s="7">
        <v>45189</v>
      </c>
      <c r="I685" s="10">
        <v>94.56</v>
      </c>
      <c r="J685" s="11">
        <v>1.2388999999999999</v>
      </c>
      <c r="K685" s="10">
        <v>76.325772863023658</v>
      </c>
    </row>
    <row r="686" spans="1:11" ht="15">
      <c r="A686" s="2">
        <v>44881</v>
      </c>
      <c r="B686" s="7">
        <v>44881</v>
      </c>
      <c r="C686" s="10">
        <v>92.61</v>
      </c>
      <c r="D686" s="11">
        <v>1.1889000000000001</v>
      </c>
      <c r="E686" s="10">
        <v>77.895533686601055</v>
      </c>
      <c r="G686" s="2">
        <v>45190</v>
      </c>
      <c r="H686" s="7">
        <v>45190</v>
      </c>
      <c r="I686" s="10">
        <v>93.7</v>
      </c>
      <c r="J686" s="11">
        <v>1.2299</v>
      </c>
      <c r="K686" s="10">
        <v>76.185055695585007</v>
      </c>
    </row>
    <row r="687" spans="1:11" ht="15">
      <c r="A687" s="2">
        <v>44882</v>
      </c>
      <c r="B687" s="7">
        <v>44882</v>
      </c>
      <c r="C687" s="10">
        <v>91</v>
      </c>
      <c r="D687" s="11">
        <v>1.1812</v>
      </c>
      <c r="E687" s="10">
        <v>77.040298002031832</v>
      </c>
      <c r="G687" s="2">
        <v>45191</v>
      </c>
      <c r="H687" s="7">
        <v>45191</v>
      </c>
      <c r="I687" s="10">
        <v>93.99</v>
      </c>
      <c r="J687" s="11">
        <v>1.2257</v>
      </c>
      <c r="K687" s="10">
        <v>76.682711919719338</v>
      </c>
    </row>
    <row r="688" spans="1:11" ht="15">
      <c r="A688" s="2">
        <v>44883</v>
      </c>
      <c r="B688" s="7">
        <v>44883</v>
      </c>
      <c r="C688" s="10">
        <v>88.93</v>
      </c>
      <c r="D688" s="11">
        <v>1.1901999999999999</v>
      </c>
      <c r="E688" s="10">
        <v>74.718534700050427</v>
      </c>
      <c r="G688" s="2">
        <v>45194</v>
      </c>
      <c r="H688" s="7">
        <v>45194</v>
      </c>
      <c r="I688" s="10">
        <v>94.01</v>
      </c>
      <c r="J688" s="11">
        <v>1.2218</v>
      </c>
      <c r="K688" s="10">
        <v>76.943853331150763</v>
      </c>
    </row>
    <row r="689" spans="1:11" ht="15">
      <c r="A689" s="2">
        <v>44884</v>
      </c>
      <c r="B689" s="7">
        <v>44884</v>
      </c>
      <c r="C689" s="8">
        <f t="shared" ref="C689:D689" si="183">C688</f>
        <v>88.93</v>
      </c>
      <c r="D689" s="9">
        <f t="shared" si="183"/>
        <v>1.1901999999999999</v>
      </c>
      <c r="E689" s="8">
        <v>74.718534700050427</v>
      </c>
      <c r="G689" s="2">
        <v>45195</v>
      </c>
      <c r="H689" s="7">
        <v>45195</v>
      </c>
      <c r="I689" s="10">
        <v>94.46</v>
      </c>
      <c r="J689" s="11">
        <v>1.2168000000000001</v>
      </c>
      <c r="K689" s="10">
        <v>77.629848783694925</v>
      </c>
    </row>
    <row r="690" spans="1:11" ht="15">
      <c r="A690" s="2">
        <v>44885</v>
      </c>
      <c r="B690" s="7">
        <v>44885</v>
      </c>
      <c r="C690" s="8">
        <f t="shared" ref="C690:D690" si="184">C688</f>
        <v>88.93</v>
      </c>
      <c r="D690" s="9">
        <f t="shared" si="184"/>
        <v>1.1901999999999999</v>
      </c>
      <c r="E690" s="8">
        <v>74.718534700050427</v>
      </c>
      <c r="G690" s="2">
        <v>45196</v>
      </c>
      <c r="H690" s="7">
        <v>45196</v>
      </c>
      <c r="I690" s="10">
        <v>97.1</v>
      </c>
      <c r="J690" s="11">
        <v>1.2133</v>
      </c>
      <c r="K690" s="10">
        <v>80.029671144811658</v>
      </c>
    </row>
    <row r="691" spans="1:11" ht="15">
      <c r="A691" s="2">
        <v>44886</v>
      </c>
      <c r="B691" s="7">
        <v>44886</v>
      </c>
      <c r="C691" s="10">
        <v>88.44</v>
      </c>
      <c r="D691" s="11">
        <v>1.1785000000000001</v>
      </c>
      <c r="E691" s="10">
        <v>75.044548154433599</v>
      </c>
      <c r="G691" s="2">
        <v>45197</v>
      </c>
      <c r="H691" s="7">
        <v>45197</v>
      </c>
      <c r="I691" s="10">
        <v>96.64</v>
      </c>
      <c r="J691" s="11">
        <v>1.2222999999999999</v>
      </c>
      <c r="K691" s="10">
        <v>79.0640595598462</v>
      </c>
    </row>
    <row r="692" spans="1:11" ht="15">
      <c r="A692" s="2">
        <v>44887</v>
      </c>
      <c r="B692" s="7">
        <v>44887</v>
      </c>
      <c r="C692" s="10">
        <v>88.65</v>
      </c>
      <c r="D692" s="11">
        <v>1.1879999999999999</v>
      </c>
      <c r="E692" s="10">
        <v>74.621212121212125</v>
      </c>
      <c r="G692" s="2">
        <v>45198</v>
      </c>
      <c r="H692" s="7">
        <v>45198</v>
      </c>
      <c r="I692" s="10">
        <v>95.86</v>
      </c>
      <c r="J692" s="11">
        <v>1.2214</v>
      </c>
      <c r="K692" s="10">
        <v>78.48370722122155</v>
      </c>
    </row>
    <row r="693" spans="1:11" ht="15">
      <c r="A693" s="2">
        <v>44888</v>
      </c>
      <c r="B693" s="7">
        <v>44888</v>
      </c>
      <c r="C693" s="10">
        <v>85.9</v>
      </c>
      <c r="D693" s="11">
        <v>1.204</v>
      </c>
      <c r="E693" s="10">
        <v>71.34551495016612</v>
      </c>
      <c r="G693" s="2">
        <v>45201</v>
      </c>
      <c r="H693" s="7">
        <v>45201</v>
      </c>
      <c r="I693" s="10">
        <v>91.21</v>
      </c>
      <c r="J693" s="11">
        <v>1.2130000000000001</v>
      </c>
      <c r="K693" s="10">
        <v>75.19373454245671</v>
      </c>
    </row>
    <row r="694" spans="1:11" ht="15">
      <c r="A694" s="2">
        <v>44889</v>
      </c>
      <c r="B694" s="7">
        <v>44889</v>
      </c>
      <c r="C694" s="10">
        <v>85.59</v>
      </c>
      <c r="D694" s="9">
        <f>D693</f>
        <v>1.204</v>
      </c>
      <c r="E694" s="8">
        <v>71.088039867109643</v>
      </c>
      <c r="G694" s="2">
        <v>45202</v>
      </c>
      <c r="H694" s="7">
        <v>45202</v>
      </c>
      <c r="I694" s="10">
        <v>94.46</v>
      </c>
      <c r="J694" s="11">
        <v>1.2069000000000001</v>
      </c>
      <c r="K694" s="10">
        <v>78.266633523904204</v>
      </c>
    </row>
    <row r="695" spans="1:11" ht="15">
      <c r="A695" s="2">
        <v>44890</v>
      </c>
      <c r="B695" s="7">
        <v>44890</v>
      </c>
      <c r="C695" s="10">
        <v>83.4</v>
      </c>
      <c r="D695" s="11">
        <v>1.2101999999999999</v>
      </c>
      <c r="E695" s="10">
        <v>68.914229053049084</v>
      </c>
      <c r="G695" s="2">
        <v>45203</v>
      </c>
      <c r="H695" s="7">
        <v>45203</v>
      </c>
      <c r="I695" s="10">
        <v>89.83</v>
      </c>
      <c r="J695" s="11">
        <v>1.2157</v>
      </c>
      <c r="K695" s="10">
        <v>73.891585095006988</v>
      </c>
    </row>
    <row r="696" spans="1:11" ht="15">
      <c r="A696" s="2">
        <v>44891</v>
      </c>
      <c r="B696" s="7">
        <v>44891</v>
      </c>
      <c r="C696" s="8">
        <f t="shared" ref="C696:D696" si="185">C695</f>
        <v>83.4</v>
      </c>
      <c r="D696" s="9">
        <f t="shared" si="185"/>
        <v>1.2101999999999999</v>
      </c>
      <c r="E696" s="8">
        <v>68.914229053049084</v>
      </c>
      <c r="G696" s="2">
        <v>45204</v>
      </c>
      <c r="H696" s="7">
        <v>45204</v>
      </c>
      <c r="I696" s="10">
        <v>88.28</v>
      </c>
      <c r="J696" s="11">
        <v>1.2171000000000001</v>
      </c>
      <c r="K696" s="10">
        <v>72.533070413277457</v>
      </c>
    </row>
    <row r="697" spans="1:11" ht="15">
      <c r="A697" s="2">
        <v>44892</v>
      </c>
      <c r="B697" s="7">
        <v>44892</v>
      </c>
      <c r="C697" s="8">
        <f t="shared" ref="C697:D697" si="186">C695</f>
        <v>83.4</v>
      </c>
      <c r="D697" s="9">
        <f t="shared" si="186"/>
        <v>1.2101999999999999</v>
      </c>
      <c r="E697" s="8">
        <v>68.914229053049084</v>
      </c>
      <c r="G697" s="2">
        <v>45205</v>
      </c>
      <c r="H697" s="7">
        <v>45205</v>
      </c>
      <c r="I697" s="10">
        <v>87.86</v>
      </c>
      <c r="J697" s="11">
        <v>1.2255</v>
      </c>
      <c r="K697" s="10">
        <v>71.693186454508364</v>
      </c>
    </row>
    <row r="698" spans="1:11" ht="15">
      <c r="A698" s="2">
        <v>44893</v>
      </c>
      <c r="B698" s="7">
        <v>44893</v>
      </c>
      <c r="C698" s="10">
        <v>83.5</v>
      </c>
      <c r="D698" s="11">
        <v>1.2040999999999999</v>
      </c>
      <c r="E698" s="10">
        <v>69.346399800681013</v>
      </c>
      <c r="G698" s="2">
        <v>45208</v>
      </c>
      <c r="H698" s="7">
        <v>45208</v>
      </c>
      <c r="I698" s="10">
        <v>91.37</v>
      </c>
      <c r="J698" s="11">
        <f>J697</f>
        <v>1.2255</v>
      </c>
      <c r="K698" s="10">
        <v>74.557323541411677</v>
      </c>
    </row>
    <row r="699" spans="1:11" ht="15">
      <c r="A699" s="2">
        <v>44894</v>
      </c>
      <c r="B699" s="7">
        <v>44894</v>
      </c>
      <c r="C699" s="10">
        <v>83.22</v>
      </c>
      <c r="D699" s="11">
        <v>1.1996</v>
      </c>
      <c r="E699" s="10">
        <v>69.373124374791601</v>
      </c>
      <c r="G699" s="2">
        <v>45209</v>
      </c>
      <c r="H699" s="7">
        <v>45209</v>
      </c>
      <c r="I699" s="10">
        <v>90.7</v>
      </c>
      <c r="J699" s="11">
        <v>1.2287999999999999</v>
      </c>
      <c r="K699" s="10">
        <v>73.811848958333343</v>
      </c>
    </row>
    <row r="700" spans="1:11" ht="15">
      <c r="A700" s="2">
        <v>44895</v>
      </c>
      <c r="B700" s="7">
        <v>44895</v>
      </c>
      <c r="C700" s="10">
        <v>85.61</v>
      </c>
      <c r="D700" s="11">
        <v>1.1961999999999999</v>
      </c>
      <c r="E700" s="10">
        <v>71.568299615448922</v>
      </c>
      <c r="G700" s="2">
        <v>45210</v>
      </c>
      <c r="H700" s="7">
        <v>45210</v>
      </c>
      <c r="I700" s="10">
        <v>87.58</v>
      </c>
      <c r="J700" s="11">
        <v>1.2303999999999999</v>
      </c>
      <c r="K700" s="10">
        <v>71.180104031209368</v>
      </c>
    </row>
    <row r="701" spans="1:11" ht="15">
      <c r="A701" s="2">
        <v>44896</v>
      </c>
      <c r="B701" s="7">
        <v>44896</v>
      </c>
      <c r="C701" s="10">
        <v>86.28</v>
      </c>
      <c r="D701" s="11">
        <v>1.2252000000000001</v>
      </c>
      <c r="E701" s="10">
        <v>70.421155729676784</v>
      </c>
      <c r="G701" s="2">
        <v>45211</v>
      </c>
      <c r="H701" s="7">
        <v>45211</v>
      </c>
      <c r="I701" s="10">
        <v>88.4</v>
      </c>
      <c r="J701" s="11">
        <v>1.2214</v>
      </c>
      <c r="K701" s="10">
        <v>72.375962010807271</v>
      </c>
    </row>
    <row r="702" spans="1:11" ht="15">
      <c r="A702" s="2">
        <v>44897</v>
      </c>
      <c r="B702" s="7">
        <v>44897</v>
      </c>
      <c r="C702" s="10">
        <v>86.54</v>
      </c>
      <c r="D702" s="11">
        <v>1.2292000000000001</v>
      </c>
      <c r="E702" s="10">
        <v>70.403514480963224</v>
      </c>
      <c r="G702" s="2">
        <v>45212</v>
      </c>
      <c r="H702" s="7">
        <v>45212</v>
      </c>
      <c r="I702" s="10">
        <v>94.33</v>
      </c>
      <c r="J702" s="11">
        <v>1.2139</v>
      </c>
      <c r="K702" s="10">
        <v>77.708213197133205</v>
      </c>
    </row>
    <row r="703" spans="1:11" ht="15">
      <c r="A703" s="2">
        <v>44898</v>
      </c>
      <c r="B703" s="7">
        <v>44898</v>
      </c>
      <c r="C703" s="8">
        <f t="shared" ref="C703:D703" si="187">C702</f>
        <v>86.54</v>
      </c>
      <c r="D703" s="9">
        <f t="shared" si="187"/>
        <v>1.2292000000000001</v>
      </c>
      <c r="E703" s="8">
        <v>70.403514480963224</v>
      </c>
      <c r="G703" s="2">
        <v>45215</v>
      </c>
      <c r="H703" s="7">
        <v>45215</v>
      </c>
      <c r="I703" s="10">
        <v>90.99</v>
      </c>
      <c r="J703" s="11">
        <v>1.2198</v>
      </c>
      <c r="K703" s="10">
        <v>74.594195769798318</v>
      </c>
    </row>
    <row r="704" spans="1:11" ht="15">
      <c r="A704" s="2">
        <v>44899</v>
      </c>
      <c r="B704" s="7">
        <v>44899</v>
      </c>
      <c r="C704" s="8">
        <f t="shared" ref="C704:D704" si="188">C702</f>
        <v>86.54</v>
      </c>
      <c r="D704" s="9">
        <f t="shared" si="188"/>
        <v>1.2292000000000001</v>
      </c>
      <c r="E704" s="8">
        <v>70.403514480963224</v>
      </c>
      <c r="G704" s="2">
        <v>45216</v>
      </c>
      <c r="H704" s="7">
        <v>45216</v>
      </c>
      <c r="I704" s="10">
        <v>92.52</v>
      </c>
      <c r="J704" s="11">
        <v>1.2205999999999999</v>
      </c>
      <c r="K704" s="10">
        <v>75.79878748156645</v>
      </c>
    </row>
    <row r="705" spans="1:11" ht="15">
      <c r="A705" s="2">
        <v>44900</v>
      </c>
      <c r="B705" s="7">
        <v>44900</v>
      </c>
      <c r="C705" s="10">
        <v>83.36</v>
      </c>
      <c r="D705" s="11">
        <v>1.2169000000000001</v>
      </c>
      <c r="E705" s="10">
        <v>68.501931136494363</v>
      </c>
      <c r="G705" s="2">
        <v>45217</v>
      </c>
      <c r="H705" s="7">
        <v>45217</v>
      </c>
      <c r="I705" s="10">
        <v>91.99</v>
      </c>
      <c r="J705" s="11">
        <v>1.2150000000000001</v>
      </c>
      <c r="K705" s="10">
        <v>75.711934156378589</v>
      </c>
    </row>
    <row r="706" spans="1:11" ht="15">
      <c r="A706" s="2">
        <v>44901</v>
      </c>
      <c r="B706" s="7">
        <v>44901</v>
      </c>
      <c r="C706" s="10">
        <v>79.92</v>
      </c>
      <c r="D706" s="11">
        <v>1.2202</v>
      </c>
      <c r="E706" s="10">
        <v>65.497459432879864</v>
      </c>
      <c r="G706" s="2">
        <v>45218</v>
      </c>
      <c r="H706" s="7">
        <v>45218</v>
      </c>
      <c r="I706" s="10">
        <v>93.12</v>
      </c>
      <c r="J706" s="11">
        <v>1.2144999999999999</v>
      </c>
      <c r="K706" s="10">
        <v>76.673528200905736</v>
      </c>
    </row>
    <row r="707" spans="1:11" ht="15">
      <c r="A707" s="2">
        <v>44902</v>
      </c>
      <c r="B707" s="7">
        <v>44902</v>
      </c>
      <c r="C707" s="10">
        <v>77.11</v>
      </c>
      <c r="D707" s="11">
        <v>1.2194</v>
      </c>
      <c r="E707" s="10">
        <v>63.23601771362965</v>
      </c>
      <c r="G707" s="2">
        <v>45219</v>
      </c>
      <c r="H707" s="7">
        <v>45219</v>
      </c>
      <c r="I707" s="10">
        <v>93.72</v>
      </c>
      <c r="J707" s="11">
        <v>1.2153</v>
      </c>
      <c r="K707" s="10">
        <v>77.116761293507778</v>
      </c>
    </row>
    <row r="708" spans="1:11" ht="15">
      <c r="A708" s="2">
        <v>44903</v>
      </c>
      <c r="B708" s="7">
        <v>44903</v>
      </c>
      <c r="C708" s="10">
        <v>76.02</v>
      </c>
      <c r="D708" s="11">
        <v>1.2235</v>
      </c>
      <c r="E708" s="10">
        <v>62.133224356354717</v>
      </c>
      <c r="G708" s="2">
        <v>45222</v>
      </c>
      <c r="H708" s="7">
        <v>45222</v>
      </c>
      <c r="I708" s="10">
        <v>91.88</v>
      </c>
      <c r="J708" s="11">
        <v>1.2235</v>
      </c>
      <c r="K708" s="10">
        <v>75.096035962402937</v>
      </c>
    </row>
    <row r="709" spans="1:11" ht="15">
      <c r="A709" s="2">
        <v>44904</v>
      </c>
      <c r="B709" s="7">
        <v>44904</v>
      </c>
      <c r="C709" s="10">
        <v>76.37</v>
      </c>
      <c r="D709" s="11">
        <v>1.2311000000000001</v>
      </c>
      <c r="E709" s="10">
        <v>62.033953375030457</v>
      </c>
      <c r="G709" s="2">
        <v>45223</v>
      </c>
      <c r="H709" s="7">
        <v>45223</v>
      </c>
      <c r="I709" s="10">
        <v>88</v>
      </c>
      <c r="J709" s="11">
        <v>1.2170000000000001</v>
      </c>
      <c r="K709" s="10">
        <v>72.308956450287582</v>
      </c>
    </row>
    <row r="710" spans="1:11" ht="15">
      <c r="A710" s="2">
        <v>44905</v>
      </c>
      <c r="B710" s="7">
        <v>44905</v>
      </c>
      <c r="C710" s="8">
        <f t="shared" ref="C710:D710" si="189">C709</f>
        <v>76.37</v>
      </c>
      <c r="D710" s="9">
        <f t="shared" si="189"/>
        <v>1.2311000000000001</v>
      </c>
      <c r="E710" s="8">
        <v>62.033953375030457</v>
      </c>
      <c r="G710" s="2">
        <v>45224</v>
      </c>
      <c r="H710" s="7">
        <v>45224</v>
      </c>
      <c r="I710" s="10">
        <v>90.14</v>
      </c>
      <c r="J710" s="11">
        <v>1.214</v>
      </c>
      <c r="K710" s="10">
        <v>74.250411861614495</v>
      </c>
    </row>
    <row r="711" spans="1:11" ht="15">
      <c r="A711" s="2">
        <v>44906</v>
      </c>
      <c r="B711" s="7">
        <v>44906</v>
      </c>
      <c r="C711" s="8">
        <f t="shared" ref="C711:D711" si="190">C709</f>
        <v>76.37</v>
      </c>
      <c r="D711" s="9">
        <f t="shared" si="190"/>
        <v>1.2311000000000001</v>
      </c>
      <c r="E711" s="8">
        <v>62.033953375030457</v>
      </c>
      <c r="G711" s="2">
        <v>45225</v>
      </c>
      <c r="H711" s="7">
        <v>45225</v>
      </c>
      <c r="I711" s="10">
        <v>88.45</v>
      </c>
      <c r="J711" s="11">
        <v>1.2113</v>
      </c>
      <c r="K711" s="10">
        <v>73.020721538842565</v>
      </c>
    </row>
    <row r="712" spans="1:11" ht="15">
      <c r="A712" s="2">
        <v>44907</v>
      </c>
      <c r="B712" s="7">
        <v>44907</v>
      </c>
      <c r="C712" s="10">
        <v>78</v>
      </c>
      <c r="D712" s="11">
        <v>1.2284999999999999</v>
      </c>
      <c r="E712" s="10">
        <v>63.492063492063494</v>
      </c>
      <c r="G712" s="2">
        <v>45226</v>
      </c>
      <c r="H712" s="7">
        <v>45226</v>
      </c>
      <c r="I712" s="10">
        <v>90.73</v>
      </c>
      <c r="J712" s="11">
        <v>1.2151000000000001</v>
      </c>
      <c r="K712" s="10">
        <v>74.668751543082877</v>
      </c>
    </row>
    <row r="713" spans="1:11" ht="15">
      <c r="A713" s="2">
        <v>44908</v>
      </c>
      <c r="B713" s="7">
        <v>44908</v>
      </c>
      <c r="C713" s="10">
        <v>80.14</v>
      </c>
      <c r="D713" s="11">
        <v>1.2375</v>
      </c>
      <c r="E713" s="10">
        <v>64.759595959595956</v>
      </c>
      <c r="G713" s="2">
        <v>45229</v>
      </c>
      <c r="H713" s="7">
        <v>45229</v>
      </c>
      <c r="I713" s="10">
        <v>90.73</v>
      </c>
      <c r="J713" s="11">
        <v>1.2157</v>
      </c>
      <c r="K713" s="10">
        <v>74.631899317265777</v>
      </c>
    </row>
    <row r="714" spans="1:11" ht="15">
      <c r="A714" s="2">
        <v>44909</v>
      </c>
      <c r="B714" s="7">
        <v>44909</v>
      </c>
      <c r="C714" s="10">
        <v>83.33</v>
      </c>
      <c r="D714" s="11">
        <v>1.2407999999999999</v>
      </c>
      <c r="E714" s="10">
        <v>67.158284977433922</v>
      </c>
      <c r="G714" s="2">
        <v>45230</v>
      </c>
      <c r="H714" s="7">
        <v>45230</v>
      </c>
      <c r="I714" s="10">
        <v>86.82</v>
      </c>
      <c r="J714" s="11">
        <v>1.2135</v>
      </c>
      <c r="K714" s="10">
        <v>71.545117428924598</v>
      </c>
    </row>
    <row r="715" spans="1:11" ht="15">
      <c r="A715" s="2">
        <v>44910</v>
      </c>
      <c r="B715" s="7">
        <v>44910</v>
      </c>
      <c r="C715" s="10">
        <v>82.34</v>
      </c>
      <c r="D715" s="11">
        <v>1.2205999999999999</v>
      </c>
      <c r="E715" s="10">
        <v>67.458626904800923</v>
      </c>
      <c r="G715" s="2">
        <v>45231</v>
      </c>
      <c r="H715" s="7">
        <v>45231</v>
      </c>
      <c r="I715" s="10">
        <v>86.92</v>
      </c>
      <c r="J715" s="11">
        <v>1.2126999999999999</v>
      </c>
      <c r="K715" s="10">
        <v>71.674775294796746</v>
      </c>
    </row>
    <row r="716" spans="1:11" ht="15">
      <c r="A716" s="2">
        <v>44911</v>
      </c>
      <c r="B716" s="7">
        <v>44911</v>
      </c>
      <c r="C716" s="10">
        <v>80.2</v>
      </c>
      <c r="D716" s="11">
        <v>1.2168000000000001</v>
      </c>
      <c r="E716" s="10">
        <v>65.910585141354375</v>
      </c>
      <c r="G716" s="2">
        <v>45232</v>
      </c>
      <c r="H716" s="7">
        <v>45232</v>
      </c>
      <c r="I716" s="10">
        <v>89.02</v>
      </c>
      <c r="J716" s="11">
        <v>1.2175</v>
      </c>
      <c r="K716" s="10">
        <v>73.117043121149891</v>
      </c>
    </row>
    <row r="717" spans="1:11" ht="15">
      <c r="A717" s="2">
        <v>44912</v>
      </c>
      <c r="B717" s="7">
        <v>44912</v>
      </c>
      <c r="C717" s="8">
        <f t="shared" ref="C717:D717" si="191">C716</f>
        <v>80.2</v>
      </c>
      <c r="D717" s="9">
        <f t="shared" si="191"/>
        <v>1.2168000000000001</v>
      </c>
      <c r="E717" s="8">
        <v>65.910585141354375</v>
      </c>
      <c r="G717" s="2">
        <v>45233</v>
      </c>
      <c r="H717" s="7">
        <v>45233</v>
      </c>
      <c r="I717" s="10">
        <v>87.55</v>
      </c>
      <c r="J717" s="11">
        <v>1.2374000000000001</v>
      </c>
      <c r="K717" s="10">
        <v>70.753192177145621</v>
      </c>
    </row>
    <row r="718" spans="1:11" ht="15">
      <c r="A718" s="2">
        <v>44913</v>
      </c>
      <c r="B718" s="7">
        <v>44913</v>
      </c>
      <c r="C718" s="8">
        <f t="shared" ref="C718:D718" si="192">C716</f>
        <v>80.2</v>
      </c>
      <c r="D718" s="9">
        <f t="shared" si="192"/>
        <v>1.2168000000000001</v>
      </c>
      <c r="E718" s="8">
        <v>65.910585141354375</v>
      </c>
      <c r="G718" s="2">
        <v>45236</v>
      </c>
      <c r="H718" s="7">
        <v>45236</v>
      </c>
      <c r="I718" s="10">
        <v>87.31</v>
      </c>
      <c r="J718" s="11">
        <v>1.2391000000000001</v>
      </c>
      <c r="K718" s="10">
        <v>70.462432410620607</v>
      </c>
    </row>
    <row r="719" spans="1:11" ht="15">
      <c r="A719" s="2">
        <v>44914</v>
      </c>
      <c r="B719" s="7">
        <v>44914</v>
      </c>
      <c r="C719" s="10">
        <v>81.66</v>
      </c>
      <c r="D719" s="11">
        <v>1.218</v>
      </c>
      <c r="E719" s="10">
        <v>67.044334975369452</v>
      </c>
      <c r="G719" s="2">
        <v>45237</v>
      </c>
      <c r="H719" s="7">
        <v>45237</v>
      </c>
      <c r="I719" s="10">
        <v>83.43</v>
      </c>
      <c r="J719" s="11">
        <v>1.2296</v>
      </c>
      <c r="K719" s="10">
        <v>67.851333767078728</v>
      </c>
    </row>
    <row r="720" spans="1:11" ht="15">
      <c r="A720" s="2">
        <v>44915</v>
      </c>
      <c r="B720" s="7">
        <v>44915</v>
      </c>
      <c r="C720" s="10">
        <v>79.45</v>
      </c>
      <c r="D720" s="11">
        <v>1.2145999999999999</v>
      </c>
      <c r="E720" s="10">
        <v>65.412481475382847</v>
      </c>
      <c r="G720" s="2">
        <v>45238</v>
      </c>
      <c r="H720" s="7">
        <v>45238</v>
      </c>
      <c r="I720" s="10">
        <v>81.459999999999994</v>
      </c>
      <c r="J720" s="11">
        <v>1.2301</v>
      </c>
      <c r="K720" s="10">
        <v>66.222258352979424</v>
      </c>
    </row>
    <row r="721" spans="1:11" ht="15">
      <c r="A721" s="2">
        <v>44916</v>
      </c>
      <c r="B721" s="7">
        <v>44916</v>
      </c>
      <c r="C721" s="10">
        <v>80.25</v>
      </c>
      <c r="D721" s="11">
        <v>1.2072000000000001</v>
      </c>
      <c r="E721" s="10">
        <v>66.476143141153074</v>
      </c>
      <c r="G721" s="2">
        <v>45239</v>
      </c>
      <c r="H721" s="7">
        <v>45239</v>
      </c>
      <c r="I721" s="10">
        <v>81.739999999999995</v>
      </c>
      <c r="J721" s="11">
        <v>1.2279</v>
      </c>
      <c r="K721" s="10">
        <v>66.568938838667634</v>
      </c>
    </row>
    <row r="722" spans="1:11" ht="15">
      <c r="A722" s="2">
        <v>44917</v>
      </c>
      <c r="B722" s="7">
        <v>44917</v>
      </c>
      <c r="C722" s="10">
        <v>79.58</v>
      </c>
      <c r="D722" s="11">
        <v>1.2032</v>
      </c>
      <c r="E722" s="10">
        <v>66.140292553191486</v>
      </c>
      <c r="G722" s="2">
        <v>45240</v>
      </c>
      <c r="H722" s="7">
        <v>45240</v>
      </c>
      <c r="I722" s="10">
        <v>83.66</v>
      </c>
      <c r="J722" s="11">
        <f>J721</f>
        <v>1.2279</v>
      </c>
      <c r="K722" s="10">
        <v>68.132584086652002</v>
      </c>
    </row>
    <row r="723" spans="1:11" ht="15">
      <c r="A723" s="2">
        <v>44918</v>
      </c>
      <c r="B723" s="7">
        <v>44918</v>
      </c>
      <c r="C723" s="10">
        <v>82.45</v>
      </c>
      <c r="D723" s="11">
        <v>1.2054</v>
      </c>
      <c r="E723" s="10">
        <v>68.400530944084949</v>
      </c>
      <c r="G723" s="2">
        <v>45243</v>
      </c>
      <c r="H723" s="7">
        <v>45243</v>
      </c>
      <c r="I723" s="10">
        <v>84.09</v>
      </c>
      <c r="J723" s="11">
        <v>1.2267999999999999</v>
      </c>
      <c r="K723" s="10">
        <v>68.544179980436923</v>
      </c>
    </row>
    <row r="724" spans="1:11" ht="15">
      <c r="A724" s="2">
        <v>44919</v>
      </c>
      <c r="B724" s="7">
        <v>44919</v>
      </c>
      <c r="C724" s="8">
        <f t="shared" ref="C724:D724" si="193">C723</f>
        <v>82.45</v>
      </c>
      <c r="D724" s="9">
        <f t="shared" si="193"/>
        <v>1.2054</v>
      </c>
      <c r="E724" s="8">
        <v>68.400530944084949</v>
      </c>
      <c r="G724" s="2">
        <v>45244</v>
      </c>
      <c r="H724" s="7">
        <v>45244</v>
      </c>
      <c r="I724" s="10">
        <v>84.2</v>
      </c>
      <c r="J724" s="11">
        <v>1.2483</v>
      </c>
      <c r="K724" s="10">
        <v>67.451734358727876</v>
      </c>
    </row>
    <row r="725" spans="1:11" ht="15">
      <c r="A725" s="2">
        <v>44920</v>
      </c>
      <c r="B725" s="7">
        <v>44920</v>
      </c>
      <c r="C725" s="8">
        <f t="shared" ref="C725:D725" si="194">C723</f>
        <v>82.45</v>
      </c>
      <c r="D725" s="9">
        <f t="shared" si="194"/>
        <v>1.2054</v>
      </c>
      <c r="E725" s="8">
        <v>68.400530944084949</v>
      </c>
      <c r="G725" s="2">
        <v>45245</v>
      </c>
      <c r="H725" s="7">
        <v>45245</v>
      </c>
      <c r="I725" s="10">
        <v>82.4</v>
      </c>
      <c r="J725" s="11">
        <v>1.2431000000000001</v>
      </c>
      <c r="K725" s="10">
        <v>66.285898157831227</v>
      </c>
    </row>
    <row r="726" spans="1:11" ht="15">
      <c r="A726" s="2">
        <v>44921</v>
      </c>
      <c r="B726" s="7">
        <v>44921</v>
      </c>
      <c r="C726" s="8">
        <f t="shared" ref="C726:D726" si="195">C723</f>
        <v>82.45</v>
      </c>
      <c r="D726" s="9">
        <f t="shared" si="195"/>
        <v>1.2054</v>
      </c>
      <c r="E726" s="8">
        <v>68.400530944084949</v>
      </c>
      <c r="G726" s="2">
        <v>45246</v>
      </c>
      <c r="H726" s="7">
        <v>45246</v>
      </c>
      <c r="I726" s="10">
        <v>77.73</v>
      </c>
      <c r="J726" s="11">
        <v>1.2423</v>
      </c>
      <c r="K726" s="10">
        <v>62.569427674474767</v>
      </c>
    </row>
    <row r="727" spans="1:11" ht="15">
      <c r="A727" s="2">
        <v>44922</v>
      </c>
      <c r="B727" s="7">
        <v>44922</v>
      </c>
      <c r="C727" s="8">
        <f>C723</f>
        <v>82.45</v>
      </c>
      <c r="D727" s="11">
        <v>1.2032</v>
      </c>
      <c r="E727" s="8">
        <v>68.525598404255319</v>
      </c>
      <c r="G727" s="2">
        <v>45247</v>
      </c>
      <c r="H727" s="7">
        <v>45247</v>
      </c>
      <c r="I727" s="10">
        <v>81.22</v>
      </c>
      <c r="J727" s="11">
        <v>1.2430000000000001</v>
      </c>
      <c r="K727" s="10">
        <v>65.341914722445694</v>
      </c>
    </row>
    <row r="728" spans="1:11" ht="15">
      <c r="A728" s="2">
        <v>44923</v>
      </c>
      <c r="B728" s="7">
        <v>44923</v>
      </c>
      <c r="C728" s="10">
        <v>81.7</v>
      </c>
      <c r="D728" s="11">
        <v>1.2034</v>
      </c>
      <c r="E728" s="10">
        <v>67.890975569220544</v>
      </c>
      <c r="G728" s="2">
        <v>45250</v>
      </c>
      <c r="H728" s="7">
        <v>45250</v>
      </c>
      <c r="I728" s="10">
        <v>83.25</v>
      </c>
      <c r="J728" s="11">
        <v>1.2504999999999999</v>
      </c>
      <c r="K728" s="10">
        <v>66.57337065173931</v>
      </c>
    </row>
    <row r="729" spans="1:11" ht="15">
      <c r="A729" s="2">
        <v>44924</v>
      </c>
      <c r="B729" s="7">
        <v>44924</v>
      </c>
      <c r="C729" s="10">
        <v>80.959999999999994</v>
      </c>
      <c r="D729" s="11">
        <v>1.206</v>
      </c>
      <c r="E729" s="10">
        <v>67.131011608623552</v>
      </c>
      <c r="G729" s="2">
        <v>45251</v>
      </c>
      <c r="H729" s="7">
        <v>45251</v>
      </c>
      <c r="I729" s="10">
        <v>82.42</v>
      </c>
      <c r="J729" s="11">
        <v>1.254</v>
      </c>
      <c r="K729" s="10">
        <v>65.725677830940995</v>
      </c>
    </row>
    <row r="730" spans="1:11" ht="15">
      <c r="A730" s="2">
        <v>44925</v>
      </c>
      <c r="B730" s="7">
        <v>44925</v>
      </c>
      <c r="C730" s="10">
        <v>82.82</v>
      </c>
      <c r="D730" s="11">
        <v>1.2077</v>
      </c>
      <c r="E730" s="10">
        <v>68.576633269851783</v>
      </c>
      <c r="G730" s="2">
        <v>45252</v>
      </c>
      <c r="H730" s="7">
        <v>45252</v>
      </c>
      <c r="I730" s="10">
        <v>81.760000000000005</v>
      </c>
      <c r="J730" s="11">
        <v>1.2467999999999999</v>
      </c>
      <c r="K730" s="10">
        <v>65.575874238049408</v>
      </c>
    </row>
    <row r="731" spans="1:11" ht="15">
      <c r="A731" s="2">
        <v>44926</v>
      </c>
      <c r="B731" s="7">
        <v>44926</v>
      </c>
      <c r="C731" s="8">
        <f t="shared" ref="C731:D731" si="196">C730</f>
        <v>82.82</v>
      </c>
      <c r="D731" s="9">
        <f t="shared" si="196"/>
        <v>1.2077</v>
      </c>
      <c r="E731" s="8">
        <v>68.576633269851783</v>
      </c>
      <c r="G731" s="2">
        <v>45253</v>
      </c>
      <c r="H731" s="7">
        <v>45253</v>
      </c>
      <c r="I731" s="10">
        <v>80.849999999999994</v>
      </c>
      <c r="J731" s="11">
        <f>J730</f>
        <v>1.2467999999999999</v>
      </c>
      <c r="K731" s="10">
        <v>64.84600577478345</v>
      </c>
    </row>
    <row r="732" spans="1:11" ht="15">
      <c r="A732" s="2">
        <v>44927</v>
      </c>
      <c r="B732" s="7">
        <v>44927</v>
      </c>
      <c r="C732" s="8">
        <f t="shared" ref="C732:D732" si="197">C730</f>
        <v>82.82</v>
      </c>
      <c r="D732" s="9">
        <f t="shared" si="197"/>
        <v>1.2077</v>
      </c>
      <c r="E732" s="8">
        <v>68.576633269851783</v>
      </c>
      <c r="G732" s="2">
        <v>45254</v>
      </c>
      <c r="H732" s="7">
        <v>45254</v>
      </c>
      <c r="I732" s="10">
        <v>79.819999999999993</v>
      </c>
      <c r="J732" s="11">
        <v>1.2601</v>
      </c>
      <c r="K732" s="10">
        <v>63.344179033410043</v>
      </c>
    </row>
    <row r="733" spans="1:11" ht="15">
      <c r="A733" s="2">
        <v>44928</v>
      </c>
      <c r="B733" s="7">
        <v>44928</v>
      </c>
      <c r="C733" s="8">
        <f t="shared" ref="C733:D733" si="198">C730</f>
        <v>82.82</v>
      </c>
      <c r="D733" s="9">
        <f t="shared" si="198"/>
        <v>1.2077</v>
      </c>
      <c r="E733" s="8">
        <v>68.576633269851783</v>
      </c>
      <c r="G733" s="2">
        <v>45257</v>
      </c>
      <c r="H733" s="7">
        <v>45257</v>
      </c>
      <c r="I733" s="10">
        <v>79.489999999999995</v>
      </c>
      <c r="J733" s="11">
        <v>1.2613000000000001</v>
      </c>
      <c r="K733" s="10">
        <v>63.022278601442949</v>
      </c>
    </row>
    <row r="734" spans="1:11" ht="15">
      <c r="A734" s="2">
        <v>44929</v>
      </c>
      <c r="B734" s="7">
        <v>44929</v>
      </c>
      <c r="C734" s="10">
        <v>80.36</v>
      </c>
      <c r="D734" s="11">
        <v>1.1970000000000001</v>
      </c>
      <c r="E734" s="10">
        <v>67.134502923976598</v>
      </c>
      <c r="G734" s="2">
        <v>45258</v>
      </c>
      <c r="H734" s="7">
        <v>45258</v>
      </c>
      <c r="I734" s="10">
        <v>81.66</v>
      </c>
      <c r="J734" s="11">
        <v>1.2713000000000001</v>
      </c>
      <c r="K734" s="10">
        <v>64.233461810744899</v>
      </c>
    </row>
    <row r="735" spans="1:11" ht="15">
      <c r="A735" s="2">
        <v>44930</v>
      </c>
      <c r="B735" s="7">
        <v>44930</v>
      </c>
      <c r="C735" s="10">
        <v>75.31</v>
      </c>
      <c r="D735" s="11">
        <v>1.2062999999999999</v>
      </c>
      <c r="E735" s="10">
        <v>62.430572825996855</v>
      </c>
      <c r="G735" s="2">
        <v>45259</v>
      </c>
      <c r="H735" s="7">
        <v>45259</v>
      </c>
      <c r="I735" s="10">
        <v>82.98</v>
      </c>
      <c r="J735" s="11">
        <v>1.2689999999999999</v>
      </c>
      <c r="K735" s="10">
        <v>65.390070921985824</v>
      </c>
    </row>
    <row r="736" spans="1:11" ht="15">
      <c r="A736" s="2">
        <v>44931</v>
      </c>
      <c r="B736" s="7">
        <v>44931</v>
      </c>
      <c r="C736" s="10">
        <v>76.73</v>
      </c>
      <c r="D736" s="11">
        <v>1.1901999999999999</v>
      </c>
      <c r="E736" s="10">
        <v>64.46815661233407</v>
      </c>
      <c r="G736" s="2">
        <v>45260</v>
      </c>
      <c r="H736" s="7">
        <v>45260</v>
      </c>
      <c r="I736" s="10">
        <v>81.72</v>
      </c>
      <c r="J736" s="11">
        <v>1.264</v>
      </c>
      <c r="K736" s="10">
        <v>64.651898734177209</v>
      </c>
    </row>
    <row r="737" spans="1:11" ht="15">
      <c r="A737" s="2">
        <v>44932</v>
      </c>
      <c r="B737" s="7">
        <v>44932</v>
      </c>
      <c r="C737" s="10">
        <v>76.41</v>
      </c>
      <c r="D737" s="11">
        <v>1.2063999999999999</v>
      </c>
      <c r="E737" s="10">
        <v>63.337201591511935</v>
      </c>
      <c r="G737" s="2">
        <v>45261</v>
      </c>
      <c r="H737" s="7">
        <v>45261</v>
      </c>
      <c r="I737" s="10">
        <v>78.72</v>
      </c>
      <c r="J737" s="11">
        <v>1.2682</v>
      </c>
      <c r="K737" s="10">
        <v>62.072228355149029</v>
      </c>
    </row>
    <row r="738" spans="1:11" ht="15">
      <c r="A738" s="2">
        <v>44933</v>
      </c>
      <c r="B738" s="7">
        <v>44933</v>
      </c>
      <c r="C738" s="8">
        <f t="shared" ref="C738:D738" si="199">C737</f>
        <v>76.41</v>
      </c>
      <c r="D738" s="9">
        <f t="shared" si="199"/>
        <v>1.2063999999999999</v>
      </c>
      <c r="E738" s="8">
        <v>63.337201591511935</v>
      </c>
      <c r="G738" s="2">
        <v>45264</v>
      </c>
      <c r="H738" s="7">
        <v>45264</v>
      </c>
      <c r="I738" s="10">
        <v>78.16</v>
      </c>
      <c r="J738" s="11">
        <v>1.2633000000000001</v>
      </c>
      <c r="K738" s="10">
        <v>61.869706324705128</v>
      </c>
    </row>
    <row r="739" spans="1:11" ht="15">
      <c r="A739" s="2">
        <v>44934</v>
      </c>
      <c r="B739" s="7">
        <v>44934</v>
      </c>
      <c r="C739" s="8">
        <f t="shared" ref="C739:D739" si="200">C737</f>
        <v>76.41</v>
      </c>
      <c r="D739" s="9">
        <f t="shared" si="200"/>
        <v>1.2063999999999999</v>
      </c>
      <c r="E739" s="8">
        <v>63.337201591511935</v>
      </c>
      <c r="G739" s="2">
        <v>45265</v>
      </c>
      <c r="H739" s="7">
        <v>45265</v>
      </c>
      <c r="I739" s="10">
        <v>77.27</v>
      </c>
      <c r="J739" s="11">
        <v>1.2589999999999999</v>
      </c>
      <c r="K739" s="10">
        <v>61.374106433677525</v>
      </c>
    </row>
    <row r="740" spans="1:11" ht="15">
      <c r="A740" s="2">
        <v>44935</v>
      </c>
      <c r="B740" s="7">
        <v>44935</v>
      </c>
      <c r="C740" s="10">
        <v>77.5</v>
      </c>
      <c r="D740" s="11">
        <v>1.2205999999999999</v>
      </c>
      <c r="E740" s="10">
        <v>63.493363919383917</v>
      </c>
      <c r="G740" s="2">
        <v>45266</v>
      </c>
      <c r="H740" s="7">
        <v>45266</v>
      </c>
      <c r="I740" s="10">
        <v>74.33</v>
      </c>
      <c r="J740" s="11">
        <v>1.2588999999999999</v>
      </c>
      <c r="K740" s="10">
        <v>59.043609500357455</v>
      </c>
    </row>
    <row r="741" spans="1:11" ht="15">
      <c r="A741" s="2">
        <v>44936</v>
      </c>
      <c r="B741" s="7">
        <v>44936</v>
      </c>
      <c r="C741" s="10">
        <v>78.400000000000006</v>
      </c>
      <c r="D741" s="11">
        <v>1.2155</v>
      </c>
      <c r="E741" s="10">
        <v>64.500205676676273</v>
      </c>
      <c r="G741" s="2">
        <v>45267</v>
      </c>
      <c r="H741" s="7">
        <v>45267</v>
      </c>
      <c r="I741" s="10">
        <v>74.209999999999994</v>
      </c>
      <c r="J741" s="11">
        <v>1.2582</v>
      </c>
      <c r="K741" s="10">
        <v>58.981084088380221</v>
      </c>
    </row>
    <row r="742" spans="1:11" ht="15">
      <c r="A742" s="2">
        <v>44937</v>
      </c>
      <c r="B742" s="7">
        <v>44937</v>
      </c>
      <c r="C742" s="10">
        <v>81.11</v>
      </c>
      <c r="D742" s="11">
        <v>1.2124999999999999</v>
      </c>
      <c r="E742" s="10">
        <v>66.894845360824746</v>
      </c>
      <c r="G742" s="2">
        <v>45268</v>
      </c>
      <c r="H742" s="7">
        <v>45268</v>
      </c>
      <c r="I742" s="10">
        <v>75.94</v>
      </c>
      <c r="J742" s="11">
        <v>1.2539</v>
      </c>
      <c r="K742" s="10">
        <v>60.563043304888744</v>
      </c>
    </row>
    <row r="743" spans="1:11" ht="15">
      <c r="A743" s="2">
        <v>44938</v>
      </c>
      <c r="B743" s="7">
        <v>44938</v>
      </c>
      <c r="C743" s="10">
        <v>82.59</v>
      </c>
      <c r="D743" s="11">
        <v>1.2181999999999999</v>
      </c>
      <c r="E743" s="10">
        <v>67.796749302249225</v>
      </c>
      <c r="G743" s="2">
        <v>45271</v>
      </c>
      <c r="H743" s="7">
        <v>45271</v>
      </c>
      <c r="I743" s="10">
        <v>75.75</v>
      </c>
      <c r="J743" s="11">
        <v>1.2549999999999999</v>
      </c>
      <c r="K743" s="10">
        <v>60.358565737051798</v>
      </c>
    </row>
    <row r="744" spans="1:11" ht="15">
      <c r="A744" s="2">
        <v>44939</v>
      </c>
      <c r="B744" s="7">
        <v>44939</v>
      </c>
      <c r="C744" s="10">
        <v>83.43</v>
      </c>
      <c r="D744" s="11">
        <v>1.2194</v>
      </c>
      <c r="E744" s="10">
        <v>68.418894538297522</v>
      </c>
      <c r="G744" s="2">
        <v>45272</v>
      </c>
      <c r="H744" s="7">
        <v>45272</v>
      </c>
      <c r="I744" s="10">
        <v>74.11</v>
      </c>
      <c r="J744" s="11">
        <v>1.2548999999999999</v>
      </c>
      <c r="K744" s="10">
        <v>59.056498525778949</v>
      </c>
    </row>
    <row r="745" spans="1:11" ht="15">
      <c r="A745" s="2">
        <v>44940</v>
      </c>
      <c r="B745" s="7">
        <v>44940</v>
      </c>
      <c r="C745" s="8">
        <f t="shared" ref="C745:D745" si="201">C744</f>
        <v>83.43</v>
      </c>
      <c r="D745" s="9">
        <f t="shared" si="201"/>
        <v>1.2194</v>
      </c>
      <c r="E745" s="8">
        <v>68.418894538297522</v>
      </c>
      <c r="G745" s="2">
        <v>45273</v>
      </c>
      <c r="H745" s="7">
        <v>45273</v>
      </c>
      <c r="I745" s="10">
        <v>74.14</v>
      </c>
      <c r="J745" s="11">
        <v>1.2526999999999999</v>
      </c>
      <c r="K745" s="10">
        <v>59.18416220962721</v>
      </c>
    </row>
    <row r="746" spans="1:11" ht="15">
      <c r="A746" s="2">
        <v>44941</v>
      </c>
      <c r="B746" s="7">
        <v>44941</v>
      </c>
      <c r="C746" s="8">
        <f t="shared" ref="C746:D746" si="202">C744</f>
        <v>83.43</v>
      </c>
      <c r="D746" s="9">
        <f t="shared" si="202"/>
        <v>1.2194</v>
      </c>
      <c r="E746" s="8">
        <v>68.418894538297522</v>
      </c>
      <c r="G746" s="2">
        <v>45274</v>
      </c>
      <c r="H746" s="7">
        <v>45274</v>
      </c>
      <c r="I746" s="10">
        <v>77.05</v>
      </c>
      <c r="J746" s="11">
        <v>1.2766999999999999</v>
      </c>
      <c r="K746" s="10">
        <v>60.35090467611812</v>
      </c>
    </row>
    <row r="747" spans="1:11" ht="15">
      <c r="A747" s="2">
        <v>44942</v>
      </c>
      <c r="B747" s="7">
        <v>44942</v>
      </c>
      <c r="C747" s="10">
        <v>82.65</v>
      </c>
      <c r="D747" s="9">
        <f>D744</f>
        <v>1.2194</v>
      </c>
      <c r="E747" s="8">
        <v>67.779235689683446</v>
      </c>
      <c r="G747" s="2">
        <v>45275</v>
      </c>
      <c r="H747" s="7">
        <v>45275</v>
      </c>
      <c r="I747" s="10">
        <v>76.84</v>
      </c>
      <c r="J747" s="11">
        <v>1.2708999999999999</v>
      </c>
      <c r="K747" s="10">
        <v>60.461090565740818</v>
      </c>
    </row>
    <row r="748" spans="1:11" ht="15">
      <c r="A748" s="2">
        <v>44943</v>
      </c>
      <c r="B748" s="7">
        <v>44943</v>
      </c>
      <c r="C748" s="10">
        <v>84.38</v>
      </c>
      <c r="D748" s="11">
        <v>1.2263999999999999</v>
      </c>
      <c r="E748" s="10">
        <v>68.803000652315717</v>
      </c>
      <c r="G748" s="2">
        <v>45278</v>
      </c>
      <c r="H748" s="7">
        <v>45278</v>
      </c>
      <c r="I748" s="10">
        <v>78.89</v>
      </c>
      <c r="J748" s="11">
        <v>1.2632000000000001</v>
      </c>
      <c r="K748" s="10">
        <v>62.452501583280551</v>
      </c>
    </row>
    <row r="749" spans="1:11" ht="15">
      <c r="A749" s="2">
        <v>44944</v>
      </c>
      <c r="B749" s="7">
        <v>44944</v>
      </c>
      <c r="C749" s="10">
        <v>83.78</v>
      </c>
      <c r="D749" s="11">
        <v>1.2369000000000001</v>
      </c>
      <c r="E749" s="10">
        <v>67.733850755922063</v>
      </c>
      <c r="G749" s="2">
        <v>45279</v>
      </c>
      <c r="H749" s="7">
        <v>45279</v>
      </c>
      <c r="I749" s="10">
        <v>79.819999999999993</v>
      </c>
      <c r="J749" s="11">
        <v>1.2750999999999999</v>
      </c>
      <c r="K749" s="10">
        <v>62.599011842208455</v>
      </c>
    </row>
    <row r="750" spans="1:11" ht="15">
      <c r="A750" s="2">
        <v>44945</v>
      </c>
      <c r="B750" s="7">
        <v>44945</v>
      </c>
      <c r="C750" s="10">
        <v>85.08</v>
      </c>
      <c r="D750" s="11">
        <v>1.2365999999999999</v>
      </c>
      <c r="E750" s="10">
        <v>68.80155264434741</v>
      </c>
      <c r="G750" s="2">
        <v>45280</v>
      </c>
      <c r="H750" s="7">
        <v>45280</v>
      </c>
      <c r="I750" s="10">
        <v>81.099999999999994</v>
      </c>
      <c r="J750" s="11">
        <v>1.266</v>
      </c>
      <c r="K750" s="10">
        <v>64.060031595576618</v>
      </c>
    </row>
    <row r="751" spans="1:11" ht="15">
      <c r="A751" s="2">
        <v>44946</v>
      </c>
      <c r="B751" s="7">
        <v>44946</v>
      </c>
      <c r="C751" s="10">
        <v>86.96</v>
      </c>
      <c r="D751" s="11">
        <v>1.2374000000000001</v>
      </c>
      <c r="E751" s="10">
        <v>70.276385970583476</v>
      </c>
      <c r="G751" s="2">
        <v>45281</v>
      </c>
      <c r="H751" s="7">
        <v>45281</v>
      </c>
      <c r="I751" s="10">
        <v>80.73</v>
      </c>
      <c r="J751" s="11">
        <v>1.2667999999999999</v>
      </c>
      <c r="K751" s="10">
        <v>63.727502368171777</v>
      </c>
    </row>
    <row r="752" spans="1:11" ht="15">
      <c r="A752" s="2">
        <v>44947</v>
      </c>
      <c r="B752" s="7">
        <v>44947</v>
      </c>
      <c r="C752" s="8">
        <f t="shared" ref="C752:D752" si="203">C751</f>
        <v>86.96</v>
      </c>
      <c r="D752" s="9">
        <f t="shared" si="203"/>
        <v>1.2374000000000001</v>
      </c>
      <c r="E752" s="8">
        <v>70.276385970583476</v>
      </c>
      <c r="G752" s="2">
        <v>45282</v>
      </c>
      <c r="H752" s="7">
        <v>45282</v>
      </c>
      <c r="I752" s="10">
        <v>80.23</v>
      </c>
      <c r="J752" s="11">
        <v>1.272</v>
      </c>
      <c r="K752" s="10">
        <v>63.073899371069182</v>
      </c>
    </row>
    <row r="753" spans="1:11" ht="15">
      <c r="A753" s="2">
        <v>44948</v>
      </c>
      <c r="B753" s="7">
        <v>44948</v>
      </c>
      <c r="C753" s="8">
        <f t="shared" ref="C753:D753" si="204">C751</f>
        <v>86.96</v>
      </c>
      <c r="D753" s="9">
        <f t="shared" si="204"/>
        <v>1.2374000000000001</v>
      </c>
      <c r="E753" s="8">
        <v>70.276385970583476</v>
      </c>
      <c r="G753" s="2">
        <v>45287</v>
      </c>
      <c r="H753" s="7">
        <v>45287</v>
      </c>
      <c r="I753" s="10">
        <v>80.97</v>
      </c>
      <c r="J753" s="11">
        <v>1.2797000000000001</v>
      </c>
      <c r="K753" s="10">
        <v>63.272642025474717</v>
      </c>
    </row>
    <row r="754" spans="1:11" ht="15">
      <c r="A754" s="2">
        <v>44949</v>
      </c>
      <c r="B754" s="7">
        <v>44949</v>
      </c>
      <c r="C754" s="10">
        <v>87.54</v>
      </c>
      <c r="D754" s="11">
        <v>1.2370000000000001</v>
      </c>
      <c r="E754" s="10">
        <v>70.767987065481009</v>
      </c>
      <c r="G754" s="2">
        <v>45288</v>
      </c>
      <c r="H754" s="7">
        <v>45288</v>
      </c>
      <c r="I754" s="10">
        <v>79.040000000000006</v>
      </c>
      <c r="J754" s="11">
        <v>1.2743</v>
      </c>
      <c r="K754" s="10">
        <v>62.026210468492508</v>
      </c>
    </row>
    <row r="755" spans="1:11" ht="15">
      <c r="A755" s="2">
        <v>44950</v>
      </c>
      <c r="B755" s="7">
        <v>44950</v>
      </c>
      <c r="C755" s="10">
        <v>85.25</v>
      </c>
      <c r="D755" s="11">
        <v>1.2323</v>
      </c>
      <c r="E755" s="10">
        <v>69.179582893775873</v>
      </c>
      <c r="G755" s="2">
        <v>45289</v>
      </c>
      <c r="H755" s="7">
        <v>45289</v>
      </c>
      <c r="I755" s="10">
        <v>77.69</v>
      </c>
      <c r="J755" s="11">
        <v>1.2743</v>
      </c>
      <c r="K755" s="10">
        <v>60.966805304873262</v>
      </c>
    </row>
    <row r="756" spans="1:11" ht="15">
      <c r="A756" s="2">
        <v>44951</v>
      </c>
      <c r="B756" s="7">
        <v>44951</v>
      </c>
      <c r="C756" s="10">
        <v>85.08</v>
      </c>
      <c r="D756" s="11">
        <v>1.2374000000000001</v>
      </c>
      <c r="E756" s="10">
        <v>68.757071278487146</v>
      </c>
      <c r="G756"/>
    </row>
    <row r="757" spans="1:11" ht="15">
      <c r="A757" s="2">
        <v>44952</v>
      </c>
      <c r="B757" s="7">
        <v>44952</v>
      </c>
      <c r="C757" s="10">
        <v>86.29</v>
      </c>
      <c r="D757" s="11">
        <v>1.2370000000000001</v>
      </c>
      <c r="E757" s="10">
        <v>69.757477768795468</v>
      </c>
      <c r="G757"/>
    </row>
    <row r="758" spans="1:11" ht="15">
      <c r="A758" s="2">
        <v>44953</v>
      </c>
      <c r="B758" s="7">
        <v>44953</v>
      </c>
      <c r="C758" s="10">
        <v>85.36</v>
      </c>
      <c r="D758" s="11">
        <v>1.2379</v>
      </c>
      <c r="E758" s="10">
        <v>68.9554891348251</v>
      </c>
      <c r="G758"/>
    </row>
    <row r="759" spans="1:11" ht="15">
      <c r="A759" s="2">
        <v>44954</v>
      </c>
      <c r="B759" s="7">
        <v>44954</v>
      </c>
      <c r="C759" s="8">
        <f t="shared" ref="C759:D759" si="205">C758</f>
        <v>85.36</v>
      </c>
      <c r="D759" s="9">
        <f t="shared" si="205"/>
        <v>1.2379</v>
      </c>
      <c r="E759" s="8">
        <v>68.9554891348251</v>
      </c>
      <c r="G759"/>
    </row>
    <row r="760" spans="1:11" ht="15">
      <c r="A760" s="2">
        <v>44955</v>
      </c>
      <c r="B760" s="7">
        <v>44955</v>
      </c>
      <c r="C760" s="8">
        <f t="shared" ref="C760:D760" si="206">C758</f>
        <v>85.36</v>
      </c>
      <c r="D760" s="9">
        <f t="shared" si="206"/>
        <v>1.2379</v>
      </c>
      <c r="E760" s="8">
        <v>68.9554891348251</v>
      </c>
      <c r="G760"/>
    </row>
    <row r="761" spans="1:11" ht="15">
      <c r="A761" s="2">
        <v>44956</v>
      </c>
      <c r="B761" s="7">
        <v>44956</v>
      </c>
      <c r="C761" s="10">
        <v>84.9</v>
      </c>
      <c r="D761" s="11">
        <v>1.2373000000000001</v>
      </c>
      <c r="E761" s="10">
        <v>68.61715024650448</v>
      </c>
      <c r="G761"/>
    </row>
    <row r="762" spans="1:11" ht="15">
      <c r="A762" s="2">
        <v>44957</v>
      </c>
      <c r="B762" s="7">
        <v>44957</v>
      </c>
      <c r="C762" s="10">
        <v>83.42</v>
      </c>
      <c r="D762" s="11">
        <v>1.2323999999999999</v>
      </c>
      <c r="E762" s="10">
        <v>67.689061992859465</v>
      </c>
      <c r="G762"/>
    </row>
    <row r="763" spans="1:11" ht="15">
      <c r="A763" s="2">
        <v>44958</v>
      </c>
      <c r="B763" s="7">
        <v>44958</v>
      </c>
      <c r="C763" s="10">
        <v>81.61</v>
      </c>
      <c r="D763" s="11">
        <v>1.2307999999999999</v>
      </c>
      <c r="E763" s="10">
        <v>66.306467338316551</v>
      </c>
      <c r="G763"/>
    </row>
    <row r="764" spans="1:11" ht="15">
      <c r="A764" s="2">
        <v>44959</v>
      </c>
      <c r="B764" s="7">
        <v>44959</v>
      </c>
      <c r="C764" s="10">
        <v>80.569999999999993</v>
      </c>
      <c r="D764" s="11">
        <v>1.226</v>
      </c>
      <c r="E764" s="10">
        <v>65.717781402936367</v>
      </c>
      <c r="G764"/>
    </row>
    <row r="765" spans="1:11" ht="15">
      <c r="A765" s="2">
        <v>44960</v>
      </c>
      <c r="B765" s="7">
        <v>44960</v>
      </c>
      <c r="C765" s="10">
        <v>78.849999999999994</v>
      </c>
      <c r="D765" s="11">
        <v>1.2073</v>
      </c>
      <c r="E765" s="10">
        <v>65.311024600347878</v>
      </c>
      <c r="G765"/>
    </row>
    <row r="766" spans="1:11" ht="15">
      <c r="A766" s="2">
        <v>44961</v>
      </c>
      <c r="B766" s="7">
        <v>44961</v>
      </c>
      <c r="C766" s="8">
        <f t="shared" ref="C766:D766" si="207">C765</f>
        <v>78.849999999999994</v>
      </c>
      <c r="D766" s="9">
        <f t="shared" si="207"/>
        <v>1.2073</v>
      </c>
      <c r="E766" s="8">
        <v>65.311024600347878</v>
      </c>
      <c r="G766"/>
    </row>
    <row r="767" spans="1:11" ht="15">
      <c r="A767" s="2">
        <v>44962</v>
      </c>
      <c r="B767" s="7">
        <v>44962</v>
      </c>
      <c r="C767" s="8">
        <f t="shared" ref="C767:D767" si="208">C765</f>
        <v>78.849999999999994</v>
      </c>
      <c r="D767" s="9">
        <f t="shared" si="208"/>
        <v>1.2073</v>
      </c>
      <c r="E767" s="8">
        <v>65.311024600347878</v>
      </c>
      <c r="G767"/>
    </row>
    <row r="768" spans="1:11" ht="15">
      <c r="A768" s="2">
        <v>44963</v>
      </c>
      <c r="B768" s="7">
        <v>44963</v>
      </c>
      <c r="C768" s="10">
        <v>80.48</v>
      </c>
      <c r="D768" s="11">
        <v>1.2009000000000001</v>
      </c>
      <c r="E768" s="10">
        <v>67.016404363394116</v>
      </c>
      <c r="G768"/>
    </row>
    <row r="769" spans="1:7" ht="15">
      <c r="A769" s="2">
        <v>44964</v>
      </c>
      <c r="B769" s="7">
        <v>44964</v>
      </c>
      <c r="C769" s="10">
        <v>82.92</v>
      </c>
      <c r="D769" s="11">
        <v>1.2013</v>
      </c>
      <c r="E769" s="10">
        <v>69.025222675434946</v>
      </c>
      <c r="G769"/>
    </row>
    <row r="770" spans="1:7" ht="15">
      <c r="A770" s="2">
        <v>44965</v>
      </c>
      <c r="B770" s="7">
        <v>44965</v>
      </c>
      <c r="C770" s="10">
        <v>84.17</v>
      </c>
      <c r="D770" s="11">
        <v>1.2093</v>
      </c>
      <c r="E770" s="10">
        <v>69.602249235094675</v>
      </c>
      <c r="G770"/>
    </row>
    <row r="771" spans="1:7" ht="15">
      <c r="A771" s="2">
        <v>44966</v>
      </c>
      <c r="B771" s="7">
        <v>44966</v>
      </c>
      <c r="C771" s="10">
        <v>83.46</v>
      </c>
      <c r="D771" s="11">
        <v>1.2157</v>
      </c>
      <c r="E771" s="10">
        <v>68.651805544130951</v>
      </c>
      <c r="G771"/>
    </row>
    <row r="772" spans="1:7" ht="15">
      <c r="A772" s="2">
        <v>44967</v>
      </c>
      <c r="B772" s="7">
        <v>44967</v>
      </c>
      <c r="C772" s="10">
        <v>85.46</v>
      </c>
      <c r="D772" s="11">
        <v>1.2060999999999999</v>
      </c>
      <c r="E772" s="10">
        <v>70.856479562225346</v>
      </c>
      <c r="G772"/>
    </row>
    <row r="773" spans="1:7" ht="15">
      <c r="A773" s="2">
        <v>44968</v>
      </c>
      <c r="B773" s="7">
        <v>44968</v>
      </c>
      <c r="C773" s="8">
        <f t="shared" ref="C773:D773" si="209">C772</f>
        <v>85.46</v>
      </c>
      <c r="D773" s="9">
        <f t="shared" si="209"/>
        <v>1.2060999999999999</v>
      </c>
      <c r="E773" s="8">
        <v>70.856479562225346</v>
      </c>
      <c r="G773"/>
    </row>
    <row r="774" spans="1:7" ht="15">
      <c r="A774" s="2">
        <v>44969</v>
      </c>
      <c r="B774" s="7">
        <v>44969</v>
      </c>
      <c r="C774" s="8">
        <f t="shared" ref="C774:D774" si="210">C772</f>
        <v>85.46</v>
      </c>
      <c r="D774" s="9">
        <f t="shared" si="210"/>
        <v>1.2060999999999999</v>
      </c>
      <c r="E774" s="8">
        <v>70.856479562225346</v>
      </c>
      <c r="G774"/>
    </row>
    <row r="775" spans="1:7" ht="15">
      <c r="A775" s="2">
        <v>44970</v>
      </c>
      <c r="B775" s="7">
        <v>44970</v>
      </c>
      <c r="C775" s="10">
        <v>85.98</v>
      </c>
      <c r="D775" s="11">
        <v>1.2136</v>
      </c>
      <c r="E775" s="10">
        <v>70.847066578773905</v>
      </c>
      <c r="G775"/>
    </row>
    <row r="776" spans="1:7" ht="15">
      <c r="A776" s="2">
        <v>44971</v>
      </c>
      <c r="B776" s="7">
        <v>44971</v>
      </c>
      <c r="C776" s="10">
        <v>84.96</v>
      </c>
      <c r="D776" s="11">
        <v>1.2157</v>
      </c>
      <c r="E776" s="10">
        <v>69.885662581228914</v>
      </c>
      <c r="G776"/>
    </row>
    <row r="777" spans="1:7" ht="15">
      <c r="A777" s="2">
        <v>44972</v>
      </c>
      <c r="B777" s="7">
        <v>44972</v>
      </c>
      <c r="C777" s="10">
        <v>84.11</v>
      </c>
      <c r="D777" s="11">
        <v>1.2031000000000001</v>
      </c>
      <c r="E777" s="10">
        <v>69.911063087025184</v>
      </c>
      <c r="G777"/>
    </row>
    <row r="778" spans="1:7" ht="15">
      <c r="A778" s="2">
        <v>44973</v>
      </c>
      <c r="B778" s="7">
        <v>44973</v>
      </c>
      <c r="C778" s="10">
        <v>83.84</v>
      </c>
      <c r="D778" s="11">
        <v>1.2018</v>
      </c>
      <c r="E778" s="10">
        <v>69.762023631219847</v>
      </c>
      <c r="G778"/>
    </row>
    <row r="779" spans="1:7" ht="15">
      <c r="A779" s="2">
        <v>44974</v>
      </c>
      <c r="B779" s="7">
        <v>44974</v>
      </c>
      <c r="C779" s="10">
        <v>81.97</v>
      </c>
      <c r="D779" s="11">
        <v>1.2012</v>
      </c>
      <c r="E779" s="10">
        <v>68.240093240093231</v>
      </c>
      <c r="G779"/>
    </row>
    <row r="780" spans="1:7" ht="15">
      <c r="A780" s="2">
        <v>44975</v>
      </c>
      <c r="B780" s="7">
        <v>44975</v>
      </c>
      <c r="C780" s="8">
        <f t="shared" ref="C780:D780" si="211">C779</f>
        <v>81.97</v>
      </c>
      <c r="D780" s="9">
        <f t="shared" si="211"/>
        <v>1.2012</v>
      </c>
      <c r="E780" s="8">
        <v>68.240093240093231</v>
      </c>
      <c r="G780"/>
    </row>
    <row r="781" spans="1:7" ht="15">
      <c r="A781" s="2">
        <v>44976</v>
      </c>
      <c r="B781" s="7">
        <v>44976</v>
      </c>
      <c r="C781" s="8">
        <f t="shared" ref="C781:D781" si="212">C779</f>
        <v>81.97</v>
      </c>
      <c r="D781" s="9">
        <f t="shared" si="212"/>
        <v>1.2012</v>
      </c>
      <c r="E781" s="8">
        <v>68.240093240093231</v>
      </c>
      <c r="G781"/>
    </row>
    <row r="782" spans="1:7" ht="15">
      <c r="A782" s="2">
        <v>44977</v>
      </c>
      <c r="B782" s="7">
        <v>44977</v>
      </c>
      <c r="C782" s="10">
        <v>82.79</v>
      </c>
      <c r="D782" s="9">
        <f>D779</f>
        <v>1.2012</v>
      </c>
      <c r="E782" s="8">
        <v>68.922743922743919</v>
      </c>
      <c r="G782"/>
    </row>
    <row r="783" spans="1:7" ht="15">
      <c r="A783" s="2">
        <v>44978</v>
      </c>
      <c r="B783" s="7">
        <v>44978</v>
      </c>
      <c r="C783" s="10">
        <v>82.14</v>
      </c>
      <c r="D783" s="11">
        <v>1.2111000000000001</v>
      </c>
      <c r="E783" s="10">
        <v>67.822640574684172</v>
      </c>
      <c r="G783"/>
    </row>
    <row r="784" spans="1:7" ht="15">
      <c r="A784" s="2">
        <v>44979</v>
      </c>
      <c r="B784" s="7">
        <v>44979</v>
      </c>
      <c r="C784" s="10">
        <v>79.55</v>
      </c>
      <c r="D784" s="11">
        <v>1.2063999999999999</v>
      </c>
      <c r="E784" s="10">
        <v>65.939986737400531</v>
      </c>
      <c r="G784"/>
    </row>
    <row r="785" spans="1:7" ht="15">
      <c r="A785" s="2">
        <v>44980</v>
      </c>
      <c r="B785" s="7">
        <v>44980</v>
      </c>
      <c r="C785" s="10">
        <v>82.08</v>
      </c>
      <c r="D785" s="11">
        <v>1.2016</v>
      </c>
      <c r="E785" s="10">
        <v>68.30892143808255</v>
      </c>
      <c r="G785"/>
    </row>
    <row r="786" spans="1:7" ht="15">
      <c r="A786" s="2">
        <v>44981</v>
      </c>
      <c r="B786" s="7">
        <v>44981</v>
      </c>
      <c r="C786" s="10">
        <v>82.31</v>
      </c>
      <c r="D786" s="11">
        <v>1.1948000000000001</v>
      </c>
      <c r="E786" s="10">
        <v>68.890190826916637</v>
      </c>
      <c r="G786"/>
    </row>
    <row r="787" spans="1:7" ht="15">
      <c r="A787" s="2">
        <v>44982</v>
      </c>
      <c r="B787" s="7">
        <v>44982</v>
      </c>
      <c r="C787" s="8">
        <f t="shared" ref="C787:D787" si="213">C786</f>
        <v>82.31</v>
      </c>
      <c r="D787" s="9">
        <f t="shared" si="213"/>
        <v>1.1948000000000001</v>
      </c>
      <c r="E787" s="8">
        <v>68.890190826916637</v>
      </c>
      <c r="G787"/>
    </row>
    <row r="788" spans="1:7" ht="15">
      <c r="A788" s="2">
        <v>44983</v>
      </c>
      <c r="B788" s="7">
        <v>44983</v>
      </c>
      <c r="C788" s="8">
        <f t="shared" ref="C788:D788" si="214">C786</f>
        <v>82.31</v>
      </c>
      <c r="D788" s="9">
        <f t="shared" si="214"/>
        <v>1.1948000000000001</v>
      </c>
      <c r="E788" s="8">
        <v>68.890190826916637</v>
      </c>
      <c r="G788"/>
    </row>
    <row r="789" spans="1:7" ht="15">
      <c r="A789" s="2">
        <v>44984</v>
      </c>
      <c r="B789" s="7">
        <v>44984</v>
      </c>
      <c r="C789" s="10">
        <v>81.239999999999995</v>
      </c>
      <c r="D789" s="11">
        <v>1.2036</v>
      </c>
      <c r="E789" s="10">
        <v>67.497507477567297</v>
      </c>
      <c r="G789"/>
    </row>
    <row r="790" spans="1:7" ht="15">
      <c r="A790" s="2">
        <v>44985</v>
      </c>
      <c r="B790" s="7">
        <v>44985</v>
      </c>
      <c r="C790" s="10">
        <v>83.21</v>
      </c>
      <c r="D790" s="11">
        <v>1.2093</v>
      </c>
      <c r="E790" s="10">
        <v>68.808401554618371</v>
      </c>
      <c r="G790"/>
    </row>
    <row r="791" spans="1:7" ht="15">
      <c r="A791" s="2">
        <v>44986</v>
      </c>
      <c r="B791" s="7">
        <v>44986</v>
      </c>
      <c r="C791" s="10">
        <v>83.68</v>
      </c>
      <c r="D791" s="11">
        <v>1.2034</v>
      </c>
      <c r="E791" s="10">
        <v>69.536313777630056</v>
      </c>
      <c r="G791"/>
    </row>
    <row r="792" spans="1:7" ht="15">
      <c r="A792" s="2">
        <v>44987</v>
      </c>
      <c r="B792" s="7">
        <v>44987</v>
      </c>
      <c r="C792" s="10">
        <v>84.15</v>
      </c>
      <c r="D792" s="11">
        <v>1.1941999999999999</v>
      </c>
      <c r="E792" s="10">
        <v>70.465583654329265</v>
      </c>
      <c r="G792"/>
    </row>
    <row r="793" spans="1:7" ht="15">
      <c r="A793" s="2">
        <v>44988</v>
      </c>
      <c r="B793" s="7">
        <v>44988</v>
      </c>
      <c r="C793" s="10">
        <v>85.74</v>
      </c>
      <c r="D793" s="11">
        <v>1.1996</v>
      </c>
      <c r="E793" s="10">
        <v>71.473824608202733</v>
      </c>
      <c r="G793"/>
    </row>
    <row r="794" spans="1:7" ht="15">
      <c r="A794" s="2">
        <v>44989</v>
      </c>
      <c r="B794" s="7">
        <v>44989</v>
      </c>
      <c r="C794" s="8">
        <f t="shared" ref="C794:D794" si="215">C793</f>
        <v>85.74</v>
      </c>
      <c r="D794" s="9">
        <f t="shared" si="215"/>
        <v>1.1996</v>
      </c>
      <c r="E794" s="8">
        <v>71.473824608202733</v>
      </c>
      <c r="G794"/>
    </row>
    <row r="795" spans="1:7" ht="15">
      <c r="A795" s="2">
        <v>44990</v>
      </c>
      <c r="B795" s="7">
        <v>44990</v>
      </c>
      <c r="C795" s="8">
        <f t="shared" ref="C795:D795" si="216">C793</f>
        <v>85.74</v>
      </c>
      <c r="D795" s="9">
        <f t="shared" si="216"/>
        <v>1.1996</v>
      </c>
      <c r="E795" s="8">
        <v>71.473824608202733</v>
      </c>
      <c r="G795"/>
    </row>
    <row r="796" spans="1:7" ht="15">
      <c r="A796" s="2">
        <v>44991</v>
      </c>
      <c r="B796" s="7">
        <v>44991</v>
      </c>
      <c r="C796" s="10">
        <v>85.86</v>
      </c>
      <c r="D796" s="11">
        <v>1.2048000000000001</v>
      </c>
      <c r="E796" s="10">
        <v>71.264940239043824</v>
      </c>
      <c r="G796"/>
    </row>
    <row r="797" spans="1:7" ht="15">
      <c r="A797" s="2">
        <v>44992</v>
      </c>
      <c r="B797" s="7">
        <v>44992</v>
      </c>
      <c r="C797" s="10">
        <v>83.03</v>
      </c>
      <c r="D797" s="11">
        <v>1.1857</v>
      </c>
      <c r="E797" s="10">
        <v>70.026144893311965</v>
      </c>
      <c r="G797"/>
    </row>
    <row r="798" spans="1:7" ht="15">
      <c r="A798" s="2">
        <v>44993</v>
      </c>
      <c r="B798" s="7">
        <v>44993</v>
      </c>
      <c r="C798" s="10">
        <v>82.1</v>
      </c>
      <c r="D798" s="11">
        <v>1.1837</v>
      </c>
      <c r="E798" s="10">
        <v>69.358790234011991</v>
      </c>
      <c r="G798"/>
    </row>
    <row r="799" spans="1:7" ht="15">
      <c r="A799" s="2">
        <v>44994</v>
      </c>
      <c r="B799" s="7">
        <v>44994</v>
      </c>
      <c r="C799" s="10">
        <v>81</v>
      </c>
      <c r="D799" s="11">
        <v>1.1921999999999999</v>
      </c>
      <c r="E799" s="10">
        <v>67.941620533467542</v>
      </c>
      <c r="G799"/>
    </row>
    <row r="800" spans="1:7" ht="15">
      <c r="A800" s="2">
        <v>44995</v>
      </c>
      <c r="B800" s="7">
        <v>44995</v>
      </c>
      <c r="C800" s="10">
        <v>82.3</v>
      </c>
      <c r="D800" s="11">
        <v>1.2042999999999999</v>
      </c>
      <c r="E800" s="10">
        <v>68.338453873619528</v>
      </c>
      <c r="G800"/>
    </row>
    <row r="801" spans="1:7" ht="15">
      <c r="A801" s="2">
        <v>44996</v>
      </c>
      <c r="B801" s="7">
        <v>44996</v>
      </c>
      <c r="C801" s="8">
        <f t="shared" ref="C801:D801" si="217">C800</f>
        <v>82.3</v>
      </c>
      <c r="D801" s="9">
        <f t="shared" si="217"/>
        <v>1.2042999999999999</v>
      </c>
      <c r="E801" s="8">
        <v>68.338453873619528</v>
      </c>
      <c r="G801"/>
    </row>
    <row r="802" spans="1:7" ht="15">
      <c r="A802" s="2">
        <v>44997</v>
      </c>
      <c r="B802" s="7">
        <v>44997</v>
      </c>
      <c r="C802" s="8">
        <f t="shared" ref="C802:D802" si="218">C800</f>
        <v>82.3</v>
      </c>
      <c r="D802" s="9">
        <f t="shared" si="218"/>
        <v>1.2042999999999999</v>
      </c>
      <c r="E802" s="8">
        <v>68.338453873619528</v>
      </c>
      <c r="G802"/>
    </row>
    <row r="803" spans="1:7" ht="15">
      <c r="A803" s="2">
        <v>44998</v>
      </c>
      <c r="B803" s="7">
        <v>44998</v>
      </c>
      <c r="C803" s="10">
        <v>79.67</v>
      </c>
      <c r="D803" s="11">
        <v>1.216</v>
      </c>
      <c r="E803" s="10">
        <v>65.518092105263165</v>
      </c>
      <c r="G803"/>
    </row>
    <row r="804" spans="1:7" ht="15">
      <c r="A804" s="2">
        <v>44999</v>
      </c>
      <c r="B804" s="7">
        <v>44999</v>
      </c>
      <c r="C804" s="10">
        <v>76.77</v>
      </c>
      <c r="D804" s="11">
        <v>1.2145999999999999</v>
      </c>
      <c r="E804" s="10">
        <v>63.205993742795982</v>
      </c>
      <c r="G804"/>
    </row>
    <row r="805" spans="1:7" ht="15">
      <c r="A805" s="2">
        <v>45000</v>
      </c>
      <c r="B805" s="7">
        <v>45000</v>
      </c>
      <c r="C805" s="10">
        <v>74.3</v>
      </c>
      <c r="D805" s="11">
        <v>1.2032</v>
      </c>
      <c r="E805" s="10">
        <v>61.751994680851062</v>
      </c>
      <c r="G805"/>
    </row>
    <row r="806" spans="1:7" ht="15">
      <c r="A806" s="2">
        <v>45001</v>
      </c>
      <c r="B806" s="7">
        <v>45001</v>
      </c>
      <c r="C806" s="10">
        <v>73.12</v>
      </c>
      <c r="D806" s="11">
        <v>1.2111000000000001</v>
      </c>
      <c r="E806" s="10">
        <v>60.374865824457103</v>
      </c>
      <c r="G806"/>
    </row>
    <row r="807" spans="1:7" ht="15">
      <c r="A807" s="2">
        <v>45002</v>
      </c>
      <c r="B807" s="7">
        <v>45002</v>
      </c>
      <c r="C807" s="10">
        <v>71.03</v>
      </c>
      <c r="D807" s="11">
        <v>1.2141</v>
      </c>
      <c r="E807" s="10">
        <v>58.504241825220333</v>
      </c>
      <c r="G807"/>
    </row>
    <row r="808" spans="1:7" ht="15">
      <c r="A808" s="2">
        <v>45003</v>
      </c>
      <c r="B808" s="7">
        <v>45003</v>
      </c>
      <c r="C808" s="8">
        <f t="shared" ref="C808:D808" si="219">C807</f>
        <v>71.03</v>
      </c>
      <c r="D808" s="9">
        <f t="shared" si="219"/>
        <v>1.2141</v>
      </c>
      <c r="E808" s="8">
        <v>58.504241825220333</v>
      </c>
      <c r="G808"/>
    </row>
    <row r="809" spans="1:7" ht="15">
      <c r="A809" s="2">
        <v>45004</v>
      </c>
      <c r="B809" s="7">
        <v>45004</v>
      </c>
      <c r="C809" s="8">
        <f t="shared" ref="C809:D809" si="220">C807</f>
        <v>71.03</v>
      </c>
      <c r="D809" s="9">
        <f t="shared" si="220"/>
        <v>1.2141</v>
      </c>
      <c r="E809" s="8">
        <v>58.504241825220333</v>
      </c>
      <c r="G809"/>
    </row>
    <row r="810" spans="1:7" ht="15">
      <c r="A810" s="2">
        <v>45005</v>
      </c>
      <c r="B810" s="7">
        <v>45005</v>
      </c>
      <c r="C810" s="10">
        <v>72.42</v>
      </c>
      <c r="D810" s="11">
        <v>1.2257</v>
      </c>
      <c r="E810" s="10">
        <v>59.084604715672675</v>
      </c>
      <c r="G810"/>
    </row>
    <row r="811" spans="1:7" ht="15">
      <c r="A811" s="2">
        <v>45006</v>
      </c>
      <c r="B811" s="7">
        <v>45006</v>
      </c>
      <c r="C811" s="10">
        <v>74.78</v>
      </c>
      <c r="D811" s="11">
        <v>1.2195</v>
      </c>
      <c r="E811" s="10">
        <v>61.320213202132024</v>
      </c>
      <c r="G811"/>
    </row>
    <row r="812" spans="1:7" ht="15">
      <c r="A812" s="2">
        <v>45007</v>
      </c>
      <c r="B812" s="7">
        <v>45007</v>
      </c>
      <c r="C812" s="10">
        <v>76.08</v>
      </c>
      <c r="D812" s="11">
        <v>1.2232000000000001</v>
      </c>
      <c r="E812" s="10">
        <v>62.197514715500326</v>
      </c>
      <c r="G812"/>
    </row>
    <row r="813" spans="1:7" ht="15">
      <c r="A813" s="2">
        <v>45008</v>
      </c>
      <c r="B813" s="7">
        <v>45008</v>
      </c>
      <c r="C813" s="10">
        <v>74.31</v>
      </c>
      <c r="D813" s="11">
        <v>1.2322</v>
      </c>
      <c r="E813" s="10">
        <v>60.306768381756214</v>
      </c>
      <c r="G813"/>
    </row>
    <row r="814" spans="1:7" ht="15">
      <c r="A814" s="2">
        <v>45009</v>
      </c>
      <c r="B814" s="7">
        <v>45009</v>
      </c>
      <c r="C814" s="10">
        <v>73.63</v>
      </c>
      <c r="D814" s="11">
        <v>1.2224999999999999</v>
      </c>
      <c r="E814" s="10">
        <v>60.229038854805729</v>
      </c>
      <c r="G814"/>
    </row>
    <row r="815" spans="1:7" ht="15">
      <c r="A815" s="2">
        <v>45010</v>
      </c>
      <c r="B815" s="7">
        <v>45010</v>
      </c>
      <c r="C815" s="8">
        <f t="shared" ref="C815:D815" si="221">C814</f>
        <v>73.63</v>
      </c>
      <c r="D815" s="9">
        <f t="shared" si="221"/>
        <v>1.2224999999999999</v>
      </c>
      <c r="E815" s="8">
        <v>60.229038854805729</v>
      </c>
      <c r="G815"/>
    </row>
    <row r="816" spans="1:7" ht="15">
      <c r="A816" s="2">
        <v>45011</v>
      </c>
      <c r="B816" s="7">
        <v>45011</v>
      </c>
      <c r="C816" s="8">
        <f t="shared" ref="C816:D816" si="222">C814</f>
        <v>73.63</v>
      </c>
      <c r="D816" s="9">
        <f t="shared" si="222"/>
        <v>1.2224999999999999</v>
      </c>
      <c r="E816" s="8">
        <v>60.229038854805729</v>
      </c>
      <c r="G816"/>
    </row>
    <row r="817" spans="1:7" ht="15">
      <c r="A817" s="2">
        <v>45012</v>
      </c>
      <c r="B817" s="7">
        <v>45012</v>
      </c>
      <c r="C817" s="10">
        <v>76.8</v>
      </c>
      <c r="D817" s="11">
        <v>1.2278</v>
      </c>
      <c r="E817" s="10">
        <v>62.550904056035179</v>
      </c>
      <c r="G817"/>
    </row>
    <row r="818" spans="1:7" ht="15">
      <c r="A818" s="2">
        <v>45013</v>
      </c>
      <c r="B818" s="7">
        <v>45013</v>
      </c>
      <c r="C818" s="10">
        <v>78.069999999999993</v>
      </c>
      <c r="D818" s="11">
        <v>1.2341</v>
      </c>
      <c r="E818" s="10">
        <v>63.260675796126726</v>
      </c>
      <c r="G818"/>
    </row>
    <row r="819" spans="1:7" ht="15">
      <c r="A819" s="2">
        <v>45014</v>
      </c>
      <c r="B819" s="7">
        <v>45014</v>
      </c>
      <c r="C819" s="10">
        <v>77.510000000000005</v>
      </c>
      <c r="D819" s="11">
        <v>1.2313000000000001</v>
      </c>
      <c r="E819" s="10">
        <v>62.94972792983026</v>
      </c>
      <c r="G819"/>
    </row>
    <row r="820" spans="1:7" ht="15">
      <c r="A820" s="2">
        <v>45015</v>
      </c>
      <c r="B820" s="7">
        <v>45015</v>
      </c>
      <c r="C820" s="10">
        <v>78.45</v>
      </c>
      <c r="D820" s="11">
        <v>1.2367999999999999</v>
      </c>
      <c r="E820" s="10">
        <v>63.429818887451496</v>
      </c>
      <c r="G820"/>
    </row>
    <row r="821" spans="1:7" ht="15">
      <c r="A821" s="2">
        <v>45016</v>
      </c>
      <c r="B821" s="7">
        <v>45016</v>
      </c>
      <c r="C821" s="10">
        <v>79.19</v>
      </c>
      <c r="D821" s="11">
        <v>1.2369000000000001</v>
      </c>
      <c r="E821" s="10">
        <v>64.022960627374886</v>
      </c>
      <c r="G821"/>
    </row>
    <row r="822" spans="1:7" ht="15">
      <c r="A822" s="2">
        <v>45017</v>
      </c>
      <c r="B822" s="7">
        <v>45017</v>
      </c>
      <c r="C822" s="8">
        <f t="shared" ref="C822:D822" si="223">C821</f>
        <v>79.19</v>
      </c>
      <c r="D822" s="9">
        <f t="shared" si="223"/>
        <v>1.2369000000000001</v>
      </c>
      <c r="E822" s="8">
        <v>64.022960627374886</v>
      </c>
      <c r="G822"/>
    </row>
    <row r="823" spans="1:7" ht="15">
      <c r="A823" s="2">
        <v>45018</v>
      </c>
      <c r="B823" s="7">
        <v>45018</v>
      </c>
      <c r="C823" s="8">
        <f t="shared" ref="C823:D823" si="224">C821</f>
        <v>79.19</v>
      </c>
      <c r="D823" s="9">
        <f t="shared" si="224"/>
        <v>1.2369000000000001</v>
      </c>
      <c r="E823" s="8">
        <v>64.022960627374886</v>
      </c>
      <c r="G823"/>
    </row>
    <row r="824" spans="1:7" ht="15">
      <c r="A824" s="2">
        <v>45019</v>
      </c>
      <c r="B824" s="7">
        <v>45019</v>
      </c>
      <c r="C824" s="10">
        <v>85.81</v>
      </c>
      <c r="D824" s="11">
        <v>1.2403</v>
      </c>
      <c r="E824" s="10">
        <v>69.184874627106353</v>
      </c>
      <c r="G824"/>
    </row>
    <row r="825" spans="1:7" ht="15">
      <c r="A825" s="2">
        <v>45020</v>
      </c>
      <c r="B825" s="7">
        <v>45020</v>
      </c>
      <c r="C825" s="10">
        <v>85.7</v>
      </c>
      <c r="D825" s="11">
        <v>1.2498</v>
      </c>
      <c r="E825" s="10">
        <v>68.570971355416873</v>
      </c>
      <c r="G825"/>
    </row>
    <row r="826" spans="1:7" ht="15">
      <c r="A826" s="2">
        <v>45021</v>
      </c>
      <c r="B826" s="7">
        <v>45021</v>
      </c>
      <c r="C826" s="10">
        <v>85.89</v>
      </c>
      <c r="D826" s="11">
        <v>1.2468999999999999</v>
      </c>
      <c r="E826" s="10">
        <v>68.882829416954053</v>
      </c>
      <c r="G826"/>
    </row>
    <row r="827" spans="1:7" ht="15">
      <c r="A827" s="2">
        <v>45022</v>
      </c>
      <c r="B827" s="7">
        <v>45022</v>
      </c>
      <c r="C827" s="10">
        <v>86.56</v>
      </c>
      <c r="D827" s="11">
        <v>1.2456</v>
      </c>
      <c r="E827" s="10">
        <v>69.492614001284522</v>
      </c>
      <c r="G827"/>
    </row>
    <row r="828" spans="1:7" ht="15">
      <c r="A828" s="2">
        <v>45023</v>
      </c>
      <c r="B828" s="7">
        <v>45023</v>
      </c>
      <c r="C828" s="8">
        <f>C827</f>
        <v>86.56</v>
      </c>
      <c r="D828" s="11">
        <v>1.2422</v>
      </c>
      <c r="E828" s="8">
        <v>69.68282080180326</v>
      </c>
      <c r="G828"/>
    </row>
    <row r="829" spans="1:7" ht="15">
      <c r="A829" s="2">
        <v>45024</v>
      </c>
      <c r="B829" s="7">
        <v>45024</v>
      </c>
      <c r="C829" s="8">
        <f>C827</f>
        <v>86.56</v>
      </c>
      <c r="D829" s="9">
        <f>D828</f>
        <v>1.2422</v>
      </c>
      <c r="E829" s="8">
        <v>69.68282080180326</v>
      </c>
      <c r="G829"/>
    </row>
    <row r="830" spans="1:7" ht="15">
      <c r="A830" s="2">
        <v>45025</v>
      </c>
      <c r="B830" s="7">
        <v>45025</v>
      </c>
      <c r="C830" s="8">
        <f>C827</f>
        <v>86.56</v>
      </c>
      <c r="D830" s="9">
        <f>D828</f>
        <v>1.2422</v>
      </c>
      <c r="E830" s="8">
        <v>69.68282080180326</v>
      </c>
      <c r="G830"/>
    </row>
    <row r="831" spans="1:7" ht="15">
      <c r="A831" s="2">
        <v>45026</v>
      </c>
      <c r="B831" s="7">
        <v>45026</v>
      </c>
      <c r="C831" s="8">
        <f>C827</f>
        <v>86.56</v>
      </c>
      <c r="D831" s="11">
        <v>1.2358</v>
      </c>
      <c r="E831" s="8">
        <v>70.043696391001788</v>
      </c>
      <c r="G831"/>
    </row>
    <row r="832" spans="1:7" ht="15">
      <c r="A832" s="2">
        <v>45027</v>
      </c>
      <c r="B832" s="7">
        <v>45027</v>
      </c>
      <c r="C832" s="10">
        <v>87.32</v>
      </c>
      <c r="D832" s="11">
        <v>1.2408999999999999</v>
      </c>
      <c r="E832" s="10">
        <v>70.368281086308329</v>
      </c>
      <c r="G832"/>
    </row>
    <row r="833" spans="1:7" ht="15">
      <c r="A833" s="2">
        <v>45028</v>
      </c>
      <c r="B833" s="7">
        <v>45028</v>
      </c>
      <c r="C833" s="10">
        <v>88.31</v>
      </c>
      <c r="D833" s="11">
        <v>1.2471000000000001</v>
      </c>
      <c r="E833" s="10">
        <v>70.812284500040093</v>
      </c>
      <c r="G833"/>
    </row>
    <row r="834" spans="1:7" ht="15">
      <c r="A834" s="2">
        <v>45029</v>
      </c>
      <c r="B834" s="7">
        <v>45029</v>
      </c>
      <c r="C834" s="10">
        <v>86.51</v>
      </c>
      <c r="D834" s="11">
        <v>1.2531000000000001</v>
      </c>
      <c r="E834" s="10">
        <v>69.036788763865616</v>
      </c>
      <c r="G834"/>
    </row>
    <row r="835" spans="1:7" ht="15">
      <c r="A835" s="2">
        <v>45030</v>
      </c>
      <c r="B835" s="7">
        <v>45030</v>
      </c>
      <c r="C835" s="10">
        <v>87.31</v>
      </c>
      <c r="D835" s="11">
        <v>1.2417</v>
      </c>
      <c r="E835" s="10">
        <v>70.314890875412743</v>
      </c>
      <c r="G835"/>
    </row>
    <row r="836" spans="1:7" ht="15">
      <c r="A836" s="2">
        <v>45031</v>
      </c>
      <c r="B836" s="7">
        <v>45031</v>
      </c>
      <c r="C836" s="8">
        <f t="shared" ref="C836:D836" si="225">C835</f>
        <v>87.31</v>
      </c>
      <c r="D836" s="9">
        <f t="shared" si="225"/>
        <v>1.2417</v>
      </c>
      <c r="E836" s="8">
        <v>70.314890875412743</v>
      </c>
      <c r="G836"/>
    </row>
    <row r="837" spans="1:7" ht="15">
      <c r="A837" s="2">
        <v>45032</v>
      </c>
      <c r="B837" s="7">
        <v>45032</v>
      </c>
      <c r="C837" s="8">
        <f t="shared" ref="C837:D837" si="226">C835</f>
        <v>87.31</v>
      </c>
      <c r="D837" s="9">
        <f t="shared" si="226"/>
        <v>1.2417</v>
      </c>
      <c r="E837" s="8">
        <v>70.314890875412743</v>
      </c>
      <c r="G837"/>
    </row>
    <row r="838" spans="1:7" ht="15">
      <c r="A838" s="2">
        <v>45033</v>
      </c>
      <c r="B838" s="7">
        <v>45033</v>
      </c>
      <c r="C838" s="10">
        <v>85.63</v>
      </c>
      <c r="D838" s="11">
        <v>1.2359</v>
      </c>
      <c r="E838" s="10">
        <v>69.285540901367426</v>
      </c>
      <c r="G838"/>
    </row>
    <row r="839" spans="1:7" ht="15">
      <c r="A839" s="2">
        <v>45034</v>
      </c>
      <c r="B839" s="7">
        <v>45034</v>
      </c>
      <c r="C839" s="10">
        <v>85.48</v>
      </c>
      <c r="D839" s="11">
        <v>1.2419</v>
      </c>
      <c r="E839" s="10">
        <v>68.830018520009659</v>
      </c>
      <c r="G839"/>
    </row>
    <row r="840" spans="1:7" ht="15">
      <c r="A840" s="2">
        <v>45035</v>
      </c>
      <c r="B840" s="7">
        <v>45035</v>
      </c>
      <c r="C840" s="10">
        <v>85.34</v>
      </c>
      <c r="D840" s="11">
        <v>1.2442</v>
      </c>
      <c r="E840" s="10">
        <v>68.590258800835883</v>
      </c>
      <c r="G840"/>
    </row>
    <row r="841" spans="1:7" ht="15">
      <c r="A841" s="2">
        <v>45036</v>
      </c>
      <c r="B841" s="7">
        <v>45036</v>
      </c>
      <c r="C841" s="10">
        <v>83.29</v>
      </c>
      <c r="D841" s="11">
        <v>1.2447999999999999</v>
      </c>
      <c r="E841" s="10">
        <v>66.910347043701805</v>
      </c>
      <c r="G841"/>
    </row>
    <row r="842" spans="1:7" ht="15">
      <c r="A842" s="2">
        <v>45037</v>
      </c>
      <c r="B842" s="7">
        <v>45037</v>
      </c>
      <c r="C842" s="10">
        <v>83.36</v>
      </c>
      <c r="D842" s="11">
        <v>1.2419</v>
      </c>
      <c r="E842" s="10">
        <v>67.122956759803529</v>
      </c>
      <c r="G842"/>
    </row>
    <row r="843" spans="1:7" ht="15">
      <c r="A843" s="2">
        <v>45038</v>
      </c>
      <c r="B843" s="7">
        <v>45038</v>
      </c>
      <c r="C843" s="8">
        <f t="shared" ref="C843:D843" si="227">C842</f>
        <v>83.36</v>
      </c>
      <c r="D843" s="9">
        <f t="shared" si="227"/>
        <v>1.2419</v>
      </c>
      <c r="E843" s="8">
        <v>67.122956759803529</v>
      </c>
      <c r="G843"/>
    </row>
    <row r="844" spans="1:7" ht="15">
      <c r="A844" s="2">
        <v>45039</v>
      </c>
      <c r="B844" s="7">
        <v>45039</v>
      </c>
      <c r="C844" s="8">
        <f t="shared" ref="C844:D844" si="228">C842</f>
        <v>83.36</v>
      </c>
      <c r="D844" s="9">
        <f t="shared" si="228"/>
        <v>1.2419</v>
      </c>
      <c r="E844" s="8">
        <v>67.122956759803529</v>
      </c>
      <c r="G844"/>
    </row>
    <row r="845" spans="1:7" ht="15">
      <c r="A845" s="2">
        <v>45040</v>
      </c>
      <c r="B845" s="7">
        <v>45040</v>
      </c>
      <c r="C845" s="10">
        <v>84.23</v>
      </c>
      <c r="D845" s="11">
        <v>1.2457</v>
      </c>
      <c r="E845" s="10">
        <v>67.616601107810865</v>
      </c>
      <c r="G845"/>
    </row>
    <row r="846" spans="1:7" ht="15">
      <c r="A846" s="2">
        <v>45041</v>
      </c>
      <c r="B846" s="7">
        <v>45041</v>
      </c>
      <c r="C846" s="10">
        <v>82.13</v>
      </c>
      <c r="D846" s="11">
        <v>1.2398</v>
      </c>
      <c r="E846" s="10">
        <v>66.244555573479587</v>
      </c>
      <c r="G846"/>
    </row>
    <row r="847" spans="1:7" ht="15">
      <c r="A847" s="2">
        <v>45042</v>
      </c>
      <c r="B847" s="7">
        <v>45042</v>
      </c>
      <c r="C847" s="10">
        <v>79.19</v>
      </c>
      <c r="D847" s="11">
        <v>1.2485999999999999</v>
      </c>
      <c r="E847" s="10">
        <v>63.423033797853599</v>
      </c>
      <c r="G847"/>
    </row>
    <row r="848" spans="1:7" ht="15">
      <c r="A848" s="2">
        <v>45043</v>
      </c>
      <c r="B848" s="7">
        <v>45043</v>
      </c>
      <c r="C848" s="10">
        <v>80.11</v>
      </c>
      <c r="D848" s="11">
        <v>1.2471000000000001</v>
      </c>
      <c r="E848" s="10">
        <v>64.237029909389776</v>
      </c>
      <c r="G848"/>
    </row>
    <row r="849" spans="1:7" ht="15">
      <c r="A849" s="2">
        <v>45044</v>
      </c>
      <c r="B849" s="7">
        <v>45044</v>
      </c>
      <c r="C849" s="10">
        <v>81.319999999999993</v>
      </c>
      <c r="D849" s="11">
        <v>1.2582</v>
      </c>
      <c r="E849" s="10">
        <v>64.632013988237162</v>
      </c>
      <c r="G849"/>
    </row>
    <row r="850" spans="1:7" ht="15">
      <c r="A850" s="2">
        <v>45045</v>
      </c>
      <c r="B850" s="7">
        <v>45045</v>
      </c>
      <c r="C850" s="8">
        <f t="shared" ref="C850:D850" si="229">C849</f>
        <v>81.319999999999993</v>
      </c>
      <c r="D850" s="9">
        <f t="shared" si="229"/>
        <v>1.2582</v>
      </c>
      <c r="E850" s="8">
        <v>64.632013988237162</v>
      </c>
      <c r="G850"/>
    </row>
    <row r="851" spans="1:7" ht="15">
      <c r="A851" s="2">
        <v>45046</v>
      </c>
      <c r="B851" s="7">
        <v>45046</v>
      </c>
      <c r="C851" s="8">
        <f t="shared" ref="C851:D851" si="230">C849</f>
        <v>81.319999999999993</v>
      </c>
      <c r="D851" s="9">
        <f t="shared" si="230"/>
        <v>1.2582</v>
      </c>
      <c r="E851" s="8">
        <v>64.632013988237162</v>
      </c>
      <c r="G851"/>
    </row>
    <row r="852" spans="1:7" ht="15">
      <c r="A852" s="2">
        <v>45047</v>
      </c>
      <c r="B852" s="7">
        <v>45047</v>
      </c>
      <c r="C852" s="8">
        <f>C849</f>
        <v>81.319999999999993</v>
      </c>
      <c r="D852" s="11">
        <v>1.2495000000000001</v>
      </c>
      <c r="E852" s="8">
        <v>65.082032813125238</v>
      </c>
      <c r="G852"/>
    </row>
    <row r="853" spans="1:7" ht="15">
      <c r="A853" s="2">
        <v>45048</v>
      </c>
      <c r="B853" s="7">
        <v>45048</v>
      </c>
      <c r="C853" s="10">
        <v>76.709999999999994</v>
      </c>
      <c r="D853" s="11">
        <v>1.2475000000000001</v>
      </c>
      <c r="E853" s="10">
        <v>61.490981963927851</v>
      </c>
      <c r="G853"/>
    </row>
    <row r="854" spans="1:7" ht="15">
      <c r="A854" s="2">
        <v>45049</v>
      </c>
      <c r="B854" s="7">
        <v>45049</v>
      </c>
      <c r="C854" s="10">
        <v>72.91</v>
      </c>
      <c r="D854" s="11">
        <v>1.2546999999999999</v>
      </c>
      <c r="E854" s="10">
        <v>58.109508248983822</v>
      </c>
      <c r="G854"/>
    </row>
    <row r="855" spans="1:7" ht="15">
      <c r="A855" s="2">
        <v>45050</v>
      </c>
      <c r="B855" s="7">
        <v>45050</v>
      </c>
      <c r="C855" s="10">
        <v>73</v>
      </c>
      <c r="D855" s="11">
        <v>1.258</v>
      </c>
      <c r="E855" s="10">
        <v>58.028616852146264</v>
      </c>
      <c r="G855"/>
    </row>
    <row r="856" spans="1:7" ht="15">
      <c r="A856" s="2">
        <v>45051</v>
      </c>
      <c r="B856" s="7">
        <v>45051</v>
      </c>
      <c r="C856" s="10">
        <v>75.849999999999994</v>
      </c>
      <c r="D856" s="11">
        <v>1.2649999999999999</v>
      </c>
      <c r="E856" s="10">
        <v>59.960474308300398</v>
      </c>
      <c r="G856"/>
    </row>
    <row r="857" spans="1:7" ht="15">
      <c r="A857" s="2">
        <v>45052</v>
      </c>
      <c r="B857" s="7">
        <v>45052</v>
      </c>
      <c r="C857" s="8">
        <f t="shared" ref="C857:D857" si="231">C856</f>
        <v>75.849999999999994</v>
      </c>
      <c r="D857" s="9">
        <f t="shared" si="231"/>
        <v>1.2649999999999999</v>
      </c>
      <c r="E857" s="8">
        <v>59.960474308300398</v>
      </c>
      <c r="G857"/>
    </row>
    <row r="858" spans="1:7" ht="15">
      <c r="A858" s="2">
        <v>45053</v>
      </c>
      <c r="B858" s="7">
        <v>45053</v>
      </c>
      <c r="C858" s="8">
        <f>C856</f>
        <v>75.849999999999994</v>
      </c>
      <c r="D858" s="9">
        <f>D857</f>
        <v>1.2649999999999999</v>
      </c>
      <c r="E858" s="8">
        <v>59.960474308300398</v>
      </c>
      <c r="G858"/>
    </row>
    <row r="859" spans="1:7" ht="15">
      <c r="A859" s="2">
        <v>45054</v>
      </c>
      <c r="B859" s="7">
        <v>45054</v>
      </c>
      <c r="C859" s="8">
        <f>C856</f>
        <v>75.849999999999994</v>
      </c>
      <c r="D859" s="11">
        <v>1.2633000000000001</v>
      </c>
      <c r="E859" s="8">
        <v>60.041162035937617</v>
      </c>
      <c r="G859"/>
    </row>
    <row r="860" spans="1:7" ht="15">
      <c r="A860" s="2">
        <v>45055</v>
      </c>
      <c r="B860" s="7">
        <v>45055</v>
      </c>
      <c r="C860" s="10">
        <v>77.760000000000005</v>
      </c>
      <c r="D860" s="11">
        <v>1.2618</v>
      </c>
      <c r="E860" s="10">
        <v>61.626248216833098</v>
      </c>
      <c r="G860"/>
    </row>
    <row r="861" spans="1:7" ht="15">
      <c r="A861" s="2">
        <v>45056</v>
      </c>
      <c r="B861" s="7">
        <v>45056</v>
      </c>
      <c r="C861" s="10">
        <v>76.7</v>
      </c>
      <c r="D861" s="11">
        <v>1.2614000000000001</v>
      </c>
      <c r="E861" s="10">
        <v>60.805454257174567</v>
      </c>
      <c r="G861"/>
    </row>
    <row r="862" spans="1:7" ht="15">
      <c r="A862" s="2">
        <v>45057</v>
      </c>
      <c r="B862" s="7">
        <v>45057</v>
      </c>
      <c r="C862" s="10">
        <v>75.319999999999993</v>
      </c>
      <c r="D862" s="11">
        <v>1.2501</v>
      </c>
      <c r="E862" s="10">
        <v>60.251179905607543</v>
      </c>
      <c r="G862"/>
    </row>
    <row r="863" spans="1:7" ht="15">
      <c r="A863" s="2">
        <v>45058</v>
      </c>
      <c r="B863" s="7">
        <v>45058</v>
      </c>
      <c r="C863" s="10">
        <v>74.540000000000006</v>
      </c>
      <c r="D863" s="11">
        <v>1.2464</v>
      </c>
      <c r="E863" s="10">
        <v>59.804236200256746</v>
      </c>
      <c r="G863"/>
    </row>
    <row r="864" spans="1:7" ht="15">
      <c r="A864" s="2">
        <v>45059</v>
      </c>
      <c r="B864" s="7">
        <v>45059</v>
      </c>
      <c r="C864" s="8">
        <f t="shared" ref="C864:D864" si="232">C863</f>
        <v>74.540000000000006</v>
      </c>
      <c r="D864" s="9">
        <f t="shared" si="232"/>
        <v>1.2464</v>
      </c>
      <c r="E864" s="8">
        <v>59.804236200256746</v>
      </c>
      <c r="G864"/>
    </row>
    <row r="865" spans="1:7" ht="15">
      <c r="A865" s="2">
        <v>45060</v>
      </c>
      <c r="B865" s="7">
        <v>45060</v>
      </c>
      <c r="C865" s="8">
        <f t="shared" ref="C865:D865" si="233">C863</f>
        <v>74.540000000000006</v>
      </c>
      <c r="D865" s="9">
        <f t="shared" si="233"/>
        <v>1.2464</v>
      </c>
      <c r="E865" s="8">
        <v>59.804236200256746</v>
      </c>
      <c r="G865"/>
    </row>
    <row r="866" spans="1:7" ht="15">
      <c r="A866" s="2">
        <v>45061</v>
      </c>
      <c r="B866" s="7">
        <v>45061</v>
      </c>
      <c r="C866" s="10">
        <v>75.459999999999994</v>
      </c>
      <c r="D866" s="11">
        <v>1.2525999999999999</v>
      </c>
      <c r="E866" s="10">
        <v>60.242695193996482</v>
      </c>
      <c r="G866"/>
    </row>
    <row r="867" spans="1:7" ht="15">
      <c r="A867" s="2">
        <v>45062</v>
      </c>
      <c r="B867" s="7">
        <v>45062</v>
      </c>
      <c r="C867" s="10">
        <v>75.150000000000006</v>
      </c>
      <c r="D867" s="11">
        <v>1.2494000000000001</v>
      </c>
      <c r="E867" s="10">
        <v>60.148871458299986</v>
      </c>
      <c r="G867"/>
    </row>
    <row r="868" spans="1:7" ht="15">
      <c r="A868" s="2">
        <v>45063</v>
      </c>
      <c r="B868" s="7">
        <v>45063</v>
      </c>
      <c r="C868" s="10">
        <v>76.98</v>
      </c>
      <c r="D868" s="11">
        <v>1.2475000000000001</v>
      </c>
      <c r="E868" s="10">
        <v>61.707414829659321</v>
      </c>
      <c r="G868"/>
    </row>
    <row r="869" spans="1:7" ht="15">
      <c r="A869" s="2">
        <v>45064</v>
      </c>
      <c r="B869" s="7">
        <v>45064</v>
      </c>
      <c r="C869" s="10">
        <v>75.75</v>
      </c>
      <c r="D869" s="11">
        <v>1.2423999999999999</v>
      </c>
      <c r="E869" s="10">
        <v>60.970701867353512</v>
      </c>
      <c r="G869"/>
    </row>
    <row r="870" spans="1:7" ht="15">
      <c r="A870" s="2">
        <v>45065</v>
      </c>
      <c r="B870" s="7">
        <v>45065</v>
      </c>
      <c r="C870" s="10">
        <v>75.42</v>
      </c>
      <c r="D870" s="11">
        <v>1.2464</v>
      </c>
      <c r="E870" s="10">
        <v>60.510269576379976</v>
      </c>
      <c r="G870"/>
    </row>
    <row r="871" spans="1:7" ht="15">
      <c r="A871" s="2">
        <v>45066</v>
      </c>
      <c r="B871" s="7">
        <v>45066</v>
      </c>
      <c r="C871" s="8">
        <f t="shared" ref="C871:D871" si="234">C870</f>
        <v>75.42</v>
      </c>
      <c r="D871" s="9">
        <f t="shared" si="234"/>
        <v>1.2464</v>
      </c>
      <c r="E871" s="8">
        <v>60.510269576379976</v>
      </c>
      <c r="G871"/>
    </row>
    <row r="872" spans="1:7" ht="15">
      <c r="A872" s="2">
        <v>45067</v>
      </c>
      <c r="B872" s="7">
        <v>45067</v>
      </c>
      <c r="C872" s="8">
        <f t="shared" ref="C872:D872" si="235">C870</f>
        <v>75.42</v>
      </c>
      <c r="D872" s="9">
        <f t="shared" si="235"/>
        <v>1.2464</v>
      </c>
      <c r="E872" s="8">
        <v>60.510269576379976</v>
      </c>
      <c r="G872"/>
    </row>
    <row r="873" spans="1:7" ht="15">
      <c r="A873" s="2">
        <v>45068</v>
      </c>
      <c r="B873" s="7">
        <v>45068</v>
      </c>
      <c r="C873" s="10">
        <v>75.77</v>
      </c>
      <c r="D873" s="11">
        <v>1.2424999999999999</v>
      </c>
      <c r="E873" s="10">
        <v>60.981891348088531</v>
      </c>
      <c r="G873"/>
    </row>
    <row r="874" spans="1:7" ht="15">
      <c r="A874" s="2">
        <v>45069</v>
      </c>
      <c r="B874" s="7">
        <v>45069</v>
      </c>
      <c r="C874" s="10">
        <v>76.66</v>
      </c>
      <c r="D874" s="11">
        <v>1.2423</v>
      </c>
      <c r="E874" s="10">
        <v>61.708122031715369</v>
      </c>
      <c r="G874"/>
    </row>
    <row r="875" spans="1:7" ht="15">
      <c r="A875" s="2">
        <v>45070</v>
      </c>
      <c r="B875" s="7">
        <v>45070</v>
      </c>
      <c r="C875" s="10">
        <v>77.989999999999995</v>
      </c>
      <c r="D875" s="11">
        <v>1.2367999999999999</v>
      </c>
      <c r="E875" s="10">
        <v>63.057891332470895</v>
      </c>
      <c r="G875"/>
    </row>
    <row r="876" spans="1:7" ht="15">
      <c r="A876" s="2">
        <v>45071</v>
      </c>
      <c r="B876" s="7">
        <v>45071</v>
      </c>
      <c r="C876" s="10">
        <v>75.66</v>
      </c>
      <c r="D876" s="11">
        <v>1.2324999999999999</v>
      </c>
      <c r="E876" s="10">
        <v>61.387423935091277</v>
      </c>
      <c r="G876"/>
    </row>
    <row r="877" spans="1:7" ht="15">
      <c r="A877" s="2">
        <v>45072</v>
      </c>
      <c r="B877" s="7">
        <v>45072</v>
      </c>
      <c r="C877" s="10">
        <v>76.33</v>
      </c>
      <c r="D877" s="11">
        <v>1.2342</v>
      </c>
      <c r="E877" s="10">
        <v>61.845730027548207</v>
      </c>
      <c r="G877"/>
    </row>
    <row r="878" spans="1:7" ht="15">
      <c r="A878" s="2">
        <v>45073</v>
      </c>
      <c r="B878" s="7">
        <v>45073</v>
      </c>
      <c r="C878" s="8">
        <f t="shared" ref="C878:D878" si="236">C877</f>
        <v>76.33</v>
      </c>
      <c r="D878" s="9">
        <f t="shared" si="236"/>
        <v>1.2342</v>
      </c>
      <c r="E878" s="8">
        <v>61.845730027548207</v>
      </c>
      <c r="G878"/>
    </row>
    <row r="879" spans="1:7" ht="15">
      <c r="A879" s="2">
        <v>45074</v>
      </c>
      <c r="B879" s="7">
        <v>45074</v>
      </c>
      <c r="C879" s="8">
        <f t="shared" ref="C879:D879" si="237">C877</f>
        <v>76.33</v>
      </c>
      <c r="D879" s="9">
        <f t="shared" si="237"/>
        <v>1.2342</v>
      </c>
      <c r="E879" s="8">
        <v>61.845730027548207</v>
      </c>
      <c r="G879"/>
    </row>
    <row r="880" spans="1:7" ht="15">
      <c r="A880" s="2">
        <v>45075</v>
      </c>
      <c r="B880" s="7">
        <v>45075</v>
      </c>
      <c r="C880" s="8">
        <f t="shared" ref="C880:D880" si="238">C877</f>
        <v>76.33</v>
      </c>
      <c r="D880" s="9">
        <f t="shared" si="238"/>
        <v>1.2342</v>
      </c>
      <c r="E880" s="8">
        <v>61.845730027548207</v>
      </c>
      <c r="G880"/>
    </row>
    <row r="881" spans="1:7" ht="15">
      <c r="A881" s="2">
        <v>45076</v>
      </c>
      <c r="B881" s="7">
        <v>45076</v>
      </c>
      <c r="C881" s="10">
        <v>73.38</v>
      </c>
      <c r="D881" s="11">
        <v>1.2403</v>
      </c>
      <c r="E881" s="10">
        <v>59.163105700233814</v>
      </c>
      <c r="G881"/>
    </row>
    <row r="882" spans="1:7" ht="15">
      <c r="A882" s="2">
        <v>45077</v>
      </c>
      <c r="B882" s="7">
        <v>45077</v>
      </c>
      <c r="C882" s="10">
        <v>71.98</v>
      </c>
      <c r="D882" s="11">
        <v>1.2396</v>
      </c>
      <c r="E882" s="10">
        <v>58.067118425298482</v>
      </c>
      <c r="G882"/>
    </row>
    <row r="883" spans="1:7" ht="15">
      <c r="A883" s="2">
        <v>45078</v>
      </c>
      <c r="B883" s="7">
        <v>45078</v>
      </c>
      <c r="C883" s="10">
        <v>74.180000000000007</v>
      </c>
      <c r="D883" s="11">
        <v>1.2536</v>
      </c>
      <c r="E883" s="10">
        <v>59.1735800893427</v>
      </c>
      <c r="G883"/>
    </row>
    <row r="884" spans="1:7" ht="15">
      <c r="A884" s="2">
        <v>45079</v>
      </c>
      <c r="B884" s="7">
        <v>45079</v>
      </c>
      <c r="C884" s="10">
        <v>76</v>
      </c>
      <c r="D884" s="11">
        <v>1.2467999999999999</v>
      </c>
      <c r="E884" s="10">
        <v>60.95604748155278</v>
      </c>
      <c r="G884"/>
    </row>
    <row r="885" spans="1:7" ht="15">
      <c r="A885" s="2">
        <v>45080</v>
      </c>
      <c r="B885" s="7">
        <v>45080</v>
      </c>
      <c r="C885" s="8">
        <f t="shared" ref="C885:D885" si="239">C884</f>
        <v>76</v>
      </c>
      <c r="D885" s="9">
        <f t="shared" si="239"/>
        <v>1.2467999999999999</v>
      </c>
      <c r="E885" s="8">
        <v>60.95604748155278</v>
      </c>
      <c r="G885"/>
    </row>
    <row r="886" spans="1:7" ht="15">
      <c r="A886" s="2">
        <v>45081</v>
      </c>
      <c r="B886" s="7">
        <v>45081</v>
      </c>
      <c r="C886" s="8">
        <f t="shared" ref="C886:D886" si="240">C884</f>
        <v>76</v>
      </c>
      <c r="D886" s="9">
        <f t="shared" si="240"/>
        <v>1.2467999999999999</v>
      </c>
      <c r="E886" s="8">
        <v>60.95604748155278</v>
      </c>
      <c r="G886"/>
    </row>
    <row r="887" spans="1:7" ht="15">
      <c r="A887" s="2">
        <v>45082</v>
      </c>
      <c r="B887" s="7">
        <v>45082</v>
      </c>
      <c r="C887" s="10">
        <v>76.61</v>
      </c>
      <c r="D887" s="11">
        <v>1.244</v>
      </c>
      <c r="E887" s="10">
        <v>61.583601286173632</v>
      </c>
      <c r="G887"/>
    </row>
    <row r="888" spans="1:7" ht="15">
      <c r="A888" s="2">
        <v>45083</v>
      </c>
      <c r="B888" s="7">
        <v>45083</v>
      </c>
      <c r="C888" s="10">
        <v>76.22</v>
      </c>
      <c r="D888" s="11">
        <v>1.2418</v>
      </c>
      <c r="E888" s="10">
        <v>61.378643904010303</v>
      </c>
      <c r="G888"/>
    </row>
    <row r="889" spans="1:7" ht="15">
      <c r="A889" s="2">
        <v>45084</v>
      </c>
      <c r="B889" s="7">
        <v>45084</v>
      </c>
      <c r="C889" s="10">
        <v>76.849999999999994</v>
      </c>
      <c r="D889" s="11">
        <v>1.2451000000000001</v>
      </c>
      <c r="E889" s="10">
        <v>61.721950044173148</v>
      </c>
      <c r="G889"/>
    </row>
    <row r="890" spans="1:7" ht="15">
      <c r="A890" s="2">
        <v>45085</v>
      </c>
      <c r="B890" s="7">
        <v>45085</v>
      </c>
      <c r="C890" s="10">
        <v>75.88</v>
      </c>
      <c r="D890" s="11">
        <v>1.2546999999999999</v>
      </c>
      <c r="E890" s="10">
        <v>60.476607954092614</v>
      </c>
      <c r="G890"/>
    </row>
    <row r="891" spans="1:7" ht="15">
      <c r="A891" s="2">
        <v>45086</v>
      </c>
      <c r="B891" s="7">
        <v>45086</v>
      </c>
      <c r="C891" s="10">
        <v>74.739999999999995</v>
      </c>
      <c r="D891" s="11">
        <v>1.2579</v>
      </c>
      <c r="E891" s="10">
        <v>59.41648779712218</v>
      </c>
      <c r="G891"/>
    </row>
    <row r="892" spans="1:7" ht="15">
      <c r="A892" s="2">
        <v>45087</v>
      </c>
      <c r="B892" s="7">
        <v>45087</v>
      </c>
      <c r="C892" s="8">
        <f t="shared" ref="C892:D892" si="241">C891</f>
        <v>74.739999999999995</v>
      </c>
      <c r="D892" s="9">
        <f t="shared" si="241"/>
        <v>1.2579</v>
      </c>
      <c r="E892" s="8">
        <v>59.41648779712218</v>
      </c>
      <c r="G892"/>
    </row>
    <row r="893" spans="1:7" ht="15">
      <c r="A893" s="2">
        <v>45088</v>
      </c>
      <c r="B893" s="7">
        <v>45088</v>
      </c>
      <c r="C893" s="8">
        <f t="shared" ref="C893:D893" si="242">C891</f>
        <v>74.739999999999995</v>
      </c>
      <c r="D893" s="9">
        <f t="shared" si="242"/>
        <v>1.2579</v>
      </c>
      <c r="E893" s="8">
        <v>59.41648779712218</v>
      </c>
      <c r="G893"/>
    </row>
    <row r="894" spans="1:7" ht="15">
      <c r="A894" s="2">
        <v>45089</v>
      </c>
      <c r="B894" s="7">
        <v>45089</v>
      </c>
      <c r="C894" s="10">
        <v>71.8</v>
      </c>
      <c r="D894" s="11">
        <v>1.2488999999999999</v>
      </c>
      <c r="E894" s="10">
        <v>57.490591720714228</v>
      </c>
      <c r="G894"/>
    </row>
    <row r="895" spans="1:7" ht="15">
      <c r="A895" s="2">
        <v>45090</v>
      </c>
      <c r="B895" s="7">
        <v>45090</v>
      </c>
      <c r="C895" s="10">
        <v>74.239999999999995</v>
      </c>
      <c r="D895" s="11">
        <v>1.2611000000000001</v>
      </c>
      <c r="E895" s="10">
        <v>58.869241138688437</v>
      </c>
      <c r="G895"/>
    </row>
    <row r="896" spans="1:7" ht="15">
      <c r="A896" s="2">
        <v>45091</v>
      </c>
      <c r="B896" s="7">
        <v>45091</v>
      </c>
      <c r="C896" s="10">
        <v>73.39</v>
      </c>
      <c r="D896" s="11">
        <v>1.2696000000000001</v>
      </c>
      <c r="E896" s="10">
        <v>57.805608065532446</v>
      </c>
      <c r="G896"/>
    </row>
    <row r="897" spans="1:7" ht="15">
      <c r="A897" s="2">
        <v>45092</v>
      </c>
      <c r="B897" s="7">
        <v>45092</v>
      </c>
      <c r="C897" s="10">
        <v>75.75</v>
      </c>
      <c r="D897" s="11">
        <v>1.2762</v>
      </c>
      <c r="E897" s="10">
        <v>59.35590032910202</v>
      </c>
      <c r="G897"/>
    </row>
    <row r="898" spans="1:7" ht="15">
      <c r="A898" s="2">
        <v>45093</v>
      </c>
      <c r="B898" s="7">
        <v>45093</v>
      </c>
      <c r="C898" s="10">
        <v>76.760000000000005</v>
      </c>
      <c r="D898" s="11">
        <v>1.2815000000000001</v>
      </c>
      <c r="E898" s="10">
        <v>59.898556379243075</v>
      </c>
      <c r="G898"/>
    </row>
    <row r="899" spans="1:7" ht="15">
      <c r="A899" s="2">
        <v>45094</v>
      </c>
      <c r="B899" s="7">
        <v>45094</v>
      </c>
      <c r="C899" s="8">
        <f t="shared" ref="C899:D899" si="243">C898</f>
        <v>76.760000000000005</v>
      </c>
      <c r="D899" s="9">
        <f t="shared" si="243"/>
        <v>1.2815000000000001</v>
      </c>
      <c r="E899" s="8">
        <v>59.898556379243075</v>
      </c>
      <c r="G899"/>
    </row>
    <row r="900" spans="1:7" ht="15">
      <c r="A900" s="2">
        <v>45095</v>
      </c>
      <c r="B900" s="7">
        <v>45095</v>
      </c>
      <c r="C900" s="8">
        <f t="shared" ref="C900:D900" si="244">C898</f>
        <v>76.760000000000005</v>
      </c>
      <c r="D900" s="9">
        <f t="shared" si="244"/>
        <v>1.2815000000000001</v>
      </c>
      <c r="E900" s="8">
        <v>59.898556379243075</v>
      </c>
      <c r="G900"/>
    </row>
    <row r="901" spans="1:7" ht="15">
      <c r="A901" s="2">
        <v>45096</v>
      </c>
      <c r="B901" s="7">
        <v>45096</v>
      </c>
      <c r="C901" s="10">
        <v>76.09</v>
      </c>
      <c r="D901" s="9">
        <f>D898</f>
        <v>1.2815000000000001</v>
      </c>
      <c r="E901" s="8">
        <v>59.375731564572767</v>
      </c>
      <c r="G901"/>
    </row>
    <row r="902" spans="1:7" ht="15">
      <c r="A902" s="2">
        <v>45097</v>
      </c>
      <c r="B902" s="7">
        <v>45097</v>
      </c>
      <c r="C902" s="10">
        <v>75.790000000000006</v>
      </c>
      <c r="D902" s="11">
        <v>1.2732000000000001</v>
      </c>
      <c r="E902" s="10">
        <v>59.527175620483817</v>
      </c>
      <c r="G902"/>
    </row>
    <row r="903" spans="1:7" ht="15">
      <c r="A903" s="2">
        <v>45098</v>
      </c>
      <c r="B903" s="7">
        <v>45098</v>
      </c>
      <c r="C903" s="10">
        <v>76.92</v>
      </c>
      <c r="D903" s="11">
        <v>1.2737000000000001</v>
      </c>
      <c r="E903" s="10">
        <v>60.390986888592288</v>
      </c>
      <c r="G903"/>
    </row>
    <row r="904" spans="1:7" ht="15">
      <c r="A904" s="2">
        <v>45099</v>
      </c>
      <c r="B904" s="7">
        <v>45099</v>
      </c>
      <c r="C904" s="10">
        <v>73.930000000000007</v>
      </c>
      <c r="D904" s="11">
        <v>1.2749999999999999</v>
      </c>
      <c r="E904" s="10">
        <v>57.984313725490203</v>
      </c>
      <c r="G904"/>
    </row>
    <row r="905" spans="1:7" ht="15">
      <c r="A905" s="2">
        <v>45100</v>
      </c>
      <c r="B905" s="7">
        <v>45100</v>
      </c>
      <c r="C905" s="10">
        <v>73.56</v>
      </c>
      <c r="D905" s="11">
        <v>1.2701</v>
      </c>
      <c r="E905" s="10">
        <v>57.916699472482485</v>
      </c>
      <c r="G905"/>
    </row>
    <row r="906" spans="1:7" ht="15">
      <c r="A906" s="2">
        <v>45101</v>
      </c>
      <c r="B906" s="7">
        <v>45101</v>
      </c>
      <c r="C906" s="8">
        <f t="shared" ref="C906:D906" si="245">C905</f>
        <v>73.56</v>
      </c>
      <c r="D906" s="9">
        <f t="shared" si="245"/>
        <v>1.2701</v>
      </c>
      <c r="E906" s="8">
        <v>57.916699472482485</v>
      </c>
      <c r="G906"/>
    </row>
    <row r="907" spans="1:7" ht="15">
      <c r="A907" s="2">
        <v>45102</v>
      </c>
      <c r="B907" s="7">
        <v>45102</v>
      </c>
      <c r="C907" s="8">
        <f t="shared" ref="C907:D907" si="246">C905</f>
        <v>73.56</v>
      </c>
      <c r="D907" s="9">
        <f t="shared" si="246"/>
        <v>1.2701</v>
      </c>
      <c r="E907" s="8">
        <v>57.916699472482485</v>
      </c>
      <c r="G907"/>
    </row>
    <row r="908" spans="1:7" ht="15">
      <c r="A908" s="2">
        <v>45103</v>
      </c>
      <c r="B908" s="7">
        <v>45103</v>
      </c>
      <c r="C908" s="10">
        <v>73.86</v>
      </c>
      <c r="D908" s="11">
        <v>1.2724</v>
      </c>
      <c r="E908" s="10">
        <v>58.047783715812635</v>
      </c>
      <c r="G908"/>
    </row>
    <row r="909" spans="1:7" ht="15">
      <c r="A909" s="2">
        <v>45104</v>
      </c>
      <c r="B909" s="7">
        <v>45104</v>
      </c>
      <c r="C909" s="10">
        <v>71.88</v>
      </c>
      <c r="D909" s="11">
        <v>1.2751999999999999</v>
      </c>
      <c r="E909" s="10">
        <v>56.36762860727729</v>
      </c>
      <c r="G909"/>
    </row>
    <row r="910" spans="1:7" ht="15">
      <c r="A910" s="2">
        <v>45105</v>
      </c>
      <c r="B910" s="7">
        <v>45105</v>
      </c>
      <c r="C910" s="10">
        <v>73.64</v>
      </c>
      <c r="D910" s="11">
        <v>1.2637</v>
      </c>
      <c r="E910" s="10">
        <v>58.27332436496004</v>
      </c>
      <c r="G910"/>
    </row>
    <row r="911" spans="1:7" ht="15">
      <c r="A911" s="2">
        <v>45106</v>
      </c>
      <c r="B911" s="7">
        <v>45106</v>
      </c>
      <c r="C911" s="10">
        <v>73.86</v>
      </c>
      <c r="D911" s="11">
        <v>1.2617</v>
      </c>
      <c r="E911" s="10">
        <v>58.540064991677895</v>
      </c>
      <c r="G911"/>
    </row>
    <row r="912" spans="1:7" ht="15">
      <c r="A912" s="2">
        <v>45107</v>
      </c>
      <c r="B912" s="7">
        <v>45107</v>
      </c>
      <c r="C912" s="10">
        <v>74.510000000000005</v>
      </c>
      <c r="D912" s="11">
        <v>1.2708999999999999</v>
      </c>
      <c r="E912" s="10">
        <v>58.62774411834134</v>
      </c>
      <c r="G912"/>
    </row>
    <row r="913" spans="1:7" ht="15">
      <c r="A913" s="2">
        <v>45108</v>
      </c>
      <c r="B913" s="7">
        <v>45108</v>
      </c>
      <c r="C913" s="8">
        <f t="shared" ref="C913:D913" si="247">C912</f>
        <v>74.510000000000005</v>
      </c>
      <c r="D913" s="9">
        <f t="shared" si="247"/>
        <v>1.2708999999999999</v>
      </c>
      <c r="E913" s="8">
        <v>58.62774411834134</v>
      </c>
      <c r="G913"/>
    </row>
    <row r="914" spans="1:7" ht="15">
      <c r="A914" s="2">
        <v>45109</v>
      </c>
      <c r="B914" s="7">
        <v>45109</v>
      </c>
      <c r="C914" s="8">
        <f t="shared" ref="C914:D914" si="248">C912</f>
        <v>74.510000000000005</v>
      </c>
      <c r="D914" s="9">
        <f t="shared" si="248"/>
        <v>1.2708999999999999</v>
      </c>
      <c r="E914" s="8">
        <v>58.62774411834134</v>
      </c>
      <c r="G914"/>
    </row>
    <row r="915" spans="1:7" ht="15">
      <c r="A915" s="2">
        <v>45110</v>
      </c>
      <c r="B915" s="7">
        <v>45110</v>
      </c>
      <c r="C915" s="10">
        <v>74.52</v>
      </c>
      <c r="D915" s="11">
        <v>1.2695000000000001</v>
      </c>
      <c r="E915" s="10">
        <v>58.700275699094128</v>
      </c>
      <c r="G915"/>
    </row>
    <row r="916" spans="1:7" ht="15">
      <c r="A916" s="2">
        <v>45111</v>
      </c>
      <c r="B916" s="7">
        <v>45111</v>
      </c>
      <c r="C916" s="10">
        <v>76.23</v>
      </c>
      <c r="D916" s="9">
        <f>D915</f>
        <v>1.2695000000000001</v>
      </c>
      <c r="E916" s="8">
        <v>60.047262701851125</v>
      </c>
      <c r="G916"/>
    </row>
    <row r="917" spans="1:7" ht="15">
      <c r="A917" s="2">
        <v>45112</v>
      </c>
      <c r="B917" s="7">
        <v>45112</v>
      </c>
      <c r="C917" s="10">
        <v>76.739999999999995</v>
      </c>
      <c r="D917" s="11">
        <v>1.2709999999999999</v>
      </c>
      <c r="E917" s="10">
        <v>60.377655389457118</v>
      </c>
      <c r="G917"/>
    </row>
    <row r="918" spans="1:7" ht="15">
      <c r="A918" s="2">
        <v>45113</v>
      </c>
      <c r="B918" s="7">
        <v>45113</v>
      </c>
      <c r="C918" s="10">
        <v>76.72</v>
      </c>
      <c r="D918" s="11">
        <v>1.2721</v>
      </c>
      <c r="E918" s="10">
        <v>60.30972407829573</v>
      </c>
      <c r="G918"/>
    </row>
    <row r="919" spans="1:7" ht="15">
      <c r="A919" s="2">
        <v>45114</v>
      </c>
      <c r="B919" s="7">
        <v>45114</v>
      </c>
      <c r="C919" s="10">
        <v>78.77</v>
      </c>
      <c r="D919" s="11">
        <v>1.2838000000000001</v>
      </c>
      <c r="E919" s="10">
        <v>61.356909175884091</v>
      </c>
      <c r="G919"/>
    </row>
    <row r="920" spans="1:7" ht="15">
      <c r="A920" s="2">
        <v>45115</v>
      </c>
      <c r="B920" s="7">
        <v>45115</v>
      </c>
      <c r="C920" s="8">
        <f t="shared" ref="C920:D920" si="249">C919</f>
        <v>78.77</v>
      </c>
      <c r="D920" s="9">
        <f t="shared" si="249"/>
        <v>1.2838000000000001</v>
      </c>
      <c r="E920" s="8">
        <v>61.356909175884091</v>
      </c>
      <c r="G920"/>
    </row>
    <row r="921" spans="1:7" ht="15">
      <c r="A921" s="2">
        <v>45116</v>
      </c>
      <c r="B921" s="7">
        <v>45116</v>
      </c>
      <c r="C921" s="8">
        <f t="shared" ref="C921:D921" si="250">C919</f>
        <v>78.77</v>
      </c>
      <c r="D921" s="9">
        <f t="shared" si="250"/>
        <v>1.2838000000000001</v>
      </c>
      <c r="E921" s="8">
        <v>61.356909175884091</v>
      </c>
      <c r="G921"/>
    </row>
    <row r="922" spans="1:7" ht="15">
      <c r="A922" s="2">
        <v>45117</v>
      </c>
      <c r="B922" s="7">
        <v>45117</v>
      </c>
      <c r="C922" s="10">
        <v>77.83</v>
      </c>
      <c r="D922" s="11">
        <v>1.2837000000000001</v>
      </c>
      <c r="E922" s="10">
        <v>60.629430552309728</v>
      </c>
      <c r="G922"/>
    </row>
    <row r="923" spans="1:7" ht="15">
      <c r="A923" s="2">
        <v>45118</v>
      </c>
      <c r="B923" s="7">
        <v>45118</v>
      </c>
      <c r="C923" s="10">
        <v>79.540000000000006</v>
      </c>
      <c r="D923" s="11">
        <v>1.2901</v>
      </c>
      <c r="E923" s="10">
        <v>61.654135338345867</v>
      </c>
      <c r="G923"/>
    </row>
    <row r="924" spans="1:7" ht="15">
      <c r="A924" s="2">
        <v>45119</v>
      </c>
      <c r="B924" s="7">
        <v>45119</v>
      </c>
      <c r="C924" s="10">
        <v>80.349999999999994</v>
      </c>
      <c r="D924" s="11">
        <v>1.2992999999999999</v>
      </c>
      <c r="E924" s="10">
        <v>61.840991303009311</v>
      </c>
      <c r="G924"/>
    </row>
    <row r="925" spans="1:7" ht="15">
      <c r="A925" s="2">
        <v>45120</v>
      </c>
      <c r="B925" s="7">
        <v>45120</v>
      </c>
      <c r="C925" s="10">
        <v>81.31</v>
      </c>
      <c r="D925" s="11">
        <v>1.3097000000000001</v>
      </c>
      <c r="E925" s="10">
        <v>62.082919752615098</v>
      </c>
      <c r="G925"/>
    </row>
    <row r="926" spans="1:7" ht="15">
      <c r="A926" s="2">
        <v>45121</v>
      </c>
      <c r="B926" s="7">
        <v>45121</v>
      </c>
      <c r="C926" s="10">
        <v>79.900000000000006</v>
      </c>
      <c r="D926" s="11">
        <v>1.3112999999999999</v>
      </c>
      <c r="E926" s="10">
        <v>60.931899641577068</v>
      </c>
      <c r="G926"/>
    </row>
    <row r="927" spans="1:7" ht="15">
      <c r="A927" s="2">
        <v>45122</v>
      </c>
      <c r="B927" s="7">
        <v>45122</v>
      </c>
      <c r="C927" s="8">
        <f t="shared" ref="C927:D927" si="251">C926</f>
        <v>79.900000000000006</v>
      </c>
      <c r="D927" s="9">
        <f t="shared" si="251"/>
        <v>1.3112999999999999</v>
      </c>
      <c r="E927" s="8">
        <v>60.931899641577068</v>
      </c>
      <c r="G927"/>
    </row>
    <row r="928" spans="1:7" ht="15">
      <c r="A928" s="2">
        <v>45123</v>
      </c>
      <c r="B928" s="7">
        <v>45123</v>
      </c>
      <c r="C928" s="8">
        <f t="shared" ref="C928:D928" si="252">C926</f>
        <v>79.900000000000006</v>
      </c>
      <c r="D928" s="9">
        <f t="shared" si="252"/>
        <v>1.3112999999999999</v>
      </c>
      <c r="E928" s="8">
        <v>60.931899641577068</v>
      </c>
      <c r="G928"/>
    </row>
    <row r="929" spans="1:7" ht="15">
      <c r="A929" s="2">
        <v>45124</v>
      </c>
      <c r="B929" s="7">
        <v>45124</v>
      </c>
      <c r="C929" s="10">
        <v>77.8</v>
      </c>
      <c r="D929" s="11">
        <v>1.3078000000000001</v>
      </c>
      <c r="E929" s="10">
        <v>59.489218534944179</v>
      </c>
      <c r="G929"/>
    </row>
    <row r="930" spans="1:7" ht="15">
      <c r="A930" s="2">
        <v>45125</v>
      </c>
      <c r="B930" s="7">
        <v>45125</v>
      </c>
      <c r="C930" s="10">
        <v>79.540000000000006</v>
      </c>
      <c r="D930" s="11">
        <v>1.3053999999999999</v>
      </c>
      <c r="E930" s="10">
        <v>60.93151524436955</v>
      </c>
      <c r="G930"/>
    </row>
    <row r="931" spans="1:7" ht="15">
      <c r="A931" s="2">
        <v>45126</v>
      </c>
      <c r="B931" s="7">
        <v>45126</v>
      </c>
      <c r="C931" s="10">
        <v>79.38</v>
      </c>
      <c r="D931" s="11">
        <v>1.2898000000000001</v>
      </c>
      <c r="E931" s="10">
        <v>61.544425492324386</v>
      </c>
      <c r="G931"/>
    </row>
    <row r="932" spans="1:7" ht="15">
      <c r="A932" s="2">
        <v>45127</v>
      </c>
      <c r="B932" s="7">
        <v>45127</v>
      </c>
      <c r="C932" s="10">
        <v>79.62</v>
      </c>
      <c r="D932" s="11">
        <v>1.2848999999999999</v>
      </c>
      <c r="E932" s="10">
        <v>61.965911744104609</v>
      </c>
      <c r="G932"/>
    </row>
    <row r="933" spans="1:7" ht="15">
      <c r="A933" s="2">
        <v>45128</v>
      </c>
      <c r="B933" s="7">
        <v>45128</v>
      </c>
      <c r="C933" s="10">
        <v>81.06</v>
      </c>
      <c r="D933" s="11">
        <v>1.2854000000000001</v>
      </c>
      <c r="E933" s="10">
        <v>63.062081842228096</v>
      </c>
      <c r="G933"/>
    </row>
    <row r="934" spans="1:7" ht="15">
      <c r="A934" s="2">
        <v>45129</v>
      </c>
      <c r="B934" s="7">
        <v>45129</v>
      </c>
      <c r="C934" s="8">
        <f t="shared" ref="C934:D934" si="253">C933</f>
        <v>81.06</v>
      </c>
      <c r="D934" s="9">
        <f t="shared" si="253"/>
        <v>1.2854000000000001</v>
      </c>
      <c r="E934" s="8">
        <v>63.062081842228096</v>
      </c>
      <c r="G934"/>
    </row>
    <row r="935" spans="1:7" ht="15">
      <c r="A935" s="2">
        <v>45130</v>
      </c>
      <c r="B935" s="7">
        <v>45130</v>
      </c>
      <c r="C935" s="8">
        <f t="shared" ref="C935:D935" si="254">C933</f>
        <v>81.06</v>
      </c>
      <c r="D935" s="9">
        <f t="shared" si="254"/>
        <v>1.2854000000000001</v>
      </c>
      <c r="E935" s="8">
        <v>63.062081842228096</v>
      </c>
      <c r="G935"/>
    </row>
    <row r="936" spans="1:7" ht="15">
      <c r="A936" s="2">
        <v>45131</v>
      </c>
      <c r="B936" s="7">
        <v>45131</v>
      </c>
      <c r="C936" s="10">
        <v>82.53</v>
      </c>
      <c r="D936" s="11">
        <v>1.2827999999999999</v>
      </c>
      <c r="E936" s="10">
        <v>64.335827876520113</v>
      </c>
      <c r="G936"/>
    </row>
    <row r="937" spans="1:7" ht="15">
      <c r="A937" s="2">
        <v>45132</v>
      </c>
      <c r="B937" s="7">
        <v>45132</v>
      </c>
      <c r="C937" s="10">
        <v>83.46</v>
      </c>
      <c r="D937" s="11">
        <v>1.2876000000000001</v>
      </c>
      <c r="E937" s="10">
        <v>64.818266542404459</v>
      </c>
      <c r="G937"/>
    </row>
    <row r="938" spans="1:7" ht="15">
      <c r="A938" s="2">
        <v>45133</v>
      </c>
      <c r="B938" s="7">
        <v>45133</v>
      </c>
      <c r="C938" s="10">
        <v>82.98</v>
      </c>
      <c r="D938" s="11">
        <v>1.2929999999999999</v>
      </c>
      <c r="E938" s="10">
        <v>64.176334106728547</v>
      </c>
      <c r="G938"/>
    </row>
    <row r="939" spans="1:7" ht="15">
      <c r="A939" s="2">
        <v>45134</v>
      </c>
      <c r="B939" s="7">
        <v>45134</v>
      </c>
      <c r="C939" s="10">
        <v>84.28</v>
      </c>
      <c r="D939" s="11">
        <v>1.2869999999999999</v>
      </c>
      <c r="E939" s="10">
        <v>65.485625485625491</v>
      </c>
      <c r="G939"/>
    </row>
    <row r="940" spans="1:7" ht="15">
      <c r="A940" s="2">
        <v>45135</v>
      </c>
      <c r="B940" s="7">
        <v>45135</v>
      </c>
      <c r="C940" s="10">
        <v>84.49</v>
      </c>
      <c r="D940" s="11">
        <v>1.2869999999999999</v>
      </c>
      <c r="E940" s="10">
        <v>65.648795648795655</v>
      </c>
      <c r="G940"/>
    </row>
    <row r="941" spans="1:7" ht="15">
      <c r="A941" s="2">
        <v>45136</v>
      </c>
      <c r="B941" s="7">
        <v>45136</v>
      </c>
      <c r="C941" s="8">
        <f t="shared" ref="C941:D941" si="255">C940</f>
        <v>84.49</v>
      </c>
      <c r="D941" s="9">
        <f t="shared" si="255"/>
        <v>1.2869999999999999</v>
      </c>
      <c r="E941" s="8">
        <v>65.648795648795655</v>
      </c>
      <c r="G941"/>
    </row>
    <row r="942" spans="1:7" ht="15">
      <c r="A942" s="2">
        <v>45137</v>
      </c>
      <c r="B942" s="7">
        <v>45137</v>
      </c>
      <c r="C942" s="8">
        <f t="shared" ref="C942:D942" si="256">C940</f>
        <v>84.49</v>
      </c>
      <c r="D942" s="9">
        <f t="shared" si="256"/>
        <v>1.2869999999999999</v>
      </c>
      <c r="E942" s="8">
        <v>65.648795648795655</v>
      </c>
      <c r="G942"/>
    </row>
    <row r="943" spans="1:7" ht="15">
      <c r="A943" s="2">
        <v>45138</v>
      </c>
      <c r="B943" s="7">
        <v>45138</v>
      </c>
      <c r="C943" s="10">
        <v>85.22</v>
      </c>
      <c r="D943" s="11">
        <v>1.2857000000000001</v>
      </c>
      <c r="E943" s="10">
        <v>66.282958699541098</v>
      </c>
      <c r="G943"/>
    </row>
    <row r="944" spans="1:7" ht="15">
      <c r="A944" s="2">
        <v>45139</v>
      </c>
      <c r="B944" s="7">
        <v>45139</v>
      </c>
      <c r="C944" s="10">
        <v>85.34</v>
      </c>
      <c r="D944" s="11">
        <v>1.2749999999999999</v>
      </c>
      <c r="E944" s="10">
        <v>66.933333333333337</v>
      </c>
      <c r="G944"/>
    </row>
    <row r="945" spans="1:7" ht="15">
      <c r="A945" s="2">
        <v>45140</v>
      </c>
      <c r="B945" s="7">
        <v>45140</v>
      </c>
      <c r="C945" s="10">
        <v>84.01</v>
      </c>
      <c r="D945" s="11">
        <v>1.2712000000000001</v>
      </c>
      <c r="E945" s="10">
        <v>66.087161736941468</v>
      </c>
      <c r="G945"/>
    </row>
    <row r="946" spans="1:7" ht="15">
      <c r="A946" s="2">
        <v>45141</v>
      </c>
      <c r="B946" s="7">
        <v>45141</v>
      </c>
      <c r="C946" s="10">
        <v>86.19</v>
      </c>
      <c r="D946" s="11">
        <v>1.2708999999999999</v>
      </c>
      <c r="E946" s="10">
        <v>67.81808167440397</v>
      </c>
      <c r="G946"/>
    </row>
    <row r="947" spans="1:7" ht="15">
      <c r="A947" s="2">
        <v>45142</v>
      </c>
      <c r="B947" s="7">
        <v>45142</v>
      </c>
      <c r="C947" s="10">
        <v>87.38</v>
      </c>
      <c r="D947" s="11">
        <v>1.2775000000000001</v>
      </c>
      <c r="E947" s="10">
        <v>68.399217221135018</v>
      </c>
      <c r="G947"/>
    </row>
    <row r="948" spans="1:7" ht="15">
      <c r="A948" s="2">
        <v>45143</v>
      </c>
      <c r="B948" s="7">
        <v>45143</v>
      </c>
      <c r="C948" s="8">
        <f t="shared" ref="C948:D948" si="257">C947</f>
        <v>87.38</v>
      </c>
      <c r="D948" s="9">
        <f t="shared" si="257"/>
        <v>1.2775000000000001</v>
      </c>
      <c r="E948" s="8">
        <v>68.399217221135018</v>
      </c>
      <c r="G948"/>
    </row>
    <row r="949" spans="1:7" ht="15">
      <c r="A949" s="2">
        <v>45144</v>
      </c>
      <c r="B949" s="7">
        <v>45144</v>
      </c>
      <c r="C949" s="8">
        <f t="shared" ref="C949:D949" si="258">C947</f>
        <v>87.38</v>
      </c>
      <c r="D949" s="9">
        <f t="shared" si="258"/>
        <v>1.2775000000000001</v>
      </c>
      <c r="E949" s="8">
        <v>68.399217221135018</v>
      </c>
      <c r="G949"/>
    </row>
    <row r="950" spans="1:7" ht="15">
      <c r="A950" s="2">
        <v>45145</v>
      </c>
      <c r="B950" s="7">
        <v>45145</v>
      </c>
      <c r="C950" s="10">
        <v>86.47</v>
      </c>
      <c r="D950" s="11">
        <v>1.2768999999999999</v>
      </c>
      <c r="E950" s="10">
        <v>67.718693711332136</v>
      </c>
      <c r="G950"/>
    </row>
    <row r="951" spans="1:7" ht="15">
      <c r="A951" s="2">
        <v>45146</v>
      </c>
      <c r="B951" s="7">
        <v>45146</v>
      </c>
      <c r="C951" s="10">
        <v>88</v>
      </c>
      <c r="D951" s="11">
        <v>1.2728999999999999</v>
      </c>
      <c r="E951" s="10">
        <v>69.133474742713489</v>
      </c>
      <c r="G951"/>
    </row>
    <row r="952" spans="1:7" ht="15">
      <c r="A952" s="2">
        <v>45147</v>
      </c>
      <c r="B952" s="7">
        <v>45147</v>
      </c>
      <c r="C952" s="10">
        <v>89.31</v>
      </c>
      <c r="D952" s="11">
        <v>1.2715000000000001</v>
      </c>
      <c r="E952" s="10">
        <v>70.239874164372779</v>
      </c>
      <c r="G952"/>
    </row>
    <row r="953" spans="1:7" ht="15">
      <c r="A953" s="2">
        <v>45148</v>
      </c>
      <c r="B953" s="7">
        <v>45148</v>
      </c>
      <c r="C953" s="10">
        <v>87.44</v>
      </c>
      <c r="D953" s="11">
        <v>1.2726</v>
      </c>
      <c r="E953" s="10">
        <v>68.70972811566871</v>
      </c>
      <c r="G953"/>
    </row>
    <row r="954" spans="1:7" ht="15">
      <c r="A954" s="2">
        <v>45149</v>
      </c>
      <c r="B954" s="7">
        <v>45149</v>
      </c>
      <c r="C954" s="10">
        <v>87.93</v>
      </c>
      <c r="D954" s="11">
        <v>1.2694000000000001</v>
      </c>
      <c r="E954" s="10">
        <v>69.26894595872065</v>
      </c>
      <c r="G954"/>
    </row>
    <row r="955" spans="1:7" ht="15">
      <c r="A955" s="2">
        <v>45150</v>
      </c>
      <c r="B955" s="7">
        <v>45150</v>
      </c>
      <c r="C955" s="8">
        <f t="shared" ref="C955:D955" si="259">C954</f>
        <v>87.93</v>
      </c>
      <c r="D955" s="9">
        <f t="shared" si="259"/>
        <v>1.2694000000000001</v>
      </c>
      <c r="E955" s="8">
        <v>69.26894595872065</v>
      </c>
      <c r="G955"/>
    </row>
    <row r="956" spans="1:7" ht="15">
      <c r="A956" s="2">
        <v>45151</v>
      </c>
      <c r="B956" s="7">
        <v>45151</v>
      </c>
      <c r="C956" s="8">
        <f t="shared" ref="C956:D956" si="260">C954</f>
        <v>87.93</v>
      </c>
      <c r="D956" s="9">
        <f t="shared" si="260"/>
        <v>1.2694000000000001</v>
      </c>
      <c r="E956" s="8">
        <v>69.26894595872065</v>
      </c>
      <c r="G956"/>
    </row>
    <row r="957" spans="1:7" ht="15">
      <c r="A957" s="2">
        <v>45152</v>
      </c>
      <c r="B957" s="7">
        <v>45152</v>
      </c>
      <c r="C957" s="10">
        <v>87.4</v>
      </c>
      <c r="D957" s="11">
        <v>1.2690999999999999</v>
      </c>
      <c r="E957" s="10">
        <v>68.867701520762751</v>
      </c>
      <c r="G957"/>
    </row>
    <row r="958" spans="1:7" ht="15">
      <c r="A958" s="2">
        <v>45153</v>
      </c>
      <c r="B958" s="7">
        <v>45153</v>
      </c>
      <c r="C958" s="10">
        <v>86.28</v>
      </c>
      <c r="D958" s="11">
        <v>1.2745</v>
      </c>
      <c r="E958" s="10">
        <v>67.697136131816407</v>
      </c>
      <c r="G958"/>
    </row>
    <row r="959" spans="1:7" ht="15">
      <c r="A959" s="2">
        <v>45154</v>
      </c>
      <c r="B959" s="7">
        <v>45154</v>
      </c>
      <c r="C959" s="10">
        <v>84.49</v>
      </c>
      <c r="D959" s="11">
        <v>1.2748999999999999</v>
      </c>
      <c r="E959" s="10">
        <v>66.271864459957641</v>
      </c>
      <c r="G959"/>
    </row>
    <row r="960" spans="1:7" ht="15">
      <c r="A960" s="2">
        <v>45155</v>
      </c>
      <c r="B960" s="7">
        <v>45155</v>
      </c>
      <c r="C960" s="10">
        <v>85.24</v>
      </c>
      <c r="D960" s="11">
        <v>1.2753000000000001</v>
      </c>
      <c r="E960" s="10">
        <v>66.839175096055826</v>
      </c>
      <c r="G960"/>
    </row>
    <row r="961" spans="1:7" ht="15">
      <c r="A961" s="2">
        <v>45156</v>
      </c>
      <c r="B961" s="7">
        <v>45156</v>
      </c>
      <c r="C961" s="10">
        <v>85.92</v>
      </c>
      <c r="D961" s="11">
        <v>1.2738</v>
      </c>
      <c r="E961" s="10">
        <v>67.451719265190761</v>
      </c>
      <c r="G961"/>
    </row>
    <row r="962" spans="1:7" ht="15">
      <c r="A962" s="2">
        <v>45157</v>
      </c>
      <c r="B962" s="7">
        <v>45157</v>
      </c>
      <c r="C962" s="8">
        <f t="shared" ref="C962:D962" si="261">C961</f>
        <v>85.92</v>
      </c>
      <c r="D962" s="9">
        <f t="shared" si="261"/>
        <v>1.2738</v>
      </c>
      <c r="E962" s="8">
        <v>67.451719265190761</v>
      </c>
      <c r="G962"/>
    </row>
    <row r="963" spans="1:7" ht="15">
      <c r="A963" s="2">
        <v>45158</v>
      </c>
      <c r="B963" s="7">
        <v>45158</v>
      </c>
      <c r="C963" s="8">
        <f t="shared" ref="C963:D963" si="262">C961</f>
        <v>85.92</v>
      </c>
      <c r="D963" s="9">
        <f t="shared" si="262"/>
        <v>1.2738</v>
      </c>
      <c r="E963" s="8">
        <v>67.451719265190761</v>
      </c>
      <c r="G963"/>
    </row>
    <row r="964" spans="1:7" ht="15">
      <c r="A964" s="2">
        <v>45159</v>
      </c>
      <c r="B964" s="7">
        <v>45159</v>
      </c>
      <c r="C964" s="10">
        <v>85.44</v>
      </c>
      <c r="D964" s="11">
        <v>1.2737000000000001</v>
      </c>
      <c r="E964" s="10">
        <v>67.080160163303759</v>
      </c>
      <c r="G964"/>
    </row>
    <row r="965" spans="1:7" ht="15">
      <c r="A965" s="2">
        <v>45160</v>
      </c>
      <c r="B965" s="7">
        <v>45160</v>
      </c>
      <c r="C965" s="10">
        <v>84.7</v>
      </c>
      <c r="D965" s="11">
        <v>1.2733000000000001</v>
      </c>
      <c r="E965" s="10">
        <v>66.520065970313354</v>
      </c>
      <c r="G965"/>
    </row>
    <row r="966" spans="1:7" ht="15">
      <c r="A966" s="2">
        <v>45161</v>
      </c>
      <c r="B966" s="7">
        <v>45161</v>
      </c>
      <c r="C966" s="10">
        <v>83.94</v>
      </c>
      <c r="D966" s="11">
        <v>1.2715000000000001</v>
      </c>
      <c r="E966" s="10">
        <v>66.016515926071563</v>
      </c>
      <c r="G966"/>
    </row>
    <row r="967" spans="1:7" ht="15">
      <c r="A967" s="2">
        <v>45162</v>
      </c>
      <c r="B967" s="7">
        <v>45162</v>
      </c>
      <c r="C967" s="10">
        <v>84.07</v>
      </c>
      <c r="D967" s="11">
        <v>1.2634000000000001</v>
      </c>
      <c r="E967" s="10">
        <v>66.542662656324197</v>
      </c>
      <c r="G967"/>
    </row>
    <row r="968" spans="1:7" ht="15">
      <c r="A968" s="2">
        <v>45163</v>
      </c>
      <c r="B968" s="7">
        <v>45163</v>
      </c>
      <c r="C968" s="10">
        <v>85.42</v>
      </c>
      <c r="D968" s="11">
        <v>1.2569999999999999</v>
      </c>
      <c r="E968" s="10">
        <v>67.955449482895787</v>
      </c>
      <c r="G968"/>
    </row>
    <row r="969" spans="1:7" ht="15">
      <c r="A969" s="2">
        <v>45164</v>
      </c>
      <c r="B969" s="7">
        <v>45164</v>
      </c>
      <c r="C969" s="8">
        <f t="shared" ref="C969:D969" si="263">C968</f>
        <v>85.42</v>
      </c>
      <c r="D969" s="9">
        <f t="shared" si="263"/>
        <v>1.2569999999999999</v>
      </c>
      <c r="E969" s="8">
        <v>67.955449482895787</v>
      </c>
      <c r="G969"/>
    </row>
    <row r="970" spans="1:7" ht="15">
      <c r="A970" s="2">
        <v>45165</v>
      </c>
      <c r="B970" s="7">
        <v>45165</v>
      </c>
      <c r="C970" s="8">
        <f t="shared" ref="C970:D970" si="264">C968</f>
        <v>85.42</v>
      </c>
      <c r="D970" s="9">
        <f t="shared" si="264"/>
        <v>1.2569999999999999</v>
      </c>
      <c r="E970" s="8">
        <v>67.955449482895787</v>
      </c>
      <c r="G970"/>
    </row>
    <row r="971" spans="1:7" ht="15">
      <c r="A971" s="2">
        <v>45166</v>
      </c>
      <c r="B971" s="7">
        <v>45166</v>
      </c>
      <c r="C971" s="8">
        <f>C968</f>
        <v>85.42</v>
      </c>
      <c r="D971" s="11">
        <v>1.2592000000000001</v>
      </c>
      <c r="E971" s="10">
        <v>67.836721728081315</v>
      </c>
      <c r="G971"/>
    </row>
    <row r="972" spans="1:7" ht="15">
      <c r="A972" s="2">
        <v>45167</v>
      </c>
      <c r="B972" s="7">
        <v>45167</v>
      </c>
      <c r="C972" s="10">
        <v>86.37</v>
      </c>
      <c r="D972" s="11">
        <v>1.2614000000000001</v>
      </c>
      <c r="E972" s="10">
        <v>68.47153955921992</v>
      </c>
      <c r="G972"/>
    </row>
    <row r="973" spans="1:7" ht="15">
      <c r="A973" s="2">
        <v>45168</v>
      </c>
      <c r="B973" s="7">
        <v>45168</v>
      </c>
      <c r="C973" s="10">
        <v>86.62</v>
      </c>
      <c r="D973" s="11">
        <v>1.2726</v>
      </c>
      <c r="E973" s="10">
        <v>68.065377966368075</v>
      </c>
      <c r="G973"/>
    </row>
    <row r="974" spans="1:7" ht="15">
      <c r="A974" s="2">
        <v>45169</v>
      </c>
      <c r="B974" s="7">
        <v>45169</v>
      </c>
      <c r="C974" s="10">
        <v>87.29</v>
      </c>
      <c r="D974" s="11">
        <v>1.2666999999999999</v>
      </c>
      <c r="E974" s="10">
        <v>68.911344438304269</v>
      </c>
      <c r="G974"/>
    </row>
    <row r="975" spans="1:7" ht="15">
      <c r="A975" s="2">
        <v>45170</v>
      </c>
      <c r="B975" s="7">
        <v>45170</v>
      </c>
      <c r="C975" s="10">
        <v>89.98</v>
      </c>
      <c r="D975" s="11">
        <v>1.2594000000000001</v>
      </c>
      <c r="E975" s="10">
        <v>71.446720660632039</v>
      </c>
      <c r="G975"/>
    </row>
    <row r="976" spans="1:7" ht="15">
      <c r="A976" s="2">
        <v>45171</v>
      </c>
      <c r="B976" s="7">
        <v>45171</v>
      </c>
      <c r="C976" s="8">
        <f t="shared" ref="C976:D976" si="265">C975</f>
        <v>89.98</v>
      </c>
      <c r="D976" s="9">
        <f t="shared" si="265"/>
        <v>1.2594000000000001</v>
      </c>
      <c r="E976" s="8">
        <v>71.446720660632039</v>
      </c>
      <c r="G976"/>
    </row>
    <row r="977" spans="1:7" ht="15">
      <c r="A977" s="2">
        <v>45172</v>
      </c>
      <c r="B977" s="7">
        <v>45172</v>
      </c>
      <c r="C977" s="8">
        <f t="shared" ref="C977:D977" si="266">C975</f>
        <v>89.98</v>
      </c>
      <c r="D977" s="9">
        <f t="shared" si="266"/>
        <v>1.2594000000000001</v>
      </c>
      <c r="E977" s="8">
        <v>71.446720660632039</v>
      </c>
      <c r="G977"/>
    </row>
    <row r="978" spans="1:7" ht="15">
      <c r="A978" s="2">
        <v>45173</v>
      </c>
      <c r="B978" s="7">
        <v>45173</v>
      </c>
      <c r="C978" s="10">
        <v>90.42</v>
      </c>
      <c r="D978" s="9">
        <f>D975</f>
        <v>1.2594000000000001</v>
      </c>
      <c r="E978" s="8">
        <v>71.796093377798954</v>
      </c>
      <c r="G978"/>
    </row>
    <row r="979" spans="1:7" ht="15">
      <c r="A979" s="2">
        <v>45174</v>
      </c>
      <c r="B979" s="7">
        <v>45174</v>
      </c>
      <c r="C979" s="10">
        <v>91.25</v>
      </c>
      <c r="D979" s="11">
        <v>1.2583</v>
      </c>
      <c r="E979" s="10">
        <v>72.518477310657232</v>
      </c>
      <c r="G979"/>
    </row>
    <row r="980" spans="1:7" ht="15">
      <c r="A980" s="2">
        <v>45175</v>
      </c>
      <c r="B980" s="7">
        <v>45175</v>
      </c>
      <c r="C980" s="10">
        <v>91.79</v>
      </c>
      <c r="D980" s="11">
        <v>1.2498</v>
      </c>
      <c r="E980" s="10">
        <v>73.443751000160034</v>
      </c>
      <c r="G980"/>
    </row>
    <row r="981" spans="1:7" ht="15">
      <c r="A981" s="2">
        <v>45176</v>
      </c>
      <c r="B981" s="7">
        <v>45176</v>
      </c>
      <c r="C981" s="10">
        <v>91.16</v>
      </c>
      <c r="D981" s="11">
        <v>1.2484999999999999</v>
      </c>
      <c r="E981" s="10">
        <v>73.015618742490986</v>
      </c>
      <c r="G981"/>
    </row>
    <row r="982" spans="1:7" ht="15">
      <c r="A982" s="2">
        <v>45177</v>
      </c>
      <c r="B982" s="7">
        <v>45177</v>
      </c>
      <c r="C982" s="10">
        <v>91.85</v>
      </c>
      <c r="D982" s="11">
        <v>1.2476</v>
      </c>
      <c r="E982" s="10">
        <v>73.621352997755679</v>
      </c>
      <c r="G982"/>
    </row>
    <row r="983" spans="1:7" ht="15">
      <c r="A983" s="2">
        <v>45178</v>
      </c>
      <c r="B983" s="7">
        <v>45178</v>
      </c>
      <c r="C983" s="8">
        <f t="shared" ref="C983:D983" si="267">C982</f>
        <v>91.85</v>
      </c>
      <c r="D983" s="9">
        <f t="shared" si="267"/>
        <v>1.2476</v>
      </c>
      <c r="E983" s="8">
        <v>73.621352997755679</v>
      </c>
      <c r="G983"/>
    </row>
    <row r="984" spans="1:7" ht="15">
      <c r="A984" s="2">
        <v>45179</v>
      </c>
      <c r="B984" s="7">
        <v>45179</v>
      </c>
      <c r="C984" s="8">
        <f t="shared" ref="C984:D984" si="268">C982</f>
        <v>91.85</v>
      </c>
      <c r="D984" s="9">
        <f t="shared" si="268"/>
        <v>1.2476</v>
      </c>
      <c r="E984" s="8">
        <v>73.621352997755679</v>
      </c>
      <c r="G984"/>
    </row>
    <row r="985" spans="1:7" ht="15">
      <c r="A985" s="2">
        <v>45180</v>
      </c>
      <c r="B985" s="7">
        <v>45180</v>
      </c>
      <c r="C985" s="10">
        <v>91.97</v>
      </c>
      <c r="D985" s="11">
        <v>1.2528999999999999</v>
      </c>
      <c r="E985" s="10">
        <v>73.405698778833113</v>
      </c>
      <c r="G985"/>
    </row>
    <row r="986" spans="1:7" ht="15">
      <c r="A986" s="2">
        <v>45181</v>
      </c>
      <c r="B986" s="7">
        <v>45181</v>
      </c>
      <c r="C986" s="10">
        <v>93.58</v>
      </c>
      <c r="D986" s="11">
        <v>1.2477</v>
      </c>
      <c r="E986" s="10">
        <v>75.002003686783681</v>
      </c>
      <c r="G986"/>
    </row>
    <row r="987" spans="1:7" ht="15">
      <c r="A987" s="2">
        <v>45182</v>
      </c>
      <c r="B987" s="7">
        <v>45182</v>
      </c>
      <c r="C987" s="10">
        <v>93.04</v>
      </c>
      <c r="D987" s="11">
        <v>1.2487999999999999</v>
      </c>
      <c r="E987" s="10">
        <v>74.503523382447156</v>
      </c>
      <c r="G987"/>
    </row>
    <row r="988" spans="1:7" ht="15">
      <c r="A988" s="2">
        <v>45183</v>
      </c>
      <c r="B988" s="7">
        <v>45183</v>
      </c>
      <c r="C988" s="10">
        <v>95.2</v>
      </c>
      <c r="D988" s="11">
        <v>1.2410000000000001</v>
      </c>
      <c r="E988" s="10">
        <v>76.712328767123282</v>
      </c>
      <c r="G988"/>
    </row>
    <row r="989" spans="1:7" ht="15">
      <c r="A989" s="2">
        <v>45184</v>
      </c>
      <c r="B989" s="7">
        <v>45184</v>
      </c>
      <c r="C989" s="10">
        <v>95.55</v>
      </c>
      <c r="D989" s="11">
        <v>1.2392000000000001</v>
      </c>
      <c r="E989" s="10">
        <v>77.106197546804381</v>
      </c>
      <c r="G989"/>
    </row>
    <row r="990" spans="1:7" ht="15">
      <c r="A990" s="2">
        <v>45185</v>
      </c>
      <c r="B990" s="7">
        <v>45185</v>
      </c>
      <c r="C990" s="8">
        <f t="shared" ref="C990:D990" si="269">C989</f>
        <v>95.55</v>
      </c>
      <c r="D990" s="9">
        <f t="shared" si="269"/>
        <v>1.2392000000000001</v>
      </c>
      <c r="E990" s="8">
        <v>77.106197546804381</v>
      </c>
      <c r="G990"/>
    </row>
    <row r="991" spans="1:7" ht="15">
      <c r="A991" s="2">
        <v>45186</v>
      </c>
      <c r="B991" s="7">
        <v>45186</v>
      </c>
      <c r="C991" s="8">
        <f t="shared" ref="C991:D991" si="270">C989</f>
        <v>95.55</v>
      </c>
      <c r="D991" s="9">
        <f t="shared" si="270"/>
        <v>1.2392000000000001</v>
      </c>
      <c r="E991" s="8">
        <v>77.106197546804381</v>
      </c>
      <c r="G991"/>
    </row>
    <row r="992" spans="1:7" ht="15">
      <c r="A992" s="2">
        <v>45187</v>
      </c>
      <c r="B992" s="7">
        <v>45187</v>
      </c>
      <c r="C992" s="10">
        <v>95.95</v>
      </c>
      <c r="D992" s="11">
        <v>1.2403</v>
      </c>
      <c r="E992" s="10">
        <v>77.360316052567939</v>
      </c>
      <c r="G992"/>
    </row>
    <row r="993" spans="1:7" ht="15">
      <c r="A993" s="2">
        <v>45188</v>
      </c>
      <c r="B993" s="7">
        <v>45188</v>
      </c>
      <c r="C993" s="10">
        <v>96.11</v>
      </c>
      <c r="D993" s="11">
        <v>1.2393000000000001</v>
      </c>
      <c r="E993" s="10">
        <v>77.551843782780594</v>
      </c>
      <c r="G993"/>
    </row>
    <row r="994" spans="1:7" ht="15">
      <c r="A994" s="2">
        <v>45189</v>
      </c>
      <c r="B994" s="7">
        <v>45189</v>
      </c>
      <c r="C994" s="10">
        <v>94.56</v>
      </c>
      <c r="D994" s="11">
        <v>1.2388999999999999</v>
      </c>
      <c r="E994" s="10">
        <v>76.325772863023658</v>
      </c>
      <c r="G994"/>
    </row>
    <row r="995" spans="1:7" ht="15">
      <c r="A995" s="2">
        <v>45190</v>
      </c>
      <c r="B995" s="7">
        <v>45190</v>
      </c>
      <c r="C995" s="10">
        <v>93.7</v>
      </c>
      <c r="D995" s="11">
        <v>1.2299</v>
      </c>
      <c r="E995" s="10">
        <v>76.185055695585007</v>
      </c>
      <c r="G995"/>
    </row>
    <row r="996" spans="1:7" ht="15">
      <c r="A996" s="2">
        <v>45191</v>
      </c>
      <c r="B996" s="7">
        <v>45191</v>
      </c>
      <c r="C996" s="10">
        <v>93.99</v>
      </c>
      <c r="D996" s="11">
        <v>1.2257</v>
      </c>
      <c r="E996" s="10">
        <v>76.682711919719338</v>
      </c>
      <c r="G996"/>
    </row>
    <row r="997" spans="1:7" ht="15">
      <c r="A997" s="2">
        <v>45192</v>
      </c>
      <c r="B997" s="7">
        <v>45192</v>
      </c>
      <c r="C997" s="8">
        <f t="shared" ref="C997:D997" si="271">C996</f>
        <v>93.99</v>
      </c>
      <c r="D997" s="9">
        <f t="shared" si="271"/>
        <v>1.2257</v>
      </c>
      <c r="E997" s="8">
        <v>76.682711919719338</v>
      </c>
      <c r="G997"/>
    </row>
    <row r="998" spans="1:7" ht="15">
      <c r="A998" s="2">
        <v>45193</v>
      </c>
      <c r="B998" s="7">
        <v>45193</v>
      </c>
      <c r="C998" s="8">
        <f t="shared" ref="C998:D998" si="272">C996</f>
        <v>93.99</v>
      </c>
      <c r="D998" s="9">
        <f t="shared" si="272"/>
        <v>1.2257</v>
      </c>
      <c r="E998" s="8">
        <v>76.682711919719338</v>
      </c>
      <c r="G998"/>
    </row>
    <row r="999" spans="1:7" ht="15">
      <c r="A999" s="2">
        <v>45194</v>
      </c>
      <c r="B999" s="7">
        <v>45194</v>
      </c>
      <c r="C999" s="10">
        <v>94.01</v>
      </c>
      <c r="D999" s="11">
        <v>1.2218</v>
      </c>
      <c r="E999" s="10">
        <v>76.943853331150763</v>
      </c>
      <c r="G999"/>
    </row>
    <row r="1000" spans="1:7" ht="15">
      <c r="A1000" s="2">
        <v>45195</v>
      </c>
      <c r="B1000" s="7">
        <v>45195</v>
      </c>
      <c r="C1000" s="10">
        <v>94.46</v>
      </c>
      <c r="D1000" s="11">
        <v>1.2168000000000001</v>
      </c>
      <c r="E1000" s="10">
        <v>77.629848783694925</v>
      </c>
      <c r="G1000"/>
    </row>
    <row r="1001" spans="1:7" ht="15">
      <c r="A1001" s="2">
        <v>45196</v>
      </c>
      <c r="B1001" s="7">
        <v>45196</v>
      </c>
      <c r="C1001" s="10">
        <v>97.1</v>
      </c>
      <c r="D1001" s="11">
        <v>1.2133</v>
      </c>
      <c r="E1001" s="10">
        <v>80.029671144811658</v>
      </c>
      <c r="G1001"/>
    </row>
    <row r="1002" spans="1:7" ht="15">
      <c r="A1002" s="2">
        <v>45197</v>
      </c>
      <c r="B1002" s="7">
        <v>45197</v>
      </c>
      <c r="C1002" s="10">
        <v>96.64</v>
      </c>
      <c r="D1002" s="11">
        <v>1.2222999999999999</v>
      </c>
      <c r="E1002" s="10">
        <v>79.0640595598462</v>
      </c>
      <c r="G1002"/>
    </row>
    <row r="1003" spans="1:7" ht="15">
      <c r="A1003" s="2">
        <v>45198</v>
      </c>
      <c r="B1003" s="7">
        <v>45198</v>
      </c>
      <c r="C1003" s="10">
        <v>95.86</v>
      </c>
      <c r="D1003" s="11">
        <v>1.2214</v>
      </c>
      <c r="E1003" s="10">
        <v>78.48370722122155</v>
      </c>
      <c r="G1003"/>
    </row>
    <row r="1004" spans="1:7" ht="15">
      <c r="A1004" s="2">
        <v>45199</v>
      </c>
      <c r="B1004" s="7">
        <v>45199</v>
      </c>
      <c r="C1004" s="8">
        <f t="shared" ref="C1004:D1004" si="273">C1003</f>
        <v>95.86</v>
      </c>
      <c r="D1004" s="9">
        <f t="shared" si="273"/>
        <v>1.2214</v>
      </c>
      <c r="E1004" s="8">
        <v>78.48370722122155</v>
      </c>
      <c r="G1004"/>
    </row>
    <row r="1005" spans="1:7" ht="15">
      <c r="A1005" s="2">
        <v>45200</v>
      </c>
      <c r="B1005" s="7">
        <v>45200</v>
      </c>
      <c r="C1005" s="8">
        <f t="shared" ref="C1005:D1005" si="274">C1003</f>
        <v>95.86</v>
      </c>
      <c r="D1005" s="9">
        <f t="shared" si="274"/>
        <v>1.2214</v>
      </c>
      <c r="E1005" s="8">
        <v>78.48370722122155</v>
      </c>
      <c r="G1005"/>
    </row>
    <row r="1006" spans="1:7" ht="15">
      <c r="A1006" s="2">
        <v>45201</v>
      </c>
      <c r="B1006" s="7">
        <v>45201</v>
      </c>
      <c r="C1006" s="10">
        <v>91.21</v>
      </c>
      <c r="D1006" s="11">
        <v>1.2130000000000001</v>
      </c>
      <c r="E1006" s="10">
        <v>75.19373454245671</v>
      </c>
      <c r="G1006"/>
    </row>
    <row r="1007" spans="1:7" ht="15">
      <c r="A1007" s="2">
        <v>45202</v>
      </c>
      <c r="B1007" s="7">
        <v>45202</v>
      </c>
      <c r="C1007" s="10">
        <v>94.46</v>
      </c>
      <c r="D1007" s="11">
        <v>1.2069000000000001</v>
      </c>
      <c r="E1007" s="10">
        <v>78.266633523904204</v>
      </c>
      <c r="G1007"/>
    </row>
    <row r="1008" spans="1:7" ht="15">
      <c r="A1008" s="2">
        <v>45203</v>
      </c>
      <c r="B1008" s="7">
        <v>45203</v>
      </c>
      <c r="C1008" s="10">
        <v>89.83</v>
      </c>
      <c r="D1008" s="11">
        <v>1.2157</v>
      </c>
      <c r="E1008" s="10">
        <v>73.891585095006988</v>
      </c>
      <c r="G1008"/>
    </row>
    <row r="1009" spans="1:7" ht="15">
      <c r="A1009" s="2">
        <v>45204</v>
      </c>
      <c r="B1009" s="7">
        <v>45204</v>
      </c>
      <c r="C1009" s="10">
        <v>88.28</v>
      </c>
      <c r="D1009" s="11">
        <v>1.2171000000000001</v>
      </c>
      <c r="E1009" s="10">
        <v>72.533070413277457</v>
      </c>
      <c r="G1009"/>
    </row>
    <row r="1010" spans="1:7" ht="15">
      <c r="A1010" s="2">
        <v>45205</v>
      </c>
      <c r="B1010" s="7">
        <v>45205</v>
      </c>
      <c r="C1010" s="10">
        <v>87.86</v>
      </c>
      <c r="D1010" s="11">
        <v>1.2255</v>
      </c>
      <c r="E1010" s="10">
        <v>71.693186454508364</v>
      </c>
      <c r="G1010"/>
    </row>
    <row r="1011" spans="1:7" ht="15">
      <c r="A1011" s="2">
        <v>45206</v>
      </c>
      <c r="B1011" s="7">
        <v>45206</v>
      </c>
      <c r="C1011" s="8">
        <f t="shared" ref="C1011:D1011" si="275">C1010</f>
        <v>87.86</v>
      </c>
      <c r="D1011" s="9">
        <f t="shared" si="275"/>
        <v>1.2255</v>
      </c>
      <c r="E1011" s="8">
        <v>71.693186454508364</v>
      </c>
      <c r="G1011"/>
    </row>
    <row r="1012" spans="1:7" ht="15">
      <c r="A1012" s="2">
        <v>45207</v>
      </c>
      <c r="B1012" s="7">
        <v>45207</v>
      </c>
      <c r="C1012" s="8">
        <f t="shared" ref="C1012:D1012" si="276">C1010</f>
        <v>87.86</v>
      </c>
      <c r="D1012" s="9">
        <f t="shared" si="276"/>
        <v>1.2255</v>
      </c>
      <c r="E1012" s="8">
        <v>71.693186454508364</v>
      </c>
      <c r="G1012"/>
    </row>
    <row r="1013" spans="1:7" ht="15">
      <c r="A1013" s="2">
        <v>45208</v>
      </c>
      <c r="B1013" s="7">
        <v>45208</v>
      </c>
      <c r="C1013" s="10">
        <v>91.37</v>
      </c>
      <c r="D1013" s="9">
        <f>D1010</f>
        <v>1.2255</v>
      </c>
      <c r="E1013" s="8">
        <v>74.557323541411677</v>
      </c>
      <c r="G1013"/>
    </row>
    <row r="1014" spans="1:7" ht="15">
      <c r="A1014" s="2">
        <v>45209</v>
      </c>
      <c r="B1014" s="7">
        <v>45209</v>
      </c>
      <c r="C1014" s="10">
        <v>90.7</v>
      </c>
      <c r="D1014" s="11">
        <v>1.2287999999999999</v>
      </c>
      <c r="E1014" s="10">
        <v>73.811848958333343</v>
      </c>
      <c r="G1014"/>
    </row>
    <row r="1015" spans="1:7" ht="15">
      <c r="A1015" s="2">
        <v>45210</v>
      </c>
      <c r="B1015" s="7">
        <v>45210</v>
      </c>
      <c r="C1015" s="10">
        <v>87.58</v>
      </c>
      <c r="D1015" s="11">
        <v>1.2303999999999999</v>
      </c>
      <c r="E1015" s="10">
        <v>71.180104031209368</v>
      </c>
      <c r="G1015"/>
    </row>
    <row r="1016" spans="1:7" ht="15">
      <c r="A1016" s="2">
        <v>45211</v>
      </c>
      <c r="B1016" s="7">
        <v>45211</v>
      </c>
      <c r="C1016" s="10">
        <v>88.4</v>
      </c>
      <c r="D1016" s="11">
        <v>1.2214</v>
      </c>
      <c r="E1016" s="10">
        <v>72.375962010807271</v>
      </c>
      <c r="G1016"/>
    </row>
    <row r="1017" spans="1:7" ht="15">
      <c r="A1017" s="2">
        <v>45212</v>
      </c>
      <c r="B1017" s="7">
        <v>45212</v>
      </c>
      <c r="C1017" s="10">
        <v>94.33</v>
      </c>
      <c r="D1017" s="11">
        <v>1.2139</v>
      </c>
      <c r="E1017" s="10">
        <v>77.708213197133205</v>
      </c>
      <c r="G1017"/>
    </row>
    <row r="1018" spans="1:7" ht="15">
      <c r="A1018" s="2">
        <v>45213</v>
      </c>
      <c r="B1018" s="7">
        <v>45213</v>
      </c>
      <c r="C1018" s="8">
        <f t="shared" ref="C1018:D1018" si="277">C1017</f>
        <v>94.33</v>
      </c>
      <c r="D1018" s="9">
        <f t="shared" si="277"/>
        <v>1.2139</v>
      </c>
      <c r="E1018" s="8">
        <v>77.708213197133205</v>
      </c>
      <c r="G1018"/>
    </row>
    <row r="1019" spans="1:7" ht="15">
      <c r="A1019" s="2">
        <v>45214</v>
      </c>
      <c r="B1019" s="7">
        <v>45214</v>
      </c>
      <c r="C1019" s="8">
        <f t="shared" ref="C1019:D1019" si="278">C1017</f>
        <v>94.33</v>
      </c>
      <c r="D1019" s="9">
        <f t="shared" si="278"/>
        <v>1.2139</v>
      </c>
      <c r="E1019" s="8">
        <v>77.708213197133205</v>
      </c>
      <c r="G1019"/>
    </row>
    <row r="1020" spans="1:7" ht="15">
      <c r="A1020" s="2">
        <v>45215</v>
      </c>
      <c r="B1020" s="7">
        <v>45215</v>
      </c>
      <c r="C1020" s="10">
        <v>90.99</v>
      </c>
      <c r="D1020" s="11">
        <v>1.2198</v>
      </c>
      <c r="E1020" s="10">
        <v>74.594195769798318</v>
      </c>
      <c r="G1020"/>
    </row>
    <row r="1021" spans="1:7" ht="15">
      <c r="A1021" s="2">
        <v>45216</v>
      </c>
      <c r="B1021" s="7">
        <v>45216</v>
      </c>
      <c r="C1021" s="10">
        <v>92.52</v>
      </c>
      <c r="D1021" s="11">
        <v>1.2205999999999999</v>
      </c>
      <c r="E1021" s="10">
        <v>75.79878748156645</v>
      </c>
      <c r="G1021"/>
    </row>
    <row r="1022" spans="1:7" ht="15">
      <c r="A1022" s="2">
        <v>45217</v>
      </c>
      <c r="B1022" s="7">
        <v>45217</v>
      </c>
      <c r="C1022" s="10">
        <v>91.99</v>
      </c>
      <c r="D1022" s="11">
        <v>1.2150000000000001</v>
      </c>
      <c r="E1022" s="10">
        <v>75.711934156378589</v>
      </c>
      <c r="G1022"/>
    </row>
    <row r="1023" spans="1:7" ht="15">
      <c r="A1023" s="2">
        <v>45218</v>
      </c>
      <c r="B1023" s="7">
        <v>45218</v>
      </c>
      <c r="C1023" s="10">
        <v>93.12</v>
      </c>
      <c r="D1023" s="11">
        <v>1.2144999999999999</v>
      </c>
      <c r="E1023" s="10">
        <v>76.673528200905736</v>
      </c>
      <c r="G1023"/>
    </row>
    <row r="1024" spans="1:7" ht="15">
      <c r="A1024" s="2">
        <v>45219</v>
      </c>
      <c r="B1024" s="7">
        <v>45219</v>
      </c>
      <c r="C1024" s="10">
        <v>93.72</v>
      </c>
      <c r="D1024" s="11">
        <v>1.2153</v>
      </c>
      <c r="E1024" s="10">
        <v>77.116761293507778</v>
      </c>
      <c r="G1024"/>
    </row>
    <row r="1025" spans="1:7" ht="15">
      <c r="A1025" s="2">
        <v>45220</v>
      </c>
      <c r="B1025" s="7">
        <v>45220</v>
      </c>
      <c r="C1025" s="8">
        <f t="shared" ref="C1025:D1025" si="279">C1024</f>
        <v>93.72</v>
      </c>
      <c r="D1025" s="9">
        <f t="shared" si="279"/>
        <v>1.2153</v>
      </c>
      <c r="E1025" s="8">
        <v>77.116761293507778</v>
      </c>
      <c r="G1025"/>
    </row>
    <row r="1026" spans="1:7" ht="15">
      <c r="A1026" s="2">
        <v>45221</v>
      </c>
      <c r="B1026" s="7">
        <v>45221</v>
      </c>
      <c r="C1026" s="8">
        <f t="shared" ref="C1026:D1026" si="280">C1024</f>
        <v>93.72</v>
      </c>
      <c r="D1026" s="9">
        <f t="shared" si="280"/>
        <v>1.2153</v>
      </c>
      <c r="E1026" s="8">
        <v>77.116761293507778</v>
      </c>
      <c r="G1026"/>
    </row>
    <row r="1027" spans="1:7" ht="15">
      <c r="A1027" s="2">
        <v>45222</v>
      </c>
      <c r="B1027" s="7">
        <v>45222</v>
      </c>
      <c r="C1027" s="10">
        <v>91.88</v>
      </c>
      <c r="D1027" s="11">
        <v>1.2235</v>
      </c>
      <c r="E1027" s="10">
        <v>75.096035962402937</v>
      </c>
      <c r="G1027"/>
    </row>
    <row r="1028" spans="1:7" ht="15">
      <c r="A1028" s="2">
        <v>45223</v>
      </c>
      <c r="B1028" s="7">
        <v>45223</v>
      </c>
      <c r="C1028" s="10">
        <v>88</v>
      </c>
      <c r="D1028" s="11">
        <v>1.2170000000000001</v>
      </c>
      <c r="E1028" s="10">
        <v>72.308956450287582</v>
      </c>
      <c r="G1028"/>
    </row>
    <row r="1029" spans="1:7" ht="15">
      <c r="A1029" s="2">
        <v>45224</v>
      </c>
      <c r="B1029" s="7">
        <v>45224</v>
      </c>
      <c r="C1029" s="10">
        <v>90.14</v>
      </c>
      <c r="D1029" s="11">
        <v>1.214</v>
      </c>
      <c r="E1029" s="10">
        <v>74.250411861614495</v>
      </c>
      <c r="G1029"/>
    </row>
    <row r="1030" spans="1:7" ht="15">
      <c r="A1030" s="2">
        <v>45225</v>
      </c>
      <c r="B1030" s="7">
        <v>45225</v>
      </c>
      <c r="C1030" s="10">
        <v>88.45</v>
      </c>
      <c r="D1030" s="11">
        <v>1.2113</v>
      </c>
      <c r="E1030" s="10">
        <v>73.020721538842565</v>
      </c>
      <c r="G1030"/>
    </row>
    <row r="1031" spans="1:7" ht="15">
      <c r="A1031" s="2">
        <v>45226</v>
      </c>
      <c r="B1031" s="7">
        <v>45226</v>
      </c>
      <c r="C1031" s="10">
        <v>90.73</v>
      </c>
      <c r="D1031" s="11">
        <v>1.2151000000000001</v>
      </c>
      <c r="E1031" s="10">
        <v>74.668751543082877</v>
      </c>
      <c r="G1031"/>
    </row>
    <row r="1032" spans="1:7" ht="15">
      <c r="A1032" s="2">
        <v>45227</v>
      </c>
      <c r="B1032" s="7">
        <v>45227</v>
      </c>
      <c r="C1032" s="8">
        <f t="shared" ref="C1032:D1032" si="281">C1031</f>
        <v>90.73</v>
      </c>
      <c r="D1032" s="9">
        <f t="shared" si="281"/>
        <v>1.2151000000000001</v>
      </c>
      <c r="E1032" s="8">
        <v>74.668751543082877</v>
      </c>
      <c r="G1032"/>
    </row>
    <row r="1033" spans="1:7" ht="15">
      <c r="A1033" s="2">
        <v>45228</v>
      </c>
      <c r="B1033" s="7">
        <v>45228</v>
      </c>
      <c r="C1033" s="8">
        <f t="shared" ref="C1033:D1033" si="282">C1031</f>
        <v>90.73</v>
      </c>
      <c r="D1033" s="9">
        <f t="shared" si="282"/>
        <v>1.2151000000000001</v>
      </c>
      <c r="E1033" s="8">
        <v>74.668751543082877</v>
      </c>
      <c r="G1033"/>
    </row>
    <row r="1034" spans="1:7" ht="15">
      <c r="A1034" s="2">
        <v>45229</v>
      </c>
      <c r="B1034" s="7">
        <v>45229</v>
      </c>
      <c r="C1034" s="10">
        <v>90.73</v>
      </c>
      <c r="D1034" s="11">
        <v>1.2157</v>
      </c>
      <c r="E1034" s="10">
        <v>74.631899317265777</v>
      </c>
      <c r="G1034"/>
    </row>
    <row r="1035" spans="1:7" ht="15">
      <c r="A1035" s="2">
        <v>45230</v>
      </c>
      <c r="B1035" s="7">
        <v>45230</v>
      </c>
      <c r="C1035" s="10">
        <v>86.82</v>
      </c>
      <c r="D1035" s="11">
        <v>1.2135</v>
      </c>
      <c r="E1035" s="10">
        <v>71.545117428924598</v>
      </c>
      <c r="G1035"/>
    </row>
    <row r="1036" spans="1:7" ht="15">
      <c r="A1036" s="2">
        <v>45231</v>
      </c>
      <c r="B1036" s="7">
        <v>45231</v>
      </c>
      <c r="C1036" s="10">
        <v>86.92</v>
      </c>
      <c r="D1036" s="11">
        <v>1.2126999999999999</v>
      </c>
      <c r="E1036" s="10">
        <v>71.674775294796746</v>
      </c>
      <c r="G1036"/>
    </row>
    <row r="1037" spans="1:7" ht="15">
      <c r="A1037" s="2">
        <v>45232</v>
      </c>
      <c r="B1037" s="7">
        <v>45232</v>
      </c>
      <c r="C1037" s="10">
        <v>89.02</v>
      </c>
      <c r="D1037" s="11">
        <v>1.2175</v>
      </c>
      <c r="E1037" s="10">
        <v>73.117043121149891</v>
      </c>
      <c r="G1037"/>
    </row>
    <row r="1038" spans="1:7" ht="15">
      <c r="A1038" s="2">
        <v>45233</v>
      </c>
      <c r="B1038" s="7">
        <v>45233</v>
      </c>
      <c r="C1038" s="10">
        <v>87.55</v>
      </c>
      <c r="D1038" s="11">
        <v>1.2374000000000001</v>
      </c>
      <c r="E1038" s="10">
        <v>70.753192177145621</v>
      </c>
      <c r="G1038"/>
    </row>
    <row r="1039" spans="1:7" ht="15">
      <c r="A1039" s="2">
        <v>45234</v>
      </c>
      <c r="B1039" s="7">
        <v>45234</v>
      </c>
      <c r="C1039" s="8">
        <f t="shared" ref="C1039:D1039" si="283">C1038</f>
        <v>87.55</v>
      </c>
      <c r="D1039" s="9">
        <f t="shared" si="283"/>
        <v>1.2374000000000001</v>
      </c>
      <c r="E1039" s="8">
        <v>70.753192177145621</v>
      </c>
      <c r="G1039"/>
    </row>
    <row r="1040" spans="1:7" ht="15">
      <c r="A1040" s="2">
        <v>45235</v>
      </c>
      <c r="B1040" s="7">
        <v>45235</v>
      </c>
      <c r="C1040" s="8">
        <f>C1039</f>
        <v>87.55</v>
      </c>
      <c r="D1040" s="9">
        <f>D1038</f>
        <v>1.2374000000000001</v>
      </c>
      <c r="E1040" s="8">
        <v>70.753192177145621</v>
      </c>
      <c r="G1040"/>
    </row>
    <row r="1041" spans="1:7" ht="15">
      <c r="A1041" s="2">
        <v>45236</v>
      </c>
      <c r="B1041" s="7">
        <v>45236</v>
      </c>
      <c r="C1041" s="10">
        <v>87.31</v>
      </c>
      <c r="D1041" s="11">
        <v>1.2391000000000001</v>
      </c>
      <c r="E1041" s="10">
        <v>70.462432410620607</v>
      </c>
      <c r="G1041"/>
    </row>
    <row r="1042" spans="1:7" ht="15">
      <c r="A1042" s="2">
        <v>45237</v>
      </c>
      <c r="B1042" s="7">
        <v>45237</v>
      </c>
      <c r="C1042" s="10">
        <v>83.43</v>
      </c>
      <c r="D1042" s="11">
        <v>1.2296</v>
      </c>
      <c r="E1042" s="10">
        <v>67.851333767078728</v>
      </c>
      <c r="G1042"/>
    </row>
    <row r="1043" spans="1:7" ht="15">
      <c r="A1043" s="2">
        <v>45238</v>
      </c>
      <c r="B1043" s="7">
        <v>45238</v>
      </c>
      <c r="C1043" s="10">
        <v>81.459999999999994</v>
      </c>
      <c r="D1043" s="11">
        <v>1.2301</v>
      </c>
      <c r="E1043" s="10">
        <v>66.222258352979424</v>
      </c>
      <c r="G1043"/>
    </row>
    <row r="1044" spans="1:7" ht="15">
      <c r="A1044" s="2">
        <v>45239</v>
      </c>
      <c r="B1044" s="7">
        <v>45239</v>
      </c>
      <c r="C1044" s="10">
        <v>81.739999999999995</v>
      </c>
      <c r="D1044" s="11">
        <v>1.2279</v>
      </c>
      <c r="E1044" s="10">
        <v>66.568938838667634</v>
      </c>
      <c r="G1044"/>
    </row>
    <row r="1045" spans="1:7" ht="15">
      <c r="A1045" s="2">
        <v>45240</v>
      </c>
      <c r="B1045" s="7">
        <v>45240</v>
      </c>
      <c r="C1045" s="10">
        <v>83.66</v>
      </c>
      <c r="D1045" s="9">
        <f>D1044</f>
        <v>1.2279</v>
      </c>
      <c r="E1045" s="8">
        <v>68.132584086652002</v>
      </c>
      <c r="G1045"/>
    </row>
    <row r="1046" spans="1:7" ht="15">
      <c r="A1046" s="2">
        <v>45241</v>
      </c>
      <c r="B1046" s="7">
        <v>45241</v>
      </c>
      <c r="C1046" s="8">
        <f>C1045</f>
        <v>83.66</v>
      </c>
      <c r="D1046" s="9">
        <f>D1044</f>
        <v>1.2279</v>
      </c>
      <c r="E1046" s="8">
        <v>68.132584086652002</v>
      </c>
      <c r="G1046"/>
    </row>
    <row r="1047" spans="1:7" ht="15">
      <c r="A1047" s="2">
        <v>45242</v>
      </c>
      <c r="B1047" s="7">
        <v>45242</v>
      </c>
      <c r="C1047" s="8">
        <f>C1045</f>
        <v>83.66</v>
      </c>
      <c r="D1047" s="9">
        <f>D1044</f>
        <v>1.2279</v>
      </c>
      <c r="E1047" s="8">
        <v>68.132584086652002</v>
      </c>
      <c r="G1047"/>
    </row>
    <row r="1048" spans="1:7" ht="15">
      <c r="A1048" s="2">
        <v>45243</v>
      </c>
      <c r="B1048" s="7">
        <v>45243</v>
      </c>
      <c r="C1048" s="10">
        <v>84.09</v>
      </c>
      <c r="D1048" s="11">
        <v>1.2267999999999999</v>
      </c>
      <c r="E1048" s="10">
        <v>68.544179980436923</v>
      </c>
      <c r="G1048"/>
    </row>
    <row r="1049" spans="1:7" ht="15">
      <c r="A1049" s="2">
        <v>45244</v>
      </c>
      <c r="B1049" s="7">
        <v>45244</v>
      </c>
      <c r="C1049" s="10">
        <v>84.2</v>
      </c>
      <c r="D1049" s="11">
        <v>1.2483</v>
      </c>
      <c r="E1049" s="10">
        <v>67.451734358727876</v>
      </c>
      <c r="G1049"/>
    </row>
    <row r="1050" spans="1:7" ht="15">
      <c r="A1050" s="2">
        <v>45245</v>
      </c>
      <c r="B1050" s="7">
        <v>45245</v>
      </c>
      <c r="C1050" s="10">
        <v>82.4</v>
      </c>
      <c r="D1050" s="11">
        <v>1.2431000000000001</v>
      </c>
      <c r="E1050" s="10">
        <v>66.285898157831227</v>
      </c>
      <c r="G1050"/>
    </row>
    <row r="1051" spans="1:7" ht="15">
      <c r="A1051" s="2">
        <v>45246</v>
      </c>
      <c r="B1051" s="7">
        <v>45246</v>
      </c>
      <c r="C1051" s="10">
        <v>77.73</v>
      </c>
      <c r="D1051" s="11">
        <v>1.2423</v>
      </c>
      <c r="E1051" s="10">
        <v>62.569427674474767</v>
      </c>
      <c r="G1051"/>
    </row>
    <row r="1052" spans="1:7" ht="15">
      <c r="A1052" s="2">
        <v>45247</v>
      </c>
      <c r="B1052" s="7">
        <v>45247</v>
      </c>
      <c r="C1052" s="10">
        <v>81.22</v>
      </c>
      <c r="D1052" s="11">
        <v>1.2430000000000001</v>
      </c>
      <c r="E1052" s="10">
        <v>65.341914722445694</v>
      </c>
      <c r="G1052"/>
    </row>
    <row r="1053" spans="1:7" ht="15">
      <c r="A1053" s="2">
        <v>45248</v>
      </c>
      <c r="B1053" s="7">
        <v>45248</v>
      </c>
      <c r="C1053" s="8">
        <f t="shared" ref="C1053:D1053" si="284">C1052</f>
        <v>81.22</v>
      </c>
      <c r="D1053" s="9">
        <f t="shared" si="284"/>
        <v>1.2430000000000001</v>
      </c>
      <c r="E1053" s="8">
        <v>65.341914722445694</v>
      </c>
      <c r="G1053"/>
    </row>
    <row r="1054" spans="1:7" ht="15">
      <c r="A1054" s="2">
        <v>45249</v>
      </c>
      <c r="B1054" s="7">
        <v>45249</v>
      </c>
      <c r="C1054" s="8">
        <f t="shared" ref="C1054:D1054" si="285">C1052</f>
        <v>81.22</v>
      </c>
      <c r="D1054" s="9">
        <f t="shared" si="285"/>
        <v>1.2430000000000001</v>
      </c>
      <c r="E1054" s="8">
        <v>65.341914722445694</v>
      </c>
      <c r="G1054"/>
    </row>
    <row r="1055" spans="1:7" ht="15">
      <c r="A1055" s="2">
        <v>45250</v>
      </c>
      <c r="B1055" s="7">
        <v>45250</v>
      </c>
      <c r="C1055" s="10">
        <v>83.25</v>
      </c>
      <c r="D1055" s="11">
        <v>1.2504999999999999</v>
      </c>
      <c r="E1055" s="10">
        <v>66.57337065173931</v>
      </c>
      <c r="G1055"/>
    </row>
    <row r="1056" spans="1:7" ht="15">
      <c r="A1056" s="2">
        <v>45251</v>
      </c>
      <c r="B1056" s="7">
        <v>45251</v>
      </c>
      <c r="C1056" s="10">
        <v>82.42</v>
      </c>
      <c r="D1056" s="11">
        <v>1.254</v>
      </c>
      <c r="E1056" s="10">
        <v>65.725677830940995</v>
      </c>
      <c r="G1056"/>
    </row>
    <row r="1057" spans="1:7" ht="15">
      <c r="A1057" s="2">
        <v>45252</v>
      </c>
      <c r="B1057" s="7">
        <v>45252</v>
      </c>
      <c r="C1057" s="10">
        <v>81.760000000000005</v>
      </c>
      <c r="D1057" s="11">
        <v>1.2467999999999999</v>
      </c>
      <c r="E1057" s="10">
        <v>65.575874238049408</v>
      </c>
      <c r="G1057"/>
    </row>
    <row r="1058" spans="1:7" ht="15">
      <c r="A1058" s="2">
        <v>45253</v>
      </c>
      <c r="B1058" s="7">
        <v>45253</v>
      </c>
      <c r="C1058" s="10">
        <v>80.849999999999994</v>
      </c>
      <c r="D1058" s="9">
        <f>D1057</f>
        <v>1.2467999999999999</v>
      </c>
      <c r="E1058" s="8">
        <v>64.84600577478345</v>
      </c>
      <c r="G1058"/>
    </row>
    <row r="1059" spans="1:7" ht="15">
      <c r="A1059" s="2">
        <v>45254</v>
      </c>
      <c r="B1059" s="7">
        <v>45254</v>
      </c>
      <c r="C1059" s="10">
        <v>79.819999999999993</v>
      </c>
      <c r="D1059" s="11">
        <v>1.2601</v>
      </c>
      <c r="E1059" s="10">
        <v>63.344179033410043</v>
      </c>
      <c r="G1059"/>
    </row>
    <row r="1060" spans="1:7" ht="15">
      <c r="A1060" s="2">
        <v>45255</v>
      </c>
      <c r="B1060" s="7">
        <v>45255</v>
      </c>
      <c r="C1060" s="8">
        <f t="shared" ref="C1060:D1060" si="286">C1059</f>
        <v>79.819999999999993</v>
      </c>
      <c r="D1060" s="9">
        <f t="shared" si="286"/>
        <v>1.2601</v>
      </c>
      <c r="E1060" s="8">
        <v>63.344179033410043</v>
      </c>
      <c r="G1060"/>
    </row>
    <row r="1061" spans="1:7" ht="15">
      <c r="A1061" s="2">
        <v>45256</v>
      </c>
      <c r="B1061" s="7">
        <v>45256</v>
      </c>
      <c r="C1061" s="8">
        <f t="shared" ref="C1061:D1061" si="287">C1059</f>
        <v>79.819999999999993</v>
      </c>
      <c r="D1061" s="9">
        <f t="shared" si="287"/>
        <v>1.2601</v>
      </c>
      <c r="E1061" s="8">
        <v>63.344179033410043</v>
      </c>
      <c r="G1061"/>
    </row>
    <row r="1062" spans="1:7" ht="15">
      <c r="A1062" s="2">
        <v>45257</v>
      </c>
      <c r="B1062" s="7">
        <v>45257</v>
      </c>
      <c r="C1062" s="10">
        <v>79.489999999999995</v>
      </c>
      <c r="D1062" s="11">
        <v>1.2613000000000001</v>
      </c>
      <c r="E1062" s="10">
        <v>63.022278601442949</v>
      </c>
      <c r="G1062"/>
    </row>
    <row r="1063" spans="1:7" ht="15">
      <c r="A1063" s="2">
        <v>45258</v>
      </c>
      <c r="B1063" s="7">
        <v>45258</v>
      </c>
      <c r="C1063" s="10">
        <v>81.66</v>
      </c>
      <c r="D1063" s="11">
        <v>1.2713000000000001</v>
      </c>
      <c r="E1063" s="10">
        <v>64.233461810744899</v>
      </c>
      <c r="G1063"/>
    </row>
    <row r="1064" spans="1:7" ht="15">
      <c r="A1064" s="2">
        <v>45259</v>
      </c>
      <c r="B1064" s="7">
        <v>45259</v>
      </c>
      <c r="C1064" s="10">
        <v>82.98</v>
      </c>
      <c r="D1064" s="11">
        <v>1.2689999999999999</v>
      </c>
      <c r="E1064" s="10">
        <v>65.390070921985824</v>
      </c>
      <c r="G1064"/>
    </row>
    <row r="1065" spans="1:7" ht="15">
      <c r="A1065" s="2">
        <v>45260</v>
      </c>
      <c r="B1065" s="7">
        <v>45260</v>
      </c>
      <c r="C1065" s="10">
        <v>81.72</v>
      </c>
      <c r="D1065" s="11">
        <v>1.264</v>
      </c>
      <c r="E1065" s="10">
        <v>64.651898734177209</v>
      </c>
      <c r="G1065"/>
    </row>
    <row r="1066" spans="1:7" ht="15">
      <c r="A1066" s="2">
        <v>45261</v>
      </c>
      <c r="B1066" s="7">
        <v>45261</v>
      </c>
      <c r="C1066" s="10">
        <v>78.72</v>
      </c>
      <c r="D1066" s="11">
        <v>1.2682</v>
      </c>
      <c r="E1066" s="10">
        <v>62.072228355149029</v>
      </c>
      <c r="G1066"/>
    </row>
    <row r="1067" spans="1:7" ht="15">
      <c r="A1067" s="2">
        <v>45262</v>
      </c>
      <c r="B1067" s="7">
        <v>45262</v>
      </c>
      <c r="C1067" s="8">
        <f t="shared" ref="C1067:D1067" si="288">C1066</f>
        <v>78.72</v>
      </c>
      <c r="D1067" s="9">
        <f t="shared" si="288"/>
        <v>1.2682</v>
      </c>
      <c r="E1067" s="8">
        <v>62.072228355149029</v>
      </c>
      <c r="G1067"/>
    </row>
    <row r="1068" spans="1:7" ht="15">
      <c r="A1068" s="2">
        <v>45263</v>
      </c>
      <c r="B1068" s="7">
        <v>45263</v>
      </c>
      <c r="C1068" s="8">
        <f t="shared" ref="C1068:D1068" si="289">C1066</f>
        <v>78.72</v>
      </c>
      <c r="D1068" s="9">
        <f t="shared" si="289"/>
        <v>1.2682</v>
      </c>
      <c r="E1068" s="8">
        <v>62.072228355149029</v>
      </c>
      <c r="G1068"/>
    </row>
    <row r="1069" spans="1:7" ht="15">
      <c r="A1069" s="2">
        <v>45264</v>
      </c>
      <c r="B1069" s="7">
        <v>45264</v>
      </c>
      <c r="C1069" s="10">
        <v>78.16</v>
      </c>
      <c r="D1069" s="11">
        <v>1.2633000000000001</v>
      </c>
      <c r="E1069" s="10">
        <v>61.869706324705128</v>
      </c>
      <c r="G1069"/>
    </row>
    <row r="1070" spans="1:7" ht="15">
      <c r="A1070" s="2">
        <v>45265</v>
      </c>
      <c r="B1070" s="7">
        <v>45265</v>
      </c>
      <c r="C1070" s="10">
        <v>77.27</v>
      </c>
      <c r="D1070" s="11">
        <v>1.2589999999999999</v>
      </c>
      <c r="E1070" s="10">
        <v>61.374106433677525</v>
      </c>
      <c r="G1070"/>
    </row>
    <row r="1071" spans="1:7" ht="15">
      <c r="A1071" s="2">
        <v>45266</v>
      </c>
      <c r="B1071" s="7">
        <v>45266</v>
      </c>
      <c r="C1071" s="10">
        <v>74.33</v>
      </c>
      <c r="D1071" s="11">
        <v>1.2588999999999999</v>
      </c>
      <c r="E1071" s="10">
        <v>59.043609500357455</v>
      </c>
      <c r="G1071"/>
    </row>
    <row r="1072" spans="1:7" ht="15">
      <c r="A1072" s="2">
        <v>45267</v>
      </c>
      <c r="B1072" s="7">
        <v>45267</v>
      </c>
      <c r="C1072" s="10">
        <v>74.209999999999994</v>
      </c>
      <c r="D1072" s="11">
        <v>1.2582</v>
      </c>
      <c r="E1072" s="10">
        <v>58.981084088380221</v>
      </c>
      <c r="G1072"/>
    </row>
    <row r="1073" spans="1:7" ht="15">
      <c r="A1073" s="2">
        <v>45268</v>
      </c>
      <c r="B1073" s="7">
        <v>45268</v>
      </c>
      <c r="C1073" s="10">
        <v>75.94</v>
      </c>
      <c r="D1073" s="11">
        <v>1.2539</v>
      </c>
      <c r="E1073" s="10">
        <v>60.563043304888744</v>
      </c>
      <c r="G1073"/>
    </row>
    <row r="1074" spans="1:7" ht="15">
      <c r="A1074" s="2">
        <v>45269</v>
      </c>
      <c r="B1074" s="7">
        <v>45269</v>
      </c>
      <c r="C1074" s="8">
        <f t="shared" ref="C1074:D1074" si="290">C1073</f>
        <v>75.94</v>
      </c>
      <c r="D1074" s="9">
        <f t="shared" si="290"/>
        <v>1.2539</v>
      </c>
      <c r="E1074" s="8">
        <v>60.563043304888744</v>
      </c>
      <c r="G1074"/>
    </row>
    <row r="1075" spans="1:7" ht="15">
      <c r="A1075" s="2">
        <v>45270</v>
      </c>
      <c r="B1075" s="7">
        <v>45270</v>
      </c>
      <c r="C1075" s="8">
        <f t="shared" ref="C1075:D1075" si="291">C1073</f>
        <v>75.94</v>
      </c>
      <c r="D1075" s="9">
        <f t="shared" si="291"/>
        <v>1.2539</v>
      </c>
      <c r="E1075" s="8">
        <v>60.563043304888744</v>
      </c>
      <c r="G1075"/>
    </row>
    <row r="1076" spans="1:7" ht="15">
      <c r="A1076" s="2">
        <v>45271</v>
      </c>
      <c r="B1076" s="7">
        <v>45271</v>
      </c>
      <c r="C1076" s="10">
        <v>75.75</v>
      </c>
      <c r="D1076" s="11">
        <v>1.2549999999999999</v>
      </c>
      <c r="E1076" s="10">
        <v>60.358565737051798</v>
      </c>
      <c r="G1076"/>
    </row>
    <row r="1077" spans="1:7" ht="15">
      <c r="A1077" s="2">
        <v>45272</v>
      </c>
      <c r="B1077" s="7">
        <v>45272</v>
      </c>
      <c r="C1077" s="10">
        <v>74.11</v>
      </c>
      <c r="D1077" s="11">
        <v>1.2548999999999999</v>
      </c>
      <c r="E1077" s="10">
        <v>59.056498525778949</v>
      </c>
      <c r="G1077"/>
    </row>
    <row r="1078" spans="1:7" ht="15">
      <c r="A1078" s="2">
        <v>45273</v>
      </c>
      <c r="B1078" s="7">
        <v>45273</v>
      </c>
      <c r="C1078" s="10">
        <v>74.14</v>
      </c>
      <c r="D1078" s="11">
        <v>1.2526999999999999</v>
      </c>
      <c r="E1078" s="10">
        <v>59.18416220962721</v>
      </c>
      <c r="G1078"/>
    </row>
    <row r="1079" spans="1:7" ht="15">
      <c r="A1079" s="2">
        <v>45274</v>
      </c>
      <c r="B1079" s="7">
        <v>45274</v>
      </c>
      <c r="C1079" s="10">
        <v>77.05</v>
      </c>
      <c r="D1079" s="11">
        <v>1.2766999999999999</v>
      </c>
      <c r="E1079" s="10">
        <v>60.35090467611812</v>
      </c>
      <c r="G1079"/>
    </row>
    <row r="1080" spans="1:7" ht="15">
      <c r="A1080" s="2">
        <v>45275</v>
      </c>
      <c r="B1080" s="7">
        <v>45275</v>
      </c>
      <c r="C1080" s="10">
        <v>76.84</v>
      </c>
      <c r="D1080" s="11">
        <v>1.2708999999999999</v>
      </c>
      <c r="E1080" s="10">
        <v>60.461090565740818</v>
      </c>
      <c r="G1080"/>
    </row>
    <row r="1081" spans="1:7" ht="15">
      <c r="A1081" s="2">
        <v>45276</v>
      </c>
      <c r="B1081" s="7">
        <v>45276</v>
      </c>
      <c r="C1081" s="8">
        <f t="shared" ref="C1081:D1081" si="292">C1080</f>
        <v>76.84</v>
      </c>
      <c r="D1081" s="9">
        <f t="shared" si="292"/>
        <v>1.2708999999999999</v>
      </c>
      <c r="E1081" s="8">
        <v>60.461090565740818</v>
      </c>
      <c r="G1081"/>
    </row>
    <row r="1082" spans="1:7" ht="15">
      <c r="A1082" s="2">
        <v>45277</v>
      </c>
      <c r="B1082" s="7">
        <v>45277</v>
      </c>
      <c r="C1082" s="8">
        <f t="shared" ref="C1082:D1082" si="293">C1080</f>
        <v>76.84</v>
      </c>
      <c r="D1082" s="9">
        <f t="shared" si="293"/>
        <v>1.2708999999999999</v>
      </c>
      <c r="E1082" s="8">
        <v>60.461090565740818</v>
      </c>
      <c r="G1082"/>
    </row>
    <row r="1083" spans="1:7" ht="15">
      <c r="A1083" s="2">
        <v>45278</v>
      </c>
      <c r="B1083" s="7">
        <v>45278</v>
      </c>
      <c r="C1083" s="10">
        <v>78.89</v>
      </c>
      <c r="D1083" s="11">
        <v>1.2632000000000001</v>
      </c>
      <c r="E1083" s="10">
        <v>62.452501583280551</v>
      </c>
      <c r="G1083"/>
    </row>
    <row r="1084" spans="1:7" ht="15">
      <c r="A1084" s="2">
        <v>45279</v>
      </c>
      <c r="B1084" s="7">
        <v>45279</v>
      </c>
      <c r="C1084" s="10">
        <v>79.819999999999993</v>
      </c>
      <c r="D1084" s="11">
        <v>1.2750999999999999</v>
      </c>
      <c r="E1084" s="10">
        <v>62.599011842208455</v>
      </c>
      <c r="G1084"/>
    </row>
    <row r="1085" spans="1:7" ht="15">
      <c r="A1085" s="2">
        <v>45280</v>
      </c>
      <c r="B1085" s="7">
        <v>45280</v>
      </c>
      <c r="C1085" s="10">
        <v>81.099999999999994</v>
      </c>
      <c r="D1085" s="11">
        <v>1.266</v>
      </c>
      <c r="E1085" s="10">
        <v>64.060031595576618</v>
      </c>
      <c r="G1085"/>
    </row>
    <row r="1086" spans="1:7" ht="15">
      <c r="A1086" s="2">
        <v>45281</v>
      </c>
      <c r="B1086" s="7">
        <v>45281</v>
      </c>
      <c r="C1086" s="10">
        <v>80.73</v>
      </c>
      <c r="D1086" s="11">
        <v>1.2667999999999999</v>
      </c>
      <c r="E1086" s="10">
        <v>63.727502368171777</v>
      </c>
      <c r="G1086"/>
    </row>
    <row r="1087" spans="1:7" ht="15">
      <c r="A1087" s="2">
        <v>45282</v>
      </c>
      <c r="B1087" s="7">
        <v>45282</v>
      </c>
      <c r="C1087" s="10">
        <v>80.23</v>
      </c>
      <c r="D1087" s="11">
        <v>1.272</v>
      </c>
      <c r="E1087" s="10">
        <v>63.073899371069182</v>
      </c>
      <c r="G1087"/>
    </row>
    <row r="1088" spans="1:7" ht="15">
      <c r="A1088" s="2">
        <v>45283</v>
      </c>
      <c r="B1088" s="7">
        <v>45283</v>
      </c>
      <c r="C1088" s="8">
        <f t="shared" ref="C1088:D1088" si="294">C1087</f>
        <v>80.23</v>
      </c>
      <c r="D1088" s="9">
        <f t="shared" si="294"/>
        <v>1.272</v>
      </c>
      <c r="E1088" s="8">
        <v>63.073899371069182</v>
      </c>
      <c r="G1088"/>
    </row>
    <row r="1089" spans="1:7" ht="15">
      <c r="A1089" s="2">
        <v>45284</v>
      </c>
      <c r="B1089" s="7">
        <v>45284</v>
      </c>
      <c r="C1089" s="8">
        <f t="shared" ref="C1089:D1089" si="295">C1087</f>
        <v>80.23</v>
      </c>
      <c r="D1089" s="9">
        <f t="shared" si="295"/>
        <v>1.272</v>
      </c>
      <c r="E1089" s="8">
        <v>63.073899371069182</v>
      </c>
      <c r="G1089"/>
    </row>
    <row r="1090" spans="1:7" ht="15">
      <c r="A1090" s="2">
        <v>45285</v>
      </c>
      <c r="B1090" s="7">
        <v>45285</v>
      </c>
      <c r="C1090" s="8">
        <f t="shared" ref="C1090:D1090" si="296">C1087</f>
        <v>80.23</v>
      </c>
      <c r="D1090" s="9">
        <f t="shared" si="296"/>
        <v>1.272</v>
      </c>
      <c r="E1090" s="8">
        <v>63.073899371069182</v>
      </c>
      <c r="G1090"/>
    </row>
    <row r="1091" spans="1:7" ht="15">
      <c r="A1091" s="2">
        <v>45286</v>
      </c>
      <c r="B1091" s="7">
        <v>45286</v>
      </c>
      <c r="C1091" s="8">
        <f>C1087</f>
        <v>80.23</v>
      </c>
      <c r="D1091" s="11">
        <v>1.2708999999999999</v>
      </c>
      <c r="E1091" s="8">
        <v>63.128491620111738</v>
      </c>
      <c r="G1091"/>
    </row>
    <row r="1092" spans="1:7" ht="15">
      <c r="A1092" s="2">
        <v>45287</v>
      </c>
      <c r="B1092" s="7">
        <v>45287</v>
      </c>
      <c r="C1092" s="10">
        <v>80.97</v>
      </c>
      <c r="D1092" s="11">
        <v>1.2797000000000001</v>
      </c>
      <c r="E1092" s="10">
        <v>63.272642025474717</v>
      </c>
      <c r="G1092"/>
    </row>
    <row r="1093" spans="1:7" ht="15">
      <c r="A1093" s="2">
        <v>45288</v>
      </c>
      <c r="B1093" s="7">
        <v>45288</v>
      </c>
      <c r="C1093" s="10">
        <v>79.040000000000006</v>
      </c>
      <c r="D1093" s="11">
        <v>1.2743</v>
      </c>
      <c r="E1093" s="10">
        <v>62.026210468492508</v>
      </c>
      <c r="G1093"/>
    </row>
    <row r="1094" spans="1:7" ht="15">
      <c r="A1094" s="2">
        <v>45289</v>
      </c>
      <c r="B1094" s="7">
        <v>45289</v>
      </c>
      <c r="C1094" s="10">
        <v>77.69</v>
      </c>
      <c r="D1094" s="11">
        <v>1.2743</v>
      </c>
      <c r="E1094" s="10">
        <v>60.966805304873262</v>
      </c>
      <c r="G1094"/>
    </row>
    <row r="1095" spans="1:7" ht="15">
      <c r="A1095" s="2">
        <v>45290</v>
      </c>
      <c r="B1095" s="7">
        <v>45290</v>
      </c>
      <c r="C1095" s="8">
        <f t="shared" ref="C1095:D1095" si="297">C1094</f>
        <v>77.69</v>
      </c>
      <c r="D1095" s="9">
        <f t="shared" si="297"/>
        <v>1.2743</v>
      </c>
      <c r="E1095" s="8">
        <v>60.966805304873262</v>
      </c>
      <c r="G1095"/>
    </row>
    <row r="1096" spans="1:7" ht="15">
      <c r="A1096" s="2">
        <v>45291</v>
      </c>
      <c r="B1096" s="7">
        <v>45291</v>
      </c>
      <c r="C1096" s="8">
        <f t="shared" ref="C1096:D1096" si="298">C1094</f>
        <v>77.69</v>
      </c>
      <c r="D1096" s="9">
        <f t="shared" si="298"/>
        <v>1.2743</v>
      </c>
      <c r="E1096" s="8">
        <v>60.966805304873262</v>
      </c>
      <c r="G1096"/>
    </row>
  </sheetData>
  <pageMargins left="0" right="0" top="0" bottom="0" header="0" footer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37"/>
  <sheetViews>
    <sheetView workbookViewId="0">
      <selection activeCell="H8" sqref="H8"/>
    </sheetView>
  </sheetViews>
  <sheetFormatPr defaultColWidth="12.42578125" defaultRowHeight="15.75" customHeight="1"/>
  <sheetData>
    <row r="1" spans="1:2" ht="15.75" customHeight="1">
      <c r="A1" s="27" t="s">
        <v>0</v>
      </c>
      <c r="B1" s="27" t="s">
        <v>9</v>
      </c>
    </row>
    <row r="2" spans="1:2">
      <c r="A2" s="12">
        <v>44197</v>
      </c>
      <c r="B2" s="13">
        <v>77.418701171875</v>
      </c>
    </row>
    <row r="3" spans="1:2">
      <c r="A3" s="12">
        <v>44228</v>
      </c>
      <c r="B3" s="13">
        <v>73.956802368164063</v>
      </c>
    </row>
    <row r="4" spans="1:2">
      <c r="A4" s="12">
        <v>44256</v>
      </c>
      <c r="B4" s="13">
        <v>78.618766784667969</v>
      </c>
    </row>
    <row r="5" spans="1:2">
      <c r="A5" s="12">
        <v>44287</v>
      </c>
      <c r="B5" s="13">
        <v>88.166221618652344</v>
      </c>
    </row>
    <row r="6" spans="1:2">
      <c r="A6" s="12">
        <v>44317</v>
      </c>
      <c r="B6" s="13">
        <v>93.007133483886719</v>
      </c>
    </row>
    <row r="7" spans="1:2">
      <c r="A7" s="12">
        <v>44348</v>
      </c>
      <c r="B7" s="13">
        <v>74.127120971679688</v>
      </c>
    </row>
    <row r="8" spans="1:2">
      <c r="A8" s="12">
        <v>44378</v>
      </c>
      <c r="B8" s="13">
        <v>58.420768737792969</v>
      </c>
    </row>
    <row r="9" spans="1:2">
      <c r="A9" s="12">
        <v>44409</v>
      </c>
      <c r="B9" s="13">
        <v>89.486549377441406</v>
      </c>
    </row>
    <row r="10" spans="1:2">
      <c r="A10" s="12">
        <v>44440</v>
      </c>
      <c r="B10" s="13">
        <v>80.696968078613281</v>
      </c>
    </row>
    <row r="11" spans="1:2">
      <c r="A11" s="12">
        <v>44470</v>
      </c>
      <c r="B11" s="13">
        <v>79.02923583984375</v>
      </c>
    </row>
    <row r="12" spans="1:2">
      <c r="A12" s="12">
        <v>44501</v>
      </c>
      <c r="B12" s="13">
        <v>86.569145202636719</v>
      </c>
    </row>
    <row r="13" spans="1:2">
      <c r="A13" s="12">
        <v>44531</v>
      </c>
      <c r="B13" s="13">
        <v>105.34542083740234</v>
      </c>
    </row>
    <row r="14" spans="1:2">
      <c r="A14" s="12">
        <v>44562</v>
      </c>
      <c r="B14" s="13">
        <v>138.67498779296875</v>
      </c>
    </row>
    <row r="15" spans="1:2">
      <c r="A15" s="12">
        <v>44593</v>
      </c>
      <c r="B15" s="13">
        <v>216.15901184082031</v>
      </c>
    </row>
    <row r="16" spans="1:2">
      <c r="A16" s="12">
        <v>44621</v>
      </c>
      <c r="B16" s="13">
        <v>318.95492553710938</v>
      </c>
    </row>
    <row r="17" spans="1:2">
      <c r="A17" s="12">
        <v>44652</v>
      </c>
      <c r="B17" s="13">
        <v>191.14309692382813</v>
      </c>
    </row>
    <row r="18" spans="1:2">
      <c r="A18" s="12">
        <v>44682</v>
      </c>
      <c r="B18" s="13">
        <v>142.25848388671875</v>
      </c>
    </row>
    <row r="19" spans="1:2">
      <c r="A19" s="12">
        <v>44713</v>
      </c>
      <c r="B19" s="13">
        <v>130.70732116699219</v>
      </c>
    </row>
    <row r="20" spans="1:2">
      <c r="A20" s="12">
        <v>44743</v>
      </c>
      <c r="B20" s="13">
        <v>117.17676544189453</v>
      </c>
    </row>
    <row r="21" spans="1:2">
      <c r="A21" s="12">
        <v>44774</v>
      </c>
      <c r="B21" s="13">
        <v>132.86322021484375</v>
      </c>
    </row>
    <row r="22" spans="1:2">
      <c r="A22" s="12">
        <v>44805</v>
      </c>
      <c r="B22" s="13">
        <v>131.98587036132813</v>
      </c>
    </row>
    <row r="23" spans="1:2">
      <c r="A23" s="12">
        <v>44835</v>
      </c>
      <c r="B23" s="13">
        <v>143.16241455078125</v>
      </c>
    </row>
    <row r="24" spans="1:2">
      <c r="A24" s="12">
        <v>44866</v>
      </c>
      <c r="B24" s="13">
        <v>116.71628570556641</v>
      </c>
    </row>
    <row r="25" spans="1:2">
      <c r="A25" s="12">
        <v>44896</v>
      </c>
      <c r="B25" s="13">
        <v>111.19593811035156</v>
      </c>
    </row>
    <row r="26" spans="1:2">
      <c r="A26" s="12">
        <v>44927</v>
      </c>
      <c r="B26" s="13">
        <v>104.26704406738281</v>
      </c>
    </row>
    <row r="27" spans="1:2">
      <c r="A27" s="12">
        <v>44958</v>
      </c>
      <c r="B27" s="13">
        <v>120.99437713623047</v>
      </c>
    </row>
    <row r="28" spans="1:2">
      <c r="A28" s="12">
        <v>44986</v>
      </c>
      <c r="B28" s="13">
        <v>105.37997436523438</v>
      </c>
    </row>
    <row r="29" spans="1:2">
      <c r="A29" s="12">
        <v>45017</v>
      </c>
      <c r="B29" s="13">
        <v>106.80965423583984</v>
      </c>
    </row>
    <row r="30" spans="1:2">
      <c r="A30" s="12">
        <v>45047</v>
      </c>
      <c r="B30" s="13">
        <v>108.46768188476563</v>
      </c>
    </row>
    <row r="31" spans="1:2">
      <c r="A31" s="12">
        <v>45078</v>
      </c>
      <c r="B31" s="13">
        <v>110.52894592285156</v>
      </c>
    </row>
    <row r="32" spans="1:2">
      <c r="A32" s="12">
        <v>45108</v>
      </c>
      <c r="B32" s="13">
        <v>107.44878387451172</v>
      </c>
    </row>
    <row r="33" spans="1:2">
      <c r="A33" s="12">
        <v>45139</v>
      </c>
      <c r="B33" s="13">
        <v>101.14118194580078</v>
      </c>
    </row>
    <row r="34" spans="1:2">
      <c r="A34" s="12">
        <v>45170</v>
      </c>
      <c r="B34" s="13">
        <v>98.836517333984375</v>
      </c>
    </row>
    <row r="35" spans="1:2">
      <c r="A35" s="12">
        <v>45200</v>
      </c>
      <c r="B35" s="13">
        <v>197.88700866699219</v>
      </c>
    </row>
    <row r="36" spans="1:2">
      <c r="A36" s="12">
        <v>45231</v>
      </c>
      <c r="B36" s="13">
        <v>156.69613647460938</v>
      </c>
    </row>
    <row r="37" spans="1:2">
      <c r="A37" s="12">
        <v>45261</v>
      </c>
      <c r="B37" s="13">
        <v>142.06488037109375</v>
      </c>
    </row>
  </sheetData>
  <pageMargins left="0" right="0" top="0" bottom="0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E1096"/>
  <sheetViews>
    <sheetView workbookViewId="0">
      <selection activeCell="E1" sqref="E1"/>
    </sheetView>
  </sheetViews>
  <sheetFormatPr defaultColWidth="12.42578125" defaultRowHeight="15.75" customHeight="1"/>
  <cols>
    <col min="1" max="4" width="12.42578125" style="33"/>
    <col min="5" max="5" width="16.28515625" style="33" customWidth="1"/>
    <col min="6" max="16384" width="12.42578125" style="33"/>
  </cols>
  <sheetData>
    <row r="1" spans="1:5">
      <c r="A1" s="27" t="s">
        <v>0</v>
      </c>
      <c r="B1" s="27" t="s">
        <v>10</v>
      </c>
      <c r="C1" s="27" t="s">
        <v>11</v>
      </c>
      <c r="D1" s="27" t="s">
        <v>12</v>
      </c>
      <c r="E1" s="27" t="s">
        <v>13</v>
      </c>
    </row>
    <row r="2" spans="1:5">
      <c r="A2" s="2">
        <v>44197</v>
      </c>
      <c r="B2" s="34">
        <v>1</v>
      </c>
      <c r="C2" s="34">
        <v>1</v>
      </c>
      <c r="D2" s="34">
        <v>2021</v>
      </c>
      <c r="E2" s="34">
        <v>869.81</v>
      </c>
    </row>
    <row r="3" spans="1:5">
      <c r="A3" s="2">
        <v>44198</v>
      </c>
      <c r="B3" s="34">
        <v>2</v>
      </c>
      <c r="C3" s="34">
        <v>1</v>
      </c>
      <c r="D3" s="34">
        <v>2021</v>
      </c>
      <c r="E3" s="34">
        <v>442.43</v>
      </c>
    </row>
    <row r="4" spans="1:5">
      <c r="A4" s="2">
        <v>44199</v>
      </c>
      <c r="B4" s="34">
        <v>3</v>
      </c>
      <c r="C4" s="34">
        <v>1</v>
      </c>
      <c r="D4" s="34">
        <v>2021</v>
      </c>
      <c r="E4" s="34">
        <v>667.89</v>
      </c>
    </row>
    <row r="5" spans="1:5">
      <c r="A5" s="2">
        <v>44200</v>
      </c>
      <c r="B5" s="34">
        <v>4</v>
      </c>
      <c r="C5" s="34">
        <v>1</v>
      </c>
      <c r="D5" s="34">
        <v>2021</v>
      </c>
      <c r="E5" s="34">
        <v>1141.6600000000001</v>
      </c>
    </row>
    <row r="6" spans="1:5">
      <c r="A6" s="2">
        <v>44201</v>
      </c>
      <c r="B6" s="34">
        <v>5</v>
      </c>
      <c r="C6" s="34">
        <v>1</v>
      </c>
      <c r="D6" s="34">
        <v>2021</v>
      </c>
      <c r="E6" s="34">
        <v>405.99</v>
      </c>
    </row>
    <row r="7" spans="1:5">
      <c r="A7" s="2">
        <v>44202</v>
      </c>
      <c r="B7" s="34">
        <v>6</v>
      </c>
      <c r="C7" s="34">
        <v>1</v>
      </c>
      <c r="D7" s="34">
        <v>2021</v>
      </c>
      <c r="E7" s="34">
        <v>326.12</v>
      </c>
    </row>
    <row r="8" spans="1:5">
      <c r="A8" s="2">
        <v>44203</v>
      </c>
      <c r="B8" s="34">
        <v>7</v>
      </c>
      <c r="C8" s="34">
        <v>1</v>
      </c>
      <c r="D8" s="34">
        <v>2021</v>
      </c>
      <c r="E8" s="34">
        <v>249.98</v>
      </c>
    </row>
    <row r="9" spans="1:5">
      <c r="A9" s="2">
        <v>44204</v>
      </c>
      <c r="B9" s="34">
        <v>8</v>
      </c>
      <c r="C9" s="34">
        <v>1</v>
      </c>
      <c r="D9" s="34">
        <v>2021</v>
      </c>
      <c r="E9" s="34">
        <v>200.56</v>
      </c>
    </row>
    <row r="10" spans="1:5">
      <c r="A10" s="2">
        <v>44205</v>
      </c>
      <c r="B10" s="34">
        <v>9</v>
      </c>
      <c r="C10" s="34">
        <v>1</v>
      </c>
      <c r="D10" s="34">
        <v>2021</v>
      </c>
      <c r="E10" s="34">
        <v>271.44</v>
      </c>
    </row>
    <row r="11" spans="1:5">
      <c r="A11" s="2">
        <v>44206</v>
      </c>
      <c r="B11" s="34">
        <v>10</v>
      </c>
      <c r="C11" s="34">
        <v>1</v>
      </c>
      <c r="D11" s="34">
        <v>2021</v>
      </c>
      <c r="E11" s="34">
        <v>565.49</v>
      </c>
    </row>
    <row r="12" spans="1:5">
      <c r="A12" s="2">
        <v>44207</v>
      </c>
      <c r="B12" s="34">
        <v>11</v>
      </c>
      <c r="C12" s="34">
        <v>1</v>
      </c>
      <c r="D12" s="34">
        <v>2021</v>
      </c>
      <c r="E12" s="34">
        <v>525.75</v>
      </c>
    </row>
    <row r="13" spans="1:5">
      <c r="A13" s="2">
        <v>44208</v>
      </c>
      <c r="B13" s="34">
        <v>12</v>
      </c>
      <c r="C13" s="34">
        <v>1</v>
      </c>
      <c r="D13" s="34">
        <v>2021</v>
      </c>
      <c r="E13" s="34">
        <v>351.82</v>
      </c>
    </row>
    <row r="14" spans="1:5">
      <c r="A14" s="2">
        <v>44209</v>
      </c>
      <c r="B14" s="34">
        <v>13</v>
      </c>
      <c r="C14" s="34">
        <v>1</v>
      </c>
      <c r="D14" s="34">
        <v>2021</v>
      </c>
      <c r="E14" s="34">
        <v>308.89999999999998</v>
      </c>
    </row>
    <row r="15" spans="1:5">
      <c r="A15" s="2">
        <v>44210</v>
      </c>
      <c r="B15" s="34">
        <v>14</v>
      </c>
      <c r="C15" s="34">
        <v>1</v>
      </c>
      <c r="D15" s="34">
        <v>2021</v>
      </c>
      <c r="E15" s="34">
        <v>291.83</v>
      </c>
    </row>
    <row r="16" spans="1:5">
      <c r="A16" s="2">
        <v>44211</v>
      </c>
      <c r="B16" s="34">
        <v>15</v>
      </c>
      <c r="C16" s="34">
        <v>1</v>
      </c>
      <c r="D16" s="34">
        <v>2021</v>
      </c>
      <c r="E16" s="34">
        <v>260.76</v>
      </c>
    </row>
    <row r="17" spans="1:5">
      <c r="A17" s="2">
        <v>44212</v>
      </c>
      <c r="B17" s="34">
        <v>16</v>
      </c>
      <c r="C17" s="34">
        <v>1</v>
      </c>
      <c r="D17" s="34">
        <v>2021</v>
      </c>
      <c r="E17" s="34">
        <v>365.47</v>
      </c>
    </row>
    <row r="18" spans="1:5">
      <c r="A18" s="2">
        <v>44213</v>
      </c>
      <c r="B18" s="34">
        <v>17</v>
      </c>
      <c r="C18" s="34">
        <v>1</v>
      </c>
      <c r="D18" s="34">
        <v>2021</v>
      </c>
      <c r="E18" s="34">
        <v>316.43</v>
      </c>
    </row>
    <row r="19" spans="1:5">
      <c r="A19" s="2">
        <v>44214</v>
      </c>
      <c r="B19" s="34">
        <v>18</v>
      </c>
      <c r="C19" s="34">
        <v>1</v>
      </c>
      <c r="D19" s="34">
        <v>2021</v>
      </c>
      <c r="E19" s="34">
        <v>171.44</v>
      </c>
    </row>
    <row r="20" spans="1:5">
      <c r="A20" s="2">
        <v>44215</v>
      </c>
      <c r="B20" s="34">
        <v>19</v>
      </c>
      <c r="C20" s="34">
        <v>1</v>
      </c>
      <c r="D20" s="34">
        <v>2021</v>
      </c>
      <c r="E20" s="34">
        <v>256.39</v>
      </c>
    </row>
    <row r="21" spans="1:5">
      <c r="A21" s="2">
        <v>44216</v>
      </c>
      <c r="B21" s="34">
        <v>20</v>
      </c>
      <c r="C21" s="34">
        <v>1</v>
      </c>
      <c r="D21" s="34">
        <v>2021</v>
      </c>
      <c r="E21" s="34">
        <v>346.06</v>
      </c>
    </row>
    <row r="22" spans="1:5">
      <c r="A22" s="2">
        <v>44217</v>
      </c>
      <c r="B22" s="34">
        <v>21</v>
      </c>
      <c r="C22" s="34">
        <v>1</v>
      </c>
      <c r="D22" s="34">
        <v>2021</v>
      </c>
      <c r="E22" s="34">
        <v>395.68</v>
      </c>
    </row>
    <row r="23" spans="1:5">
      <c r="A23" s="2">
        <v>44218</v>
      </c>
      <c r="B23" s="34">
        <v>22</v>
      </c>
      <c r="C23" s="34">
        <v>1</v>
      </c>
      <c r="D23" s="34">
        <v>2021</v>
      </c>
      <c r="E23" s="34">
        <v>361.18</v>
      </c>
    </row>
    <row r="24" spans="1:5">
      <c r="A24" s="2">
        <v>44219</v>
      </c>
      <c r="B24" s="34">
        <v>23</v>
      </c>
      <c r="C24" s="34">
        <v>1</v>
      </c>
      <c r="D24" s="34">
        <v>2021</v>
      </c>
      <c r="E24" s="34">
        <v>215.39</v>
      </c>
    </row>
    <row r="25" spans="1:5">
      <c r="A25" s="2">
        <v>44220</v>
      </c>
      <c r="B25" s="34">
        <v>24</v>
      </c>
      <c r="C25" s="34">
        <v>1</v>
      </c>
      <c r="D25" s="34">
        <v>2021</v>
      </c>
      <c r="E25" s="34">
        <v>546.13</v>
      </c>
    </row>
    <row r="26" spans="1:5">
      <c r="A26" s="2">
        <v>44221</v>
      </c>
      <c r="B26" s="34">
        <v>25</v>
      </c>
      <c r="C26" s="34">
        <v>1</v>
      </c>
      <c r="D26" s="34">
        <v>2021</v>
      </c>
      <c r="E26" s="34">
        <v>415.49</v>
      </c>
    </row>
    <row r="27" spans="1:5">
      <c r="A27" s="2">
        <v>44222</v>
      </c>
      <c r="B27" s="34">
        <v>26</v>
      </c>
      <c r="C27" s="34">
        <v>1</v>
      </c>
      <c r="D27" s="34">
        <v>2021</v>
      </c>
      <c r="E27" s="34">
        <v>448.25</v>
      </c>
    </row>
    <row r="28" spans="1:5">
      <c r="A28" s="2">
        <v>44223</v>
      </c>
      <c r="B28" s="34">
        <v>27</v>
      </c>
      <c r="C28" s="34">
        <v>1</v>
      </c>
      <c r="D28" s="34">
        <v>2021</v>
      </c>
      <c r="E28" s="34">
        <v>418.49</v>
      </c>
    </row>
    <row r="29" spans="1:5">
      <c r="A29" s="2">
        <v>44224</v>
      </c>
      <c r="B29" s="34">
        <v>28</v>
      </c>
      <c r="C29" s="34">
        <v>1</v>
      </c>
      <c r="D29" s="34">
        <v>2021</v>
      </c>
      <c r="E29" s="34">
        <v>235.81</v>
      </c>
    </row>
    <row r="30" spans="1:5">
      <c r="A30" s="2">
        <v>44225</v>
      </c>
      <c r="B30" s="34">
        <v>29</v>
      </c>
      <c r="C30" s="34">
        <v>1</v>
      </c>
      <c r="D30" s="34">
        <v>2021</v>
      </c>
      <c r="E30" s="34">
        <v>321.31</v>
      </c>
    </row>
    <row r="31" spans="1:5">
      <c r="A31" s="2">
        <v>44226</v>
      </c>
      <c r="B31" s="34">
        <v>30</v>
      </c>
      <c r="C31" s="34">
        <v>1</v>
      </c>
      <c r="D31" s="34">
        <v>2021</v>
      </c>
      <c r="E31" s="34">
        <v>192.38</v>
      </c>
    </row>
    <row r="32" spans="1:5">
      <c r="A32" s="2">
        <v>44227</v>
      </c>
      <c r="B32" s="34">
        <v>31</v>
      </c>
      <c r="C32" s="34">
        <v>1</v>
      </c>
      <c r="D32" s="34">
        <v>2021</v>
      </c>
      <c r="E32" s="34">
        <v>408.1</v>
      </c>
    </row>
    <row r="33" spans="1:5">
      <c r="A33" s="2">
        <v>44228</v>
      </c>
      <c r="B33" s="34">
        <v>1</v>
      </c>
      <c r="C33" s="34">
        <v>2</v>
      </c>
      <c r="D33" s="34">
        <v>2021</v>
      </c>
      <c r="E33" s="34">
        <v>267.68</v>
      </c>
    </row>
    <row r="34" spans="1:5">
      <c r="A34" s="2">
        <v>44229</v>
      </c>
      <c r="B34" s="34">
        <v>2</v>
      </c>
      <c r="C34" s="34">
        <v>2</v>
      </c>
      <c r="D34" s="34">
        <v>2021</v>
      </c>
      <c r="E34" s="34">
        <v>330.84</v>
      </c>
    </row>
    <row r="35" spans="1:5">
      <c r="A35" s="2">
        <v>44230</v>
      </c>
      <c r="B35" s="34">
        <v>3</v>
      </c>
      <c r="C35" s="34">
        <v>2</v>
      </c>
      <c r="D35" s="34">
        <v>2021</v>
      </c>
      <c r="E35" s="34">
        <v>281.61</v>
      </c>
    </row>
    <row r="36" spans="1:5">
      <c r="A36" s="2">
        <v>44231</v>
      </c>
      <c r="B36" s="34">
        <v>4</v>
      </c>
      <c r="C36" s="34">
        <v>2</v>
      </c>
      <c r="D36" s="34">
        <v>2021</v>
      </c>
      <c r="E36" s="34">
        <v>241.23</v>
      </c>
    </row>
    <row r="37" spans="1:5">
      <c r="A37" s="2">
        <v>44232</v>
      </c>
      <c r="B37" s="34">
        <v>5</v>
      </c>
      <c r="C37" s="34">
        <v>2</v>
      </c>
      <c r="D37" s="34">
        <v>2021</v>
      </c>
      <c r="E37" s="34">
        <v>215.25</v>
      </c>
    </row>
    <row r="38" spans="1:5">
      <c r="A38" s="2">
        <v>44233</v>
      </c>
      <c r="B38" s="34">
        <v>6</v>
      </c>
      <c r="C38" s="34">
        <v>2</v>
      </c>
      <c r="D38" s="34">
        <v>2021</v>
      </c>
      <c r="E38" s="34">
        <v>236.81</v>
      </c>
    </row>
    <row r="39" spans="1:5">
      <c r="A39" s="2">
        <v>44234</v>
      </c>
      <c r="B39" s="34">
        <v>7</v>
      </c>
      <c r="C39" s="34">
        <v>2</v>
      </c>
      <c r="D39" s="34">
        <v>2021</v>
      </c>
      <c r="E39" s="34">
        <v>355.34</v>
      </c>
    </row>
    <row r="40" spans="1:5">
      <c r="A40" s="2">
        <v>44235</v>
      </c>
      <c r="B40" s="34">
        <v>8</v>
      </c>
      <c r="C40" s="34">
        <v>2</v>
      </c>
      <c r="D40" s="34">
        <v>2021</v>
      </c>
      <c r="E40" s="34">
        <v>237.45</v>
      </c>
    </row>
    <row r="41" spans="1:5">
      <c r="A41" s="2">
        <v>44236</v>
      </c>
      <c r="B41" s="34">
        <v>9</v>
      </c>
      <c r="C41" s="34">
        <v>2</v>
      </c>
      <c r="D41" s="34">
        <v>2021</v>
      </c>
      <c r="E41" s="34">
        <v>166.04</v>
      </c>
    </row>
    <row r="42" spans="1:5">
      <c r="A42" s="2">
        <v>44237</v>
      </c>
      <c r="B42" s="34">
        <v>10</v>
      </c>
      <c r="C42" s="34">
        <v>2</v>
      </c>
      <c r="D42" s="34">
        <v>2021</v>
      </c>
      <c r="E42" s="34">
        <v>202.39</v>
      </c>
    </row>
    <row r="43" spans="1:5">
      <c r="A43" s="2">
        <v>44238</v>
      </c>
      <c r="B43" s="34">
        <v>11</v>
      </c>
      <c r="C43" s="34">
        <v>2</v>
      </c>
      <c r="D43" s="34">
        <v>2021</v>
      </c>
      <c r="E43" s="34">
        <v>218.33</v>
      </c>
    </row>
    <row r="44" spans="1:5">
      <c r="A44" s="2">
        <v>44239</v>
      </c>
      <c r="B44" s="34">
        <v>12</v>
      </c>
      <c r="C44" s="34">
        <v>2</v>
      </c>
      <c r="D44" s="34">
        <v>2021</v>
      </c>
      <c r="E44" s="34">
        <v>355.8</v>
      </c>
    </row>
    <row r="45" spans="1:5">
      <c r="A45" s="2">
        <v>44240</v>
      </c>
      <c r="B45" s="34">
        <v>13</v>
      </c>
      <c r="C45" s="34">
        <v>2</v>
      </c>
      <c r="D45" s="34">
        <v>2021</v>
      </c>
      <c r="E45" s="34">
        <v>301.89</v>
      </c>
    </row>
    <row r="46" spans="1:5">
      <c r="A46" s="2">
        <v>44241</v>
      </c>
      <c r="B46" s="34">
        <v>14</v>
      </c>
      <c r="C46" s="34">
        <v>2</v>
      </c>
      <c r="D46" s="34">
        <v>2021</v>
      </c>
      <c r="E46" s="34">
        <v>278.27999999999997</v>
      </c>
    </row>
    <row r="47" spans="1:5">
      <c r="A47" s="2">
        <v>44242</v>
      </c>
      <c r="B47" s="34">
        <v>15</v>
      </c>
      <c r="C47" s="34">
        <v>2</v>
      </c>
      <c r="D47" s="34">
        <v>2021</v>
      </c>
      <c r="E47" s="34">
        <v>219.9</v>
      </c>
    </row>
    <row r="48" spans="1:5">
      <c r="A48" s="2">
        <v>44243</v>
      </c>
      <c r="B48" s="34">
        <v>16</v>
      </c>
      <c r="C48" s="34">
        <v>2</v>
      </c>
      <c r="D48" s="34">
        <v>2021</v>
      </c>
      <c r="E48" s="34">
        <v>236.06</v>
      </c>
    </row>
    <row r="49" spans="1:5">
      <c r="A49" s="2">
        <v>44244</v>
      </c>
      <c r="B49" s="34">
        <v>17</v>
      </c>
      <c r="C49" s="34">
        <v>2</v>
      </c>
      <c r="D49" s="34">
        <v>2021</v>
      </c>
      <c r="E49" s="34">
        <v>186.42</v>
      </c>
    </row>
    <row r="50" spans="1:5">
      <c r="A50" s="2">
        <v>44245</v>
      </c>
      <c r="B50" s="34">
        <v>18</v>
      </c>
      <c r="C50" s="34">
        <v>2</v>
      </c>
      <c r="D50" s="34">
        <v>2021</v>
      </c>
      <c r="E50" s="34">
        <v>203.95</v>
      </c>
    </row>
    <row r="51" spans="1:5">
      <c r="A51" s="2">
        <v>44246</v>
      </c>
      <c r="B51" s="34">
        <v>19</v>
      </c>
      <c r="C51" s="34">
        <v>2</v>
      </c>
      <c r="D51" s="34">
        <v>2021</v>
      </c>
      <c r="E51" s="34">
        <v>252.69</v>
      </c>
    </row>
    <row r="52" spans="1:5">
      <c r="A52" s="2">
        <v>44247</v>
      </c>
      <c r="B52" s="34">
        <v>20</v>
      </c>
      <c r="C52" s="34">
        <v>2</v>
      </c>
      <c r="D52" s="34">
        <v>2021</v>
      </c>
      <c r="E52" s="34">
        <v>162.88</v>
      </c>
    </row>
    <row r="53" spans="1:5">
      <c r="A53" s="2">
        <v>44248</v>
      </c>
      <c r="B53" s="34">
        <v>21</v>
      </c>
      <c r="C53" s="34">
        <v>2</v>
      </c>
      <c r="D53" s="34">
        <v>2021</v>
      </c>
      <c r="E53" s="34">
        <v>336.32</v>
      </c>
    </row>
    <row r="54" spans="1:5">
      <c r="A54" s="2">
        <v>44249</v>
      </c>
      <c r="B54" s="34">
        <v>22</v>
      </c>
      <c r="C54" s="34">
        <v>2</v>
      </c>
      <c r="D54" s="34">
        <v>2021</v>
      </c>
      <c r="E54" s="34">
        <v>218.93</v>
      </c>
    </row>
    <row r="55" spans="1:5">
      <c r="A55" s="2">
        <v>44250</v>
      </c>
      <c r="B55" s="34">
        <v>23</v>
      </c>
      <c r="C55" s="34">
        <v>2</v>
      </c>
      <c r="D55" s="34">
        <v>2021</v>
      </c>
      <c r="E55" s="34">
        <v>254.4</v>
      </c>
    </row>
    <row r="56" spans="1:5">
      <c r="A56" s="2">
        <v>44251</v>
      </c>
      <c r="B56" s="34">
        <v>24</v>
      </c>
      <c r="C56" s="34">
        <v>2</v>
      </c>
      <c r="D56" s="34">
        <v>2021</v>
      </c>
      <c r="E56" s="34">
        <v>297.08999999999997</v>
      </c>
    </row>
    <row r="57" spans="1:5">
      <c r="A57" s="2">
        <v>44252</v>
      </c>
      <c r="B57" s="34">
        <v>25</v>
      </c>
      <c r="C57" s="34">
        <v>2</v>
      </c>
      <c r="D57" s="34">
        <v>2021</v>
      </c>
      <c r="E57" s="34">
        <v>410.56</v>
      </c>
    </row>
    <row r="58" spans="1:5">
      <c r="A58" s="2">
        <v>44253</v>
      </c>
      <c r="B58" s="34">
        <v>26</v>
      </c>
      <c r="C58" s="34">
        <v>2</v>
      </c>
      <c r="D58" s="34">
        <v>2021</v>
      </c>
      <c r="E58" s="34">
        <v>330.21</v>
      </c>
    </row>
    <row r="59" spans="1:5">
      <c r="A59" s="2">
        <v>44254</v>
      </c>
      <c r="B59" s="34">
        <v>27</v>
      </c>
      <c r="C59" s="34">
        <v>2</v>
      </c>
      <c r="D59" s="34">
        <v>2021</v>
      </c>
      <c r="E59" s="34">
        <v>342.55</v>
      </c>
    </row>
    <row r="60" spans="1:5">
      <c r="A60" s="2">
        <v>44255</v>
      </c>
      <c r="B60" s="34">
        <v>28</v>
      </c>
      <c r="C60" s="34">
        <v>2</v>
      </c>
      <c r="D60" s="34">
        <v>2021</v>
      </c>
      <c r="E60" s="34">
        <v>394.21</v>
      </c>
    </row>
    <row r="61" spans="1:5">
      <c r="A61" s="2">
        <v>44256</v>
      </c>
      <c r="B61" s="34">
        <v>1</v>
      </c>
      <c r="C61" s="34">
        <v>3</v>
      </c>
      <c r="D61" s="34">
        <v>2021</v>
      </c>
      <c r="E61" s="34">
        <v>349.72</v>
      </c>
    </row>
    <row r="62" spans="1:5">
      <c r="A62" s="2">
        <v>44257</v>
      </c>
      <c r="B62" s="34">
        <v>2</v>
      </c>
      <c r="C62" s="34">
        <v>3</v>
      </c>
      <c r="D62" s="34">
        <v>2021</v>
      </c>
      <c r="E62" s="34">
        <v>229.38</v>
      </c>
    </row>
    <row r="63" spans="1:5">
      <c r="A63" s="2">
        <v>44258</v>
      </c>
      <c r="B63" s="34">
        <v>3</v>
      </c>
      <c r="C63" s="34">
        <v>3</v>
      </c>
      <c r="D63" s="34">
        <v>2021</v>
      </c>
      <c r="E63" s="34">
        <v>325.77999999999997</v>
      </c>
    </row>
    <row r="64" spans="1:5">
      <c r="A64" s="2">
        <v>44259</v>
      </c>
      <c r="B64" s="34">
        <v>4</v>
      </c>
      <c r="C64" s="34">
        <v>3</v>
      </c>
      <c r="D64" s="34">
        <v>2021</v>
      </c>
      <c r="E64" s="34">
        <v>218.77</v>
      </c>
    </row>
    <row r="65" spans="1:5">
      <c r="A65" s="2">
        <v>44260</v>
      </c>
      <c r="B65" s="34">
        <v>5</v>
      </c>
      <c r="C65" s="34">
        <v>3</v>
      </c>
      <c r="D65" s="34">
        <v>2021</v>
      </c>
      <c r="E65" s="34">
        <v>456.16</v>
      </c>
    </row>
    <row r="66" spans="1:5">
      <c r="A66" s="2">
        <v>44261</v>
      </c>
      <c r="B66" s="34">
        <v>6</v>
      </c>
      <c r="C66" s="34">
        <v>3</v>
      </c>
      <c r="D66" s="34">
        <v>2021</v>
      </c>
      <c r="E66" s="34">
        <v>389.37</v>
      </c>
    </row>
    <row r="67" spans="1:5">
      <c r="A67" s="2">
        <v>44262</v>
      </c>
      <c r="B67" s="34">
        <v>7</v>
      </c>
      <c r="C67" s="34">
        <v>3</v>
      </c>
      <c r="D67" s="34">
        <v>2021</v>
      </c>
      <c r="E67" s="34">
        <v>522.57000000000005</v>
      </c>
    </row>
    <row r="68" spans="1:5">
      <c r="A68" s="2">
        <v>44263</v>
      </c>
      <c r="B68" s="34">
        <v>8</v>
      </c>
      <c r="C68" s="34">
        <v>3</v>
      </c>
      <c r="D68" s="34">
        <v>2021</v>
      </c>
      <c r="E68" s="34">
        <v>1448.83</v>
      </c>
    </row>
    <row r="69" spans="1:5">
      <c r="A69" s="2">
        <v>44264</v>
      </c>
      <c r="B69" s="34">
        <v>9</v>
      </c>
      <c r="C69" s="34">
        <v>3</v>
      </c>
      <c r="D69" s="34">
        <v>2021</v>
      </c>
      <c r="E69" s="34">
        <v>382.41</v>
      </c>
    </row>
    <row r="70" spans="1:5">
      <c r="A70" s="2">
        <v>44265</v>
      </c>
      <c r="B70" s="34">
        <v>10</v>
      </c>
      <c r="C70" s="34">
        <v>3</v>
      </c>
      <c r="D70" s="34">
        <v>2021</v>
      </c>
      <c r="E70" s="34">
        <v>452.5</v>
      </c>
    </row>
    <row r="71" spans="1:5">
      <c r="A71" s="2">
        <v>44266</v>
      </c>
      <c r="B71" s="34">
        <v>11</v>
      </c>
      <c r="C71" s="34">
        <v>3</v>
      </c>
      <c r="D71" s="34">
        <v>2021</v>
      </c>
      <c r="E71" s="34">
        <v>548.44000000000005</v>
      </c>
    </row>
    <row r="72" spans="1:5">
      <c r="A72" s="2">
        <v>44267</v>
      </c>
      <c r="B72" s="34">
        <v>12</v>
      </c>
      <c r="C72" s="34">
        <v>3</v>
      </c>
      <c r="D72" s="34">
        <v>2021</v>
      </c>
      <c r="E72" s="34">
        <v>316.04000000000002</v>
      </c>
    </row>
    <row r="73" spans="1:5">
      <c r="A73" s="2">
        <v>44268</v>
      </c>
      <c r="B73" s="34">
        <v>13</v>
      </c>
      <c r="C73" s="34">
        <v>3</v>
      </c>
      <c r="D73" s="34">
        <v>2021</v>
      </c>
      <c r="E73" s="34">
        <v>231.74</v>
      </c>
    </row>
    <row r="74" spans="1:5">
      <c r="A74" s="2">
        <v>44269</v>
      </c>
      <c r="B74" s="34">
        <v>14</v>
      </c>
      <c r="C74" s="34">
        <v>3</v>
      </c>
      <c r="D74" s="34">
        <v>2021</v>
      </c>
      <c r="E74" s="34">
        <v>403.44</v>
      </c>
    </row>
    <row r="75" spans="1:5">
      <c r="A75" s="2">
        <v>44270</v>
      </c>
      <c r="B75" s="34">
        <v>15</v>
      </c>
      <c r="C75" s="34">
        <v>3</v>
      </c>
      <c r="D75" s="34">
        <v>2021</v>
      </c>
      <c r="E75" s="34">
        <v>634.63</v>
      </c>
    </row>
    <row r="76" spans="1:5">
      <c r="A76" s="2">
        <v>44271</v>
      </c>
      <c r="B76" s="34">
        <v>16</v>
      </c>
      <c r="C76" s="34">
        <v>3</v>
      </c>
      <c r="D76" s="34">
        <v>2021</v>
      </c>
      <c r="E76" s="34">
        <v>218.56</v>
      </c>
    </row>
    <row r="77" spans="1:5">
      <c r="A77" s="2">
        <v>44272</v>
      </c>
      <c r="B77" s="34">
        <v>17</v>
      </c>
      <c r="C77" s="34">
        <v>3</v>
      </c>
      <c r="D77" s="34">
        <v>2021</v>
      </c>
      <c r="E77" s="34">
        <v>414.15</v>
      </c>
    </row>
    <row r="78" spans="1:5">
      <c r="A78" s="2">
        <v>44273</v>
      </c>
      <c r="B78" s="34">
        <v>18</v>
      </c>
      <c r="C78" s="34">
        <v>3</v>
      </c>
      <c r="D78" s="34">
        <v>2021</v>
      </c>
      <c r="E78" s="34">
        <v>338.52</v>
      </c>
    </row>
    <row r="79" spans="1:5">
      <c r="A79" s="2">
        <v>44274</v>
      </c>
      <c r="B79" s="34">
        <v>19</v>
      </c>
      <c r="C79" s="34">
        <v>3</v>
      </c>
      <c r="D79" s="34">
        <v>2021</v>
      </c>
      <c r="E79" s="34">
        <v>498.42</v>
      </c>
    </row>
    <row r="80" spans="1:5">
      <c r="A80" s="2">
        <v>44275</v>
      </c>
      <c r="B80" s="34">
        <v>20</v>
      </c>
      <c r="C80" s="34">
        <v>3</v>
      </c>
      <c r="D80" s="34">
        <v>2021</v>
      </c>
      <c r="E80" s="34">
        <v>935.82</v>
      </c>
    </row>
    <row r="81" spans="1:5">
      <c r="A81" s="2">
        <v>44276</v>
      </c>
      <c r="B81" s="34">
        <v>21</v>
      </c>
      <c r="C81" s="34">
        <v>3</v>
      </c>
      <c r="D81" s="34">
        <v>2021</v>
      </c>
      <c r="E81" s="34">
        <v>239.56</v>
      </c>
    </row>
    <row r="82" spans="1:5">
      <c r="A82" s="2">
        <v>44277</v>
      </c>
      <c r="B82" s="34">
        <v>22</v>
      </c>
      <c r="C82" s="34">
        <v>3</v>
      </c>
      <c r="D82" s="34">
        <v>2021</v>
      </c>
      <c r="E82" s="34">
        <v>831.06</v>
      </c>
    </row>
    <row r="83" spans="1:5">
      <c r="A83" s="2">
        <v>44278</v>
      </c>
      <c r="B83" s="34">
        <v>23</v>
      </c>
      <c r="C83" s="34">
        <v>3</v>
      </c>
      <c r="D83" s="34">
        <v>2021</v>
      </c>
      <c r="E83" s="34">
        <v>393.3</v>
      </c>
    </row>
    <row r="84" spans="1:5">
      <c r="A84" s="2">
        <v>44279</v>
      </c>
      <c r="B84" s="34">
        <v>24</v>
      </c>
      <c r="C84" s="34">
        <v>3</v>
      </c>
      <c r="D84" s="34">
        <v>2021</v>
      </c>
      <c r="E84" s="34">
        <v>216.5</v>
      </c>
    </row>
    <row r="85" spans="1:5">
      <c r="A85" s="2">
        <v>44280</v>
      </c>
      <c r="B85" s="34">
        <v>25</v>
      </c>
      <c r="C85" s="34">
        <v>3</v>
      </c>
      <c r="D85" s="34">
        <v>2021</v>
      </c>
      <c r="E85" s="34">
        <v>376.27</v>
      </c>
    </row>
    <row r="86" spans="1:5">
      <c r="A86" s="2">
        <v>44281</v>
      </c>
      <c r="B86" s="34">
        <v>26</v>
      </c>
      <c r="C86" s="34">
        <v>3</v>
      </c>
      <c r="D86" s="34">
        <v>2021</v>
      </c>
      <c r="E86" s="34">
        <v>199.8</v>
      </c>
    </row>
    <row r="87" spans="1:5">
      <c r="A87" s="2">
        <v>44282</v>
      </c>
      <c r="B87" s="34">
        <v>27</v>
      </c>
      <c r="C87" s="34">
        <v>3</v>
      </c>
      <c r="D87" s="34">
        <v>2021</v>
      </c>
      <c r="E87" s="34">
        <v>124.91</v>
      </c>
    </row>
    <row r="88" spans="1:5">
      <c r="A88" s="2">
        <v>44283</v>
      </c>
      <c r="B88" s="34">
        <v>28</v>
      </c>
      <c r="C88" s="34">
        <v>3</v>
      </c>
      <c r="D88" s="34">
        <v>2021</v>
      </c>
      <c r="E88" s="34">
        <v>326.19</v>
      </c>
    </row>
    <row r="89" spans="1:5">
      <c r="A89" s="2">
        <v>44284</v>
      </c>
      <c r="B89" s="34">
        <v>29</v>
      </c>
      <c r="C89" s="34">
        <v>3</v>
      </c>
      <c r="D89" s="34">
        <v>2021</v>
      </c>
      <c r="E89" s="34">
        <v>287.69</v>
      </c>
    </row>
    <row r="90" spans="1:5">
      <c r="A90" s="2">
        <v>44285</v>
      </c>
      <c r="B90" s="34">
        <v>30</v>
      </c>
      <c r="C90" s="34">
        <v>3</v>
      </c>
      <c r="D90" s="34">
        <v>2021</v>
      </c>
      <c r="E90" s="34">
        <v>222.38</v>
      </c>
    </row>
    <row r="91" spans="1:5">
      <c r="A91" s="2">
        <v>44286</v>
      </c>
      <c r="B91" s="34">
        <v>31</v>
      </c>
      <c r="C91" s="34">
        <v>3</v>
      </c>
      <c r="D91" s="34">
        <v>2021</v>
      </c>
      <c r="E91" s="34">
        <v>283.81</v>
      </c>
    </row>
    <row r="92" spans="1:5">
      <c r="A92" s="2">
        <v>44287</v>
      </c>
      <c r="B92" s="34">
        <v>1</v>
      </c>
      <c r="C92" s="34">
        <v>4</v>
      </c>
      <c r="D92" s="34">
        <v>2021</v>
      </c>
      <c r="E92" s="34">
        <v>196.4</v>
      </c>
    </row>
    <row r="93" spans="1:5">
      <c r="A93" s="2">
        <v>44288</v>
      </c>
      <c r="B93" s="34">
        <v>2</v>
      </c>
      <c r="C93" s="34">
        <v>4</v>
      </c>
      <c r="D93" s="34">
        <v>2021</v>
      </c>
      <c r="E93" s="34">
        <v>249.53</v>
      </c>
    </row>
    <row r="94" spans="1:5">
      <c r="A94" s="2">
        <v>44289</v>
      </c>
      <c r="B94" s="34">
        <v>3</v>
      </c>
      <c r="C94" s="34">
        <v>4</v>
      </c>
      <c r="D94" s="34">
        <v>2021</v>
      </c>
      <c r="E94" s="34">
        <v>254.84</v>
      </c>
    </row>
    <row r="95" spans="1:5">
      <c r="A95" s="2">
        <v>44290</v>
      </c>
      <c r="B95" s="34">
        <v>4</v>
      </c>
      <c r="C95" s="34">
        <v>4</v>
      </c>
      <c r="D95" s="34">
        <v>2021</v>
      </c>
      <c r="E95" s="34">
        <v>398.84</v>
      </c>
    </row>
    <row r="96" spans="1:5">
      <c r="A96" s="2">
        <v>44291</v>
      </c>
      <c r="B96" s="34">
        <v>5</v>
      </c>
      <c r="C96" s="34">
        <v>4</v>
      </c>
      <c r="D96" s="34">
        <v>2021</v>
      </c>
      <c r="E96" s="34">
        <v>284.58999999999997</v>
      </c>
    </row>
    <row r="97" spans="1:5">
      <c r="A97" s="2">
        <v>44292</v>
      </c>
      <c r="B97" s="34">
        <v>6</v>
      </c>
      <c r="C97" s="34">
        <v>4</v>
      </c>
      <c r="D97" s="34">
        <v>2021</v>
      </c>
      <c r="E97" s="34">
        <v>214.71</v>
      </c>
    </row>
    <row r="98" spans="1:5">
      <c r="A98" s="2">
        <v>44293</v>
      </c>
      <c r="B98" s="34">
        <v>7</v>
      </c>
      <c r="C98" s="34">
        <v>4</v>
      </c>
      <c r="D98" s="34">
        <v>2021</v>
      </c>
      <c r="E98" s="34">
        <v>331.31</v>
      </c>
    </row>
    <row r="99" spans="1:5">
      <c r="A99" s="2">
        <v>44294</v>
      </c>
      <c r="B99" s="34">
        <v>8</v>
      </c>
      <c r="C99" s="34">
        <v>4</v>
      </c>
      <c r="D99" s="34">
        <v>2021</v>
      </c>
      <c r="E99" s="34">
        <v>227.38</v>
      </c>
    </row>
    <row r="100" spans="1:5">
      <c r="A100" s="2">
        <v>44295</v>
      </c>
      <c r="B100" s="34">
        <v>9</v>
      </c>
      <c r="C100" s="34">
        <v>4</v>
      </c>
      <c r="D100" s="34">
        <v>2021</v>
      </c>
      <c r="E100" s="34">
        <v>195.21</v>
      </c>
    </row>
    <row r="101" spans="1:5">
      <c r="A101" s="2">
        <v>44296</v>
      </c>
      <c r="B101" s="34">
        <v>10</v>
      </c>
      <c r="C101" s="34">
        <v>4</v>
      </c>
      <c r="D101" s="34">
        <v>2021</v>
      </c>
      <c r="E101" s="34">
        <v>210.44</v>
      </c>
    </row>
    <row r="102" spans="1:5">
      <c r="A102" s="2">
        <v>44297</v>
      </c>
      <c r="B102" s="34">
        <v>11</v>
      </c>
      <c r="C102" s="34">
        <v>4</v>
      </c>
      <c r="D102" s="34">
        <v>2021</v>
      </c>
      <c r="E102" s="34">
        <v>441.04</v>
      </c>
    </row>
    <row r="103" spans="1:5">
      <c r="A103" s="2">
        <v>44298</v>
      </c>
      <c r="B103" s="34">
        <v>12</v>
      </c>
      <c r="C103" s="34">
        <v>4</v>
      </c>
      <c r="D103" s="34">
        <v>2021</v>
      </c>
      <c r="E103" s="34">
        <v>146.65</v>
      </c>
    </row>
    <row r="104" spans="1:5">
      <c r="A104" s="2">
        <v>44299</v>
      </c>
      <c r="B104" s="34">
        <v>13</v>
      </c>
      <c r="C104" s="34">
        <v>4</v>
      </c>
      <c r="D104" s="34">
        <v>2021</v>
      </c>
      <c r="E104" s="34">
        <v>248.62</v>
      </c>
    </row>
    <row r="105" spans="1:5">
      <c r="A105" s="2">
        <v>44300</v>
      </c>
      <c r="B105" s="34">
        <v>14</v>
      </c>
      <c r="C105" s="34">
        <v>4</v>
      </c>
      <c r="D105" s="34">
        <v>2021</v>
      </c>
      <c r="E105" s="34">
        <v>141.03</v>
      </c>
    </row>
    <row r="106" spans="1:5">
      <c r="A106" s="2">
        <v>44301</v>
      </c>
      <c r="B106" s="34">
        <v>15</v>
      </c>
      <c r="C106" s="34">
        <v>4</v>
      </c>
      <c r="D106" s="34">
        <v>2021</v>
      </c>
      <c r="E106" s="34">
        <v>169.08</v>
      </c>
    </row>
    <row r="107" spans="1:5">
      <c r="A107" s="2">
        <v>44302</v>
      </c>
      <c r="B107" s="34">
        <v>16</v>
      </c>
      <c r="C107" s="34">
        <v>4</v>
      </c>
      <c r="D107" s="34">
        <v>2021</v>
      </c>
      <c r="E107" s="34">
        <v>131</v>
      </c>
    </row>
    <row r="108" spans="1:5">
      <c r="A108" s="2">
        <v>44303</v>
      </c>
      <c r="B108" s="34">
        <v>17</v>
      </c>
      <c r="C108" s="34">
        <v>4</v>
      </c>
      <c r="D108" s="34">
        <v>2021</v>
      </c>
      <c r="E108" s="34">
        <v>153.88999999999999</v>
      </c>
    </row>
    <row r="109" spans="1:5">
      <c r="A109" s="2">
        <v>44304</v>
      </c>
      <c r="B109" s="34">
        <v>18</v>
      </c>
      <c r="C109" s="34">
        <v>4</v>
      </c>
      <c r="D109" s="34">
        <v>2021</v>
      </c>
      <c r="E109" s="34">
        <v>213.31</v>
      </c>
    </row>
    <row r="110" spans="1:5">
      <c r="A110" s="2">
        <v>44305</v>
      </c>
      <c r="B110" s="34">
        <v>19</v>
      </c>
      <c r="C110" s="34">
        <v>4</v>
      </c>
      <c r="D110" s="34">
        <v>2021</v>
      </c>
      <c r="E110" s="34">
        <v>168.48</v>
      </c>
    </row>
    <row r="111" spans="1:5">
      <c r="A111" s="2">
        <v>44306</v>
      </c>
      <c r="B111" s="34">
        <v>20</v>
      </c>
      <c r="C111" s="34">
        <v>4</v>
      </c>
      <c r="D111" s="34">
        <v>2021</v>
      </c>
      <c r="E111" s="34">
        <v>151.53</v>
      </c>
    </row>
    <row r="112" spans="1:5">
      <c r="A112" s="2">
        <v>44307</v>
      </c>
      <c r="B112" s="34">
        <v>21</v>
      </c>
      <c r="C112" s="34">
        <v>4</v>
      </c>
      <c r="D112" s="34">
        <v>2021</v>
      </c>
      <c r="E112" s="34">
        <v>192.14</v>
      </c>
    </row>
    <row r="113" spans="1:5">
      <c r="A113" s="2">
        <v>44308</v>
      </c>
      <c r="B113" s="34">
        <v>22</v>
      </c>
      <c r="C113" s="34">
        <v>4</v>
      </c>
      <c r="D113" s="34">
        <v>2021</v>
      </c>
      <c r="E113" s="34">
        <v>207.93</v>
      </c>
    </row>
    <row r="114" spans="1:5">
      <c r="A114" s="2">
        <v>44309</v>
      </c>
      <c r="B114" s="34">
        <v>23</v>
      </c>
      <c r="C114" s="34">
        <v>4</v>
      </c>
      <c r="D114" s="34">
        <v>2021</v>
      </c>
      <c r="E114" s="34">
        <v>176.63</v>
      </c>
    </row>
    <row r="115" spans="1:5">
      <c r="A115" s="2">
        <v>44310</v>
      </c>
      <c r="B115" s="34">
        <v>24</v>
      </c>
      <c r="C115" s="34">
        <v>4</v>
      </c>
      <c r="D115" s="34">
        <v>2021</v>
      </c>
      <c r="E115" s="34">
        <v>203.56</v>
      </c>
    </row>
    <row r="116" spans="1:5">
      <c r="A116" s="2">
        <v>44311</v>
      </c>
      <c r="B116" s="34">
        <v>25</v>
      </c>
      <c r="C116" s="34">
        <v>4</v>
      </c>
      <c r="D116" s="34">
        <v>2021</v>
      </c>
      <c r="E116" s="34">
        <v>275.83</v>
      </c>
    </row>
    <row r="117" spans="1:5">
      <c r="A117" s="2">
        <v>44312</v>
      </c>
      <c r="B117" s="34">
        <v>26</v>
      </c>
      <c r="C117" s="34">
        <v>4</v>
      </c>
      <c r="D117" s="34">
        <v>2021</v>
      </c>
      <c r="E117" s="34">
        <v>177.96</v>
      </c>
    </row>
    <row r="118" spans="1:5">
      <c r="A118" s="2">
        <v>44313</v>
      </c>
      <c r="B118" s="34">
        <v>27</v>
      </c>
      <c r="C118" s="34">
        <v>4</v>
      </c>
      <c r="D118" s="34">
        <v>2021</v>
      </c>
      <c r="E118" s="34">
        <v>289.12</v>
      </c>
    </row>
    <row r="119" spans="1:5">
      <c r="A119" s="2">
        <v>44314</v>
      </c>
      <c r="B119" s="34">
        <v>28</v>
      </c>
      <c r="C119" s="34">
        <v>4</v>
      </c>
      <c r="D119" s="34">
        <v>2021</v>
      </c>
      <c r="E119" s="34">
        <v>166.97</v>
      </c>
    </row>
    <row r="120" spans="1:5">
      <c r="A120" s="2">
        <v>44315</v>
      </c>
      <c r="B120" s="34">
        <v>29</v>
      </c>
      <c r="C120" s="34">
        <v>4</v>
      </c>
      <c r="D120" s="34">
        <v>2021</v>
      </c>
      <c r="E120" s="34">
        <v>311.45</v>
      </c>
    </row>
    <row r="121" spans="1:5">
      <c r="A121" s="2">
        <v>44316</v>
      </c>
      <c r="B121" s="34">
        <v>30</v>
      </c>
      <c r="C121" s="34">
        <v>4</v>
      </c>
      <c r="D121" s="34">
        <v>2021</v>
      </c>
      <c r="E121" s="34">
        <v>143.31</v>
      </c>
    </row>
    <row r="122" spans="1:5">
      <c r="A122" s="2">
        <v>44317</v>
      </c>
      <c r="B122" s="34">
        <v>1</v>
      </c>
      <c r="C122" s="34">
        <v>5</v>
      </c>
      <c r="D122" s="34">
        <v>2021</v>
      </c>
      <c r="E122" s="34">
        <v>221.58</v>
      </c>
    </row>
    <row r="123" spans="1:5">
      <c r="A123" s="2">
        <v>44318</v>
      </c>
      <c r="B123" s="34">
        <v>2</v>
      </c>
      <c r="C123" s="34">
        <v>5</v>
      </c>
      <c r="D123" s="34">
        <v>2021</v>
      </c>
      <c r="E123" s="34">
        <v>231.35</v>
      </c>
    </row>
    <row r="124" spans="1:5">
      <c r="A124" s="2">
        <v>44319</v>
      </c>
      <c r="B124" s="34">
        <v>3</v>
      </c>
      <c r="C124" s="34">
        <v>5</v>
      </c>
      <c r="D124" s="34">
        <v>2021</v>
      </c>
      <c r="E124" s="34">
        <v>470.13</v>
      </c>
    </row>
    <row r="125" spans="1:5">
      <c r="A125" s="2">
        <v>44320</v>
      </c>
      <c r="B125" s="34">
        <v>4</v>
      </c>
      <c r="C125" s="34">
        <v>5</v>
      </c>
      <c r="D125" s="34">
        <v>2021</v>
      </c>
      <c r="E125" s="34">
        <v>228.22</v>
      </c>
    </row>
    <row r="126" spans="1:5">
      <c r="A126" s="2">
        <v>44321</v>
      </c>
      <c r="B126" s="34">
        <v>5</v>
      </c>
      <c r="C126" s="34">
        <v>5</v>
      </c>
      <c r="D126" s="34">
        <v>2021</v>
      </c>
      <c r="E126" s="34">
        <v>280.22000000000003</v>
      </c>
    </row>
    <row r="127" spans="1:5">
      <c r="A127" s="2">
        <v>44322</v>
      </c>
      <c r="B127" s="34">
        <v>6</v>
      </c>
      <c r="C127" s="34">
        <v>5</v>
      </c>
      <c r="D127" s="34">
        <v>2021</v>
      </c>
      <c r="E127" s="34">
        <v>203.56</v>
      </c>
    </row>
    <row r="128" spans="1:5">
      <c r="A128" s="2">
        <v>44323</v>
      </c>
      <c r="B128" s="34">
        <v>7</v>
      </c>
      <c r="C128" s="34">
        <v>5</v>
      </c>
      <c r="D128" s="34">
        <v>2021</v>
      </c>
      <c r="E128" s="34">
        <v>205.4</v>
      </c>
    </row>
    <row r="129" spans="1:5">
      <c r="A129" s="2">
        <v>44324</v>
      </c>
      <c r="B129" s="34">
        <v>8</v>
      </c>
      <c r="C129" s="34">
        <v>5</v>
      </c>
      <c r="D129" s="34">
        <v>2021</v>
      </c>
      <c r="E129" s="34">
        <v>275.74</v>
      </c>
    </row>
    <row r="130" spans="1:5">
      <c r="A130" s="2">
        <v>44325</v>
      </c>
      <c r="B130" s="34">
        <v>9</v>
      </c>
      <c r="C130" s="34">
        <v>5</v>
      </c>
      <c r="D130" s="34">
        <v>2021</v>
      </c>
      <c r="E130" s="34">
        <v>204.12</v>
      </c>
    </row>
    <row r="131" spans="1:5">
      <c r="A131" s="2">
        <v>44326</v>
      </c>
      <c r="B131" s="34">
        <v>10</v>
      </c>
      <c r="C131" s="34">
        <v>5</v>
      </c>
      <c r="D131" s="34">
        <v>2021</v>
      </c>
      <c r="E131" s="34">
        <v>296.73</v>
      </c>
    </row>
    <row r="132" spans="1:5">
      <c r="A132" s="2">
        <v>44327</v>
      </c>
      <c r="B132" s="34">
        <v>11</v>
      </c>
      <c r="C132" s="34">
        <v>5</v>
      </c>
      <c r="D132" s="34">
        <v>2021</v>
      </c>
      <c r="E132" s="34">
        <v>321.58</v>
      </c>
    </row>
    <row r="133" spans="1:5">
      <c r="A133" s="2">
        <v>44328</v>
      </c>
      <c r="B133" s="34">
        <v>12</v>
      </c>
      <c r="C133" s="34">
        <v>5</v>
      </c>
      <c r="D133" s="34">
        <v>2021</v>
      </c>
      <c r="E133" s="34">
        <v>150.34</v>
      </c>
    </row>
    <row r="134" spans="1:5">
      <c r="A134" s="2">
        <v>44329</v>
      </c>
      <c r="B134" s="34">
        <v>13</v>
      </c>
      <c r="C134" s="34">
        <v>5</v>
      </c>
      <c r="D134" s="34">
        <v>2021</v>
      </c>
      <c r="E134" s="34">
        <v>170.19</v>
      </c>
    </row>
    <row r="135" spans="1:5">
      <c r="A135" s="2">
        <v>44330</v>
      </c>
      <c r="B135" s="34">
        <v>14</v>
      </c>
      <c r="C135" s="34">
        <v>5</v>
      </c>
      <c r="D135" s="34">
        <v>2021</v>
      </c>
      <c r="E135" s="34">
        <v>151.72</v>
      </c>
    </row>
    <row r="136" spans="1:5">
      <c r="A136" s="2">
        <v>44331</v>
      </c>
      <c r="B136" s="34">
        <v>15</v>
      </c>
      <c r="C136" s="34">
        <v>5</v>
      </c>
      <c r="D136" s="34">
        <v>2021</v>
      </c>
      <c r="E136" s="34">
        <v>91.76</v>
      </c>
    </row>
    <row r="137" spans="1:5">
      <c r="A137" s="2">
        <v>44332</v>
      </c>
      <c r="B137" s="34">
        <v>16</v>
      </c>
      <c r="C137" s="34">
        <v>5</v>
      </c>
      <c r="D137" s="34">
        <v>2021</v>
      </c>
      <c r="E137" s="34">
        <v>323.88</v>
      </c>
    </row>
    <row r="138" spans="1:5">
      <c r="A138" s="2">
        <v>44333</v>
      </c>
      <c r="B138" s="34">
        <v>17</v>
      </c>
      <c r="C138" s="34">
        <v>5</v>
      </c>
      <c r="D138" s="34">
        <v>2021</v>
      </c>
      <c r="E138" s="34">
        <v>318.45</v>
      </c>
    </row>
    <row r="139" spans="1:5">
      <c r="A139" s="2">
        <v>44334</v>
      </c>
      <c r="B139" s="34">
        <v>18</v>
      </c>
      <c r="C139" s="34">
        <v>5</v>
      </c>
      <c r="D139" s="34">
        <v>2021</v>
      </c>
      <c r="E139" s="34">
        <v>215.17</v>
      </c>
    </row>
    <row r="140" spans="1:5">
      <c r="A140" s="2">
        <v>44335</v>
      </c>
      <c r="B140" s="34">
        <v>19</v>
      </c>
      <c r="C140" s="34">
        <v>5</v>
      </c>
      <c r="D140" s="34">
        <v>2021</v>
      </c>
      <c r="E140" s="34">
        <v>248.3</v>
      </c>
    </row>
    <row r="141" spans="1:5">
      <c r="A141" s="2">
        <v>44336</v>
      </c>
      <c r="B141" s="34">
        <v>20</v>
      </c>
      <c r="C141" s="34">
        <v>5</v>
      </c>
      <c r="D141" s="34">
        <v>2021</v>
      </c>
      <c r="E141" s="34">
        <v>280.7</v>
      </c>
    </row>
    <row r="142" spans="1:5">
      <c r="A142" s="2">
        <v>44337</v>
      </c>
      <c r="B142" s="34">
        <v>21</v>
      </c>
      <c r="C142" s="34">
        <v>5</v>
      </c>
      <c r="D142" s="34">
        <v>2021</v>
      </c>
      <c r="E142" s="34">
        <v>174.26</v>
      </c>
    </row>
    <row r="143" spans="1:5">
      <c r="A143" s="2">
        <v>44338</v>
      </c>
      <c r="B143" s="34">
        <v>22</v>
      </c>
      <c r="C143" s="34">
        <v>5</v>
      </c>
      <c r="D143" s="34">
        <v>2021</v>
      </c>
      <c r="E143" s="34">
        <v>143.19999999999999</v>
      </c>
    </row>
    <row r="144" spans="1:5">
      <c r="A144" s="2">
        <v>44339</v>
      </c>
      <c r="B144" s="34">
        <v>23</v>
      </c>
      <c r="C144" s="34">
        <v>5</v>
      </c>
      <c r="D144" s="34">
        <v>2021</v>
      </c>
      <c r="E144" s="34">
        <v>362.52</v>
      </c>
    </row>
    <row r="145" spans="1:5">
      <c r="A145" s="2">
        <v>44340</v>
      </c>
      <c r="B145" s="34">
        <v>24</v>
      </c>
      <c r="C145" s="34">
        <v>5</v>
      </c>
      <c r="D145" s="34">
        <v>2021</v>
      </c>
      <c r="E145" s="34">
        <v>277.12</v>
      </c>
    </row>
    <row r="146" spans="1:5">
      <c r="A146" s="2">
        <v>44341</v>
      </c>
      <c r="B146" s="34">
        <v>25</v>
      </c>
      <c r="C146" s="34">
        <v>5</v>
      </c>
      <c r="D146" s="34">
        <v>2021</v>
      </c>
      <c r="E146" s="34">
        <v>244.13</v>
      </c>
    </row>
    <row r="147" spans="1:5">
      <c r="A147" s="2">
        <v>44342</v>
      </c>
      <c r="B147" s="34">
        <v>26</v>
      </c>
      <c r="C147" s="34">
        <v>5</v>
      </c>
      <c r="D147" s="34">
        <v>2021</v>
      </c>
      <c r="E147" s="34">
        <v>120.84</v>
      </c>
    </row>
    <row r="148" spans="1:5">
      <c r="A148" s="2">
        <v>44343</v>
      </c>
      <c r="B148" s="34">
        <v>27</v>
      </c>
      <c r="C148" s="34">
        <v>5</v>
      </c>
      <c r="D148" s="34">
        <v>2021</v>
      </c>
      <c r="E148" s="34">
        <v>146.38999999999999</v>
      </c>
    </row>
    <row r="149" spans="1:5">
      <c r="A149" s="2">
        <v>44344</v>
      </c>
      <c r="B149" s="34">
        <v>28</v>
      </c>
      <c r="C149" s="34">
        <v>5</v>
      </c>
      <c r="D149" s="34">
        <v>2021</v>
      </c>
      <c r="E149" s="34">
        <v>274.45999999999998</v>
      </c>
    </row>
    <row r="150" spans="1:5">
      <c r="A150" s="2">
        <v>44345</v>
      </c>
      <c r="B150" s="34">
        <v>29</v>
      </c>
      <c r="C150" s="34">
        <v>5</v>
      </c>
      <c r="D150" s="34">
        <v>2021</v>
      </c>
      <c r="E150" s="34">
        <v>104.44</v>
      </c>
    </row>
    <row r="151" spans="1:5">
      <c r="A151" s="2">
        <v>44346</v>
      </c>
      <c r="B151" s="34">
        <v>30</v>
      </c>
      <c r="C151" s="34">
        <v>5</v>
      </c>
      <c r="D151" s="34">
        <v>2021</v>
      </c>
      <c r="E151" s="34">
        <v>158.03</v>
      </c>
    </row>
    <row r="152" spans="1:5">
      <c r="A152" s="2">
        <v>44347</v>
      </c>
      <c r="B152" s="34">
        <v>31</v>
      </c>
      <c r="C152" s="34">
        <v>5</v>
      </c>
      <c r="D152" s="34">
        <v>2021</v>
      </c>
      <c r="E152" s="34">
        <v>145.08000000000001</v>
      </c>
    </row>
    <row r="153" spans="1:5">
      <c r="A153" s="2">
        <v>44348</v>
      </c>
      <c r="B153" s="34">
        <v>1</v>
      </c>
      <c r="C153" s="34">
        <v>6</v>
      </c>
      <c r="D153" s="34">
        <v>2021</v>
      </c>
      <c r="E153" s="34">
        <v>249.78</v>
      </c>
    </row>
    <row r="154" spans="1:5">
      <c r="A154" s="2">
        <v>44349</v>
      </c>
      <c r="B154" s="34">
        <v>2</v>
      </c>
      <c r="C154" s="34">
        <v>6</v>
      </c>
      <c r="D154" s="34">
        <v>2021</v>
      </c>
      <c r="E154" s="34">
        <v>146.38999999999999</v>
      </c>
    </row>
    <row r="155" spans="1:5">
      <c r="A155" s="2">
        <v>44350</v>
      </c>
      <c r="B155" s="34">
        <v>3</v>
      </c>
      <c r="C155" s="34">
        <v>6</v>
      </c>
      <c r="D155" s="34">
        <v>2021</v>
      </c>
      <c r="E155" s="34">
        <v>207.29</v>
      </c>
    </row>
    <row r="156" spans="1:5">
      <c r="A156" s="2">
        <v>44351</v>
      </c>
      <c r="B156" s="34">
        <v>4</v>
      </c>
      <c r="C156" s="34">
        <v>6</v>
      </c>
      <c r="D156" s="34">
        <v>2021</v>
      </c>
      <c r="E156" s="34">
        <v>132.43</v>
      </c>
    </row>
    <row r="157" spans="1:5">
      <c r="A157" s="2">
        <v>44352</v>
      </c>
      <c r="B157" s="34">
        <v>5</v>
      </c>
      <c r="C157" s="34">
        <v>6</v>
      </c>
      <c r="D157" s="34">
        <v>2021</v>
      </c>
      <c r="E157" s="34">
        <v>63.11</v>
      </c>
    </row>
    <row r="158" spans="1:5">
      <c r="A158" s="2">
        <v>44353</v>
      </c>
      <c r="B158" s="34">
        <v>6</v>
      </c>
      <c r="C158" s="34">
        <v>6</v>
      </c>
      <c r="D158" s="34">
        <v>2021</v>
      </c>
      <c r="E158" s="34">
        <v>233.78</v>
      </c>
    </row>
    <row r="159" spans="1:5">
      <c r="A159" s="2">
        <v>44354</v>
      </c>
      <c r="B159" s="34">
        <v>7</v>
      </c>
      <c r="C159" s="34">
        <v>6</v>
      </c>
      <c r="D159" s="34">
        <v>2021</v>
      </c>
      <c r="E159" s="34">
        <v>210.87</v>
      </c>
    </row>
    <row r="160" spans="1:5">
      <c r="A160" s="2">
        <v>44355</v>
      </c>
      <c r="B160" s="34">
        <v>8</v>
      </c>
      <c r="C160" s="34">
        <v>6</v>
      </c>
      <c r="D160" s="34">
        <v>2021</v>
      </c>
      <c r="E160" s="34">
        <v>200</v>
      </c>
    </row>
    <row r="161" spans="1:5">
      <c r="A161" s="2">
        <v>44356</v>
      </c>
      <c r="B161" s="34">
        <v>9</v>
      </c>
      <c r="C161" s="34">
        <v>6</v>
      </c>
      <c r="D161" s="34">
        <v>2021</v>
      </c>
      <c r="E161" s="34">
        <v>305.73</v>
      </c>
    </row>
    <row r="162" spans="1:5">
      <c r="A162" s="2">
        <v>44357</v>
      </c>
      <c r="B162" s="34">
        <v>10</v>
      </c>
      <c r="C162" s="34">
        <v>6</v>
      </c>
      <c r="D162" s="34">
        <v>2021</v>
      </c>
      <c r="E162" s="34">
        <v>193.27</v>
      </c>
    </row>
    <row r="163" spans="1:5">
      <c r="A163" s="2">
        <v>44358</v>
      </c>
      <c r="B163" s="34">
        <v>11</v>
      </c>
      <c r="C163" s="34">
        <v>6</v>
      </c>
      <c r="D163" s="34">
        <v>2021</v>
      </c>
      <c r="E163" s="34">
        <v>281.10000000000002</v>
      </c>
    </row>
    <row r="164" spans="1:5">
      <c r="A164" s="2">
        <v>44359</v>
      </c>
      <c r="B164" s="34">
        <v>12</v>
      </c>
      <c r="C164" s="34">
        <v>6</v>
      </c>
      <c r="D164" s="34">
        <v>2021</v>
      </c>
      <c r="E164" s="34">
        <v>107.15</v>
      </c>
    </row>
    <row r="165" spans="1:5">
      <c r="A165" s="2">
        <v>44360</v>
      </c>
      <c r="B165" s="34">
        <v>13</v>
      </c>
      <c r="C165" s="34">
        <v>6</v>
      </c>
      <c r="D165" s="34">
        <v>2021</v>
      </c>
      <c r="E165" s="34">
        <v>254.55</v>
      </c>
    </row>
    <row r="166" spans="1:5">
      <c r="A166" s="2">
        <v>44361</v>
      </c>
      <c r="B166" s="34">
        <v>14</v>
      </c>
      <c r="C166" s="34">
        <v>6</v>
      </c>
      <c r="D166" s="34">
        <v>2021</v>
      </c>
      <c r="E166" s="34">
        <v>208.71</v>
      </c>
    </row>
    <row r="167" spans="1:5">
      <c r="A167" s="2">
        <v>44362</v>
      </c>
      <c r="B167" s="34">
        <v>15</v>
      </c>
      <c r="C167" s="34">
        <v>6</v>
      </c>
      <c r="D167" s="34">
        <v>2021</v>
      </c>
      <c r="E167" s="34">
        <v>182.3</v>
      </c>
    </row>
    <row r="168" spans="1:5">
      <c r="A168" s="2">
        <v>44363</v>
      </c>
      <c r="B168" s="34">
        <v>16</v>
      </c>
      <c r="C168" s="34">
        <v>6</v>
      </c>
      <c r="D168" s="34">
        <v>2021</v>
      </c>
      <c r="E168" s="34">
        <v>158.59</v>
      </c>
    </row>
    <row r="169" spans="1:5">
      <c r="A169" s="2">
        <v>44364</v>
      </c>
      <c r="B169" s="34">
        <v>17</v>
      </c>
      <c r="C169" s="34">
        <v>6</v>
      </c>
      <c r="D169" s="34">
        <v>2021</v>
      </c>
      <c r="E169" s="34">
        <v>172.24</v>
      </c>
    </row>
    <row r="170" spans="1:5">
      <c r="A170" s="2">
        <v>44365</v>
      </c>
      <c r="B170" s="34">
        <v>18</v>
      </c>
      <c r="C170" s="34">
        <v>6</v>
      </c>
      <c r="D170" s="34">
        <v>2021</v>
      </c>
      <c r="E170" s="34">
        <v>338.81</v>
      </c>
    </row>
    <row r="171" spans="1:5">
      <c r="A171" s="2">
        <v>44366</v>
      </c>
      <c r="B171" s="34">
        <v>19</v>
      </c>
      <c r="C171" s="34">
        <v>6</v>
      </c>
      <c r="D171" s="34">
        <v>2021</v>
      </c>
      <c r="E171" s="34">
        <v>140.75</v>
      </c>
    </row>
    <row r="172" spans="1:5">
      <c r="A172" s="2">
        <v>44367</v>
      </c>
      <c r="B172" s="34">
        <v>20</v>
      </c>
      <c r="C172" s="34">
        <v>6</v>
      </c>
      <c r="D172" s="34">
        <v>2021</v>
      </c>
      <c r="E172" s="34">
        <v>331.54</v>
      </c>
    </row>
    <row r="173" spans="1:5">
      <c r="A173" s="2">
        <v>44368</v>
      </c>
      <c r="B173" s="34">
        <v>21</v>
      </c>
      <c r="C173" s="34">
        <v>6</v>
      </c>
      <c r="D173" s="34">
        <v>2021</v>
      </c>
      <c r="E173" s="34">
        <v>230.72</v>
      </c>
    </row>
    <row r="174" spans="1:5">
      <c r="A174" s="2">
        <v>44369</v>
      </c>
      <c r="B174" s="34">
        <v>22</v>
      </c>
      <c r="C174" s="34">
        <v>6</v>
      </c>
      <c r="D174" s="34">
        <v>2021</v>
      </c>
      <c r="E174" s="34">
        <v>143.24</v>
      </c>
    </row>
    <row r="175" spans="1:5">
      <c r="A175" s="2">
        <v>44370</v>
      </c>
      <c r="B175" s="34">
        <v>23</v>
      </c>
      <c r="C175" s="34">
        <v>6</v>
      </c>
      <c r="D175" s="34">
        <v>2021</v>
      </c>
      <c r="E175" s="34">
        <v>168.62</v>
      </c>
    </row>
    <row r="176" spans="1:5">
      <c r="A176" s="2">
        <v>44371</v>
      </c>
      <c r="B176" s="34">
        <v>24</v>
      </c>
      <c r="C176" s="34">
        <v>6</v>
      </c>
      <c r="D176" s="34">
        <v>2021</v>
      </c>
      <c r="E176" s="34">
        <v>135.4</v>
      </c>
    </row>
    <row r="177" spans="1:5">
      <c r="A177" s="2">
        <v>44372</v>
      </c>
      <c r="B177" s="34">
        <v>25</v>
      </c>
      <c r="C177" s="34">
        <v>6</v>
      </c>
      <c r="D177" s="34">
        <v>2021</v>
      </c>
      <c r="E177" s="34">
        <v>203.51</v>
      </c>
    </row>
    <row r="178" spans="1:5">
      <c r="A178" s="2">
        <v>44373</v>
      </c>
      <c r="B178" s="34">
        <v>26</v>
      </c>
      <c r="C178" s="34">
        <v>6</v>
      </c>
      <c r="D178" s="34">
        <v>2021</v>
      </c>
      <c r="E178" s="34">
        <v>166.01</v>
      </c>
    </row>
    <row r="179" spans="1:5">
      <c r="A179" s="2">
        <v>44374</v>
      </c>
      <c r="B179" s="34">
        <v>27</v>
      </c>
      <c r="C179" s="34">
        <v>6</v>
      </c>
      <c r="D179" s="34">
        <v>2021</v>
      </c>
      <c r="E179" s="34">
        <v>515.99</v>
      </c>
    </row>
    <row r="180" spans="1:5">
      <c r="A180" s="2">
        <v>44375</v>
      </c>
      <c r="B180" s="34">
        <v>28</v>
      </c>
      <c r="C180" s="34">
        <v>6</v>
      </c>
      <c r="D180" s="34">
        <v>2021</v>
      </c>
      <c r="E180" s="34">
        <v>243.44</v>
      </c>
    </row>
    <row r="181" spans="1:5">
      <c r="A181" s="2">
        <v>44376</v>
      </c>
      <c r="B181" s="34">
        <v>29</v>
      </c>
      <c r="C181" s="34">
        <v>6</v>
      </c>
      <c r="D181" s="34">
        <v>2021</v>
      </c>
      <c r="E181" s="34">
        <v>286.93</v>
      </c>
    </row>
    <row r="182" spans="1:5">
      <c r="A182" s="2">
        <v>44377</v>
      </c>
      <c r="B182" s="34">
        <v>30</v>
      </c>
      <c r="C182" s="34">
        <v>6</v>
      </c>
      <c r="D182" s="34">
        <v>2021</v>
      </c>
      <c r="E182" s="34">
        <v>175.23</v>
      </c>
    </row>
    <row r="183" spans="1:5">
      <c r="A183" s="2">
        <v>44378</v>
      </c>
      <c r="B183" s="34">
        <v>1</v>
      </c>
      <c r="C183" s="34">
        <v>7</v>
      </c>
      <c r="D183" s="34">
        <v>2021</v>
      </c>
      <c r="E183" s="34">
        <v>185.21</v>
      </c>
    </row>
    <row r="184" spans="1:5">
      <c r="A184" s="2">
        <v>44379</v>
      </c>
      <c r="B184" s="34">
        <v>2</v>
      </c>
      <c r="C184" s="34">
        <v>7</v>
      </c>
      <c r="D184" s="34">
        <v>2021</v>
      </c>
      <c r="E184" s="34">
        <v>202.55</v>
      </c>
    </row>
    <row r="185" spans="1:5">
      <c r="A185" s="2">
        <v>44380</v>
      </c>
      <c r="B185" s="34">
        <v>3</v>
      </c>
      <c r="C185" s="34">
        <v>7</v>
      </c>
      <c r="D185" s="34">
        <v>2021</v>
      </c>
      <c r="E185" s="34">
        <v>113.51</v>
      </c>
    </row>
    <row r="186" spans="1:5">
      <c r="A186" s="2">
        <v>44381</v>
      </c>
      <c r="B186" s="34">
        <v>4</v>
      </c>
      <c r="C186" s="34">
        <v>7</v>
      </c>
      <c r="D186" s="34">
        <v>2021</v>
      </c>
      <c r="E186" s="34">
        <v>147.38</v>
      </c>
    </row>
    <row r="187" spans="1:5">
      <c r="A187" s="2">
        <v>44382</v>
      </c>
      <c r="B187" s="34">
        <v>5</v>
      </c>
      <c r="C187" s="34">
        <v>7</v>
      </c>
      <c r="D187" s="34">
        <v>2021</v>
      </c>
      <c r="E187" s="34">
        <v>203.08</v>
      </c>
    </row>
    <row r="188" spans="1:5">
      <c r="A188" s="2">
        <v>44383</v>
      </c>
      <c r="B188" s="34">
        <v>6</v>
      </c>
      <c r="C188" s="34">
        <v>7</v>
      </c>
      <c r="D188" s="34">
        <v>2021</v>
      </c>
      <c r="E188" s="34">
        <v>253.85</v>
      </c>
    </row>
    <row r="189" spans="1:5">
      <c r="A189" s="2">
        <v>44384</v>
      </c>
      <c r="B189" s="34">
        <v>7</v>
      </c>
      <c r="C189" s="34">
        <v>7</v>
      </c>
      <c r="D189" s="34">
        <v>2021</v>
      </c>
      <c r="E189" s="34">
        <v>130.27000000000001</v>
      </c>
    </row>
    <row r="190" spans="1:5">
      <c r="A190" s="2">
        <v>44385</v>
      </c>
      <c r="B190" s="34">
        <v>8</v>
      </c>
      <c r="C190" s="34">
        <v>7</v>
      </c>
      <c r="D190" s="34">
        <v>2021</v>
      </c>
      <c r="E190" s="34">
        <v>176.49</v>
      </c>
    </row>
    <row r="191" spans="1:5">
      <c r="A191" s="2">
        <v>44386</v>
      </c>
      <c r="B191" s="34">
        <v>9</v>
      </c>
      <c r="C191" s="34">
        <v>7</v>
      </c>
      <c r="D191" s="34">
        <v>2021</v>
      </c>
      <c r="E191" s="34">
        <v>128.06</v>
      </c>
    </row>
    <row r="192" spans="1:5">
      <c r="A192" s="2">
        <v>44387</v>
      </c>
      <c r="B192" s="34">
        <v>10</v>
      </c>
      <c r="C192" s="34">
        <v>7</v>
      </c>
      <c r="D192" s="34">
        <v>2021</v>
      </c>
      <c r="E192" s="34">
        <v>230.56</v>
      </c>
    </row>
    <row r="193" spans="1:5">
      <c r="A193" s="2">
        <v>44388</v>
      </c>
      <c r="B193" s="34">
        <v>11</v>
      </c>
      <c r="C193" s="34">
        <v>7</v>
      </c>
      <c r="D193" s="34">
        <v>2021</v>
      </c>
      <c r="E193" s="34">
        <v>169.37</v>
      </c>
    </row>
    <row r="194" spans="1:5">
      <c r="A194" s="2">
        <v>44389</v>
      </c>
      <c r="B194" s="34">
        <v>12</v>
      </c>
      <c r="C194" s="34">
        <v>7</v>
      </c>
      <c r="D194" s="34">
        <v>2021</v>
      </c>
      <c r="E194" s="34">
        <v>229.44</v>
      </c>
    </row>
    <row r="195" spans="1:5">
      <c r="A195" s="2">
        <v>44390</v>
      </c>
      <c r="B195" s="34">
        <v>13</v>
      </c>
      <c r="C195" s="34">
        <v>7</v>
      </c>
      <c r="D195" s="34">
        <v>2021</v>
      </c>
      <c r="E195" s="34">
        <v>300.55</v>
      </c>
    </row>
    <row r="196" spans="1:5">
      <c r="A196" s="2">
        <v>44391</v>
      </c>
      <c r="B196" s="34">
        <v>14</v>
      </c>
      <c r="C196" s="34">
        <v>7</v>
      </c>
      <c r="D196" s="34">
        <v>2021</v>
      </c>
      <c r="E196" s="34">
        <v>149.86000000000001</v>
      </c>
    </row>
    <row r="197" spans="1:5">
      <c r="A197" s="2">
        <v>44392</v>
      </c>
      <c r="B197" s="34">
        <v>15</v>
      </c>
      <c r="C197" s="34">
        <v>7</v>
      </c>
      <c r="D197" s="34">
        <v>2021</v>
      </c>
      <c r="E197" s="34">
        <v>331.85</v>
      </c>
    </row>
    <row r="198" spans="1:5">
      <c r="A198" s="2">
        <v>44393</v>
      </c>
      <c r="B198" s="34">
        <v>16</v>
      </c>
      <c r="C198" s="34">
        <v>7</v>
      </c>
      <c r="D198" s="34">
        <v>2021</v>
      </c>
      <c r="E198" s="34">
        <v>173.86</v>
      </c>
    </row>
    <row r="199" spans="1:5">
      <c r="A199" s="2">
        <v>44394</v>
      </c>
      <c r="B199" s="34">
        <v>17</v>
      </c>
      <c r="C199" s="34">
        <v>7</v>
      </c>
      <c r="D199" s="34">
        <v>2021</v>
      </c>
      <c r="E199" s="34">
        <v>226.27</v>
      </c>
    </row>
    <row r="200" spans="1:5">
      <c r="A200" s="2">
        <v>44395</v>
      </c>
      <c r="B200" s="34">
        <v>18</v>
      </c>
      <c r="C200" s="34">
        <v>7</v>
      </c>
      <c r="D200" s="34">
        <v>2021</v>
      </c>
      <c r="E200" s="34">
        <v>438.85</v>
      </c>
    </row>
    <row r="201" spans="1:5">
      <c r="A201" s="2">
        <v>44396</v>
      </c>
      <c r="B201" s="34">
        <v>19</v>
      </c>
      <c r="C201" s="34">
        <v>7</v>
      </c>
      <c r="D201" s="34">
        <v>2021</v>
      </c>
      <c r="E201" s="34">
        <v>291.97000000000003</v>
      </c>
    </row>
    <row r="202" spans="1:5">
      <c r="A202" s="2">
        <v>44397</v>
      </c>
      <c r="B202" s="34">
        <v>20</v>
      </c>
      <c r="C202" s="34">
        <v>7</v>
      </c>
      <c r="D202" s="34">
        <v>2021</v>
      </c>
      <c r="E202" s="34">
        <v>242.49</v>
      </c>
    </row>
    <row r="203" spans="1:5">
      <c r="A203" s="2">
        <v>44398</v>
      </c>
      <c r="B203" s="34">
        <v>21</v>
      </c>
      <c r="C203" s="34">
        <v>7</v>
      </c>
      <c r="D203" s="34">
        <v>2021</v>
      </c>
      <c r="E203" s="34">
        <v>224.05</v>
      </c>
    </row>
    <row r="204" spans="1:5">
      <c r="A204" s="2">
        <v>44399</v>
      </c>
      <c r="B204" s="34">
        <v>22</v>
      </c>
      <c r="C204" s="34">
        <v>7</v>
      </c>
      <c r="D204" s="34">
        <v>2021</v>
      </c>
      <c r="E204" s="34">
        <v>189.16</v>
      </c>
    </row>
    <row r="205" spans="1:5">
      <c r="A205" s="2">
        <v>44400</v>
      </c>
      <c r="B205" s="34">
        <v>23</v>
      </c>
      <c r="C205" s="34">
        <v>7</v>
      </c>
      <c r="D205" s="34">
        <v>2021</v>
      </c>
      <c r="E205" s="34">
        <v>248.3</v>
      </c>
    </row>
    <row r="206" spans="1:5">
      <c r="A206" s="2">
        <v>44401</v>
      </c>
      <c r="B206" s="34">
        <v>24</v>
      </c>
      <c r="C206" s="34">
        <v>7</v>
      </c>
      <c r="D206" s="34">
        <v>2021</v>
      </c>
      <c r="E206" s="34">
        <v>157.71</v>
      </c>
    </row>
    <row r="207" spans="1:5">
      <c r="A207" s="2">
        <v>44402</v>
      </c>
      <c r="B207" s="34">
        <v>25</v>
      </c>
      <c r="C207" s="34">
        <v>7</v>
      </c>
      <c r="D207" s="34">
        <v>2021</v>
      </c>
      <c r="E207" s="34">
        <v>246.83</v>
      </c>
    </row>
    <row r="208" spans="1:5">
      <c r="A208" s="2">
        <v>44403</v>
      </c>
      <c r="B208" s="34">
        <v>26</v>
      </c>
      <c r="C208" s="34">
        <v>7</v>
      </c>
      <c r="D208" s="34">
        <v>2021</v>
      </c>
      <c r="E208" s="34">
        <v>155.79</v>
      </c>
    </row>
    <row r="209" spans="1:5">
      <c r="A209" s="2">
        <v>44404</v>
      </c>
      <c r="B209" s="34">
        <v>27</v>
      </c>
      <c r="C209" s="34">
        <v>7</v>
      </c>
      <c r="D209" s="34">
        <v>2021</v>
      </c>
      <c r="E209" s="34">
        <v>191.71</v>
      </c>
    </row>
    <row r="210" spans="1:5">
      <c r="A210" s="2">
        <v>44405</v>
      </c>
      <c r="B210" s="34">
        <v>28</v>
      </c>
      <c r="C210" s="34">
        <v>7</v>
      </c>
      <c r="D210" s="34">
        <v>2021</v>
      </c>
      <c r="E210" s="34">
        <v>196.04</v>
      </c>
    </row>
    <row r="211" spans="1:5">
      <c r="A211" s="2">
        <v>44406</v>
      </c>
      <c r="B211" s="34">
        <v>29</v>
      </c>
      <c r="C211" s="34">
        <v>7</v>
      </c>
      <c r="D211" s="34">
        <v>2021</v>
      </c>
      <c r="E211" s="34">
        <v>247.87</v>
      </c>
    </row>
    <row r="212" spans="1:5">
      <c r="A212" s="2">
        <v>44407</v>
      </c>
      <c r="B212" s="34">
        <v>30</v>
      </c>
      <c r="C212" s="34">
        <v>7</v>
      </c>
      <c r="D212" s="34">
        <v>2021</v>
      </c>
      <c r="E212" s="34">
        <v>270.98</v>
      </c>
    </row>
    <row r="213" spans="1:5">
      <c r="A213" s="2">
        <v>44408</v>
      </c>
      <c r="B213" s="34">
        <v>31</v>
      </c>
      <c r="C213" s="34">
        <v>7</v>
      </c>
      <c r="D213" s="34">
        <v>2021</v>
      </c>
      <c r="E213" s="34">
        <v>188.92</v>
      </c>
    </row>
    <row r="214" spans="1:5">
      <c r="A214" s="2">
        <v>44409</v>
      </c>
      <c r="B214" s="34">
        <v>1</v>
      </c>
      <c r="C214" s="34">
        <v>8</v>
      </c>
      <c r="D214" s="34">
        <v>2021</v>
      </c>
      <c r="E214" s="34">
        <v>241.32</v>
      </c>
    </row>
    <row r="215" spans="1:5">
      <c r="A215" s="2">
        <v>44410</v>
      </c>
      <c r="B215" s="34">
        <v>2</v>
      </c>
      <c r="C215" s="34">
        <v>8</v>
      </c>
      <c r="D215" s="34">
        <v>2021</v>
      </c>
      <c r="E215" s="34">
        <v>177.41</v>
      </c>
    </row>
    <row r="216" spans="1:5">
      <c r="A216" s="2">
        <v>44411</v>
      </c>
      <c r="B216" s="34">
        <v>3</v>
      </c>
      <c r="C216" s="34">
        <v>8</v>
      </c>
      <c r="D216" s="34">
        <v>2021</v>
      </c>
      <c r="E216" s="34">
        <v>134.75</v>
      </c>
    </row>
    <row r="217" spans="1:5">
      <c r="A217" s="2">
        <v>44412</v>
      </c>
      <c r="B217" s="34">
        <v>4</v>
      </c>
      <c r="C217" s="34">
        <v>8</v>
      </c>
      <c r="D217" s="34">
        <v>2021</v>
      </c>
      <c r="E217" s="34">
        <v>115.39</v>
      </c>
    </row>
    <row r="218" spans="1:5">
      <c r="A218" s="2">
        <v>44413</v>
      </c>
      <c r="B218" s="34">
        <v>5</v>
      </c>
      <c r="C218" s="34">
        <v>8</v>
      </c>
      <c r="D218" s="34">
        <v>2021</v>
      </c>
      <c r="E218" s="34">
        <v>321.26</v>
      </c>
    </row>
    <row r="219" spans="1:5">
      <c r="A219" s="2">
        <v>44414</v>
      </c>
      <c r="B219" s="34">
        <v>6</v>
      </c>
      <c r="C219" s="34">
        <v>8</v>
      </c>
      <c r="D219" s="34">
        <v>2021</v>
      </c>
      <c r="E219" s="34">
        <v>130.93</v>
      </c>
    </row>
    <row r="220" spans="1:5">
      <c r="A220" s="2">
        <v>44415</v>
      </c>
      <c r="B220" s="34">
        <v>7</v>
      </c>
      <c r="C220" s="34">
        <v>8</v>
      </c>
      <c r="D220" s="34">
        <v>2021</v>
      </c>
      <c r="E220" s="34">
        <v>120.4</v>
      </c>
    </row>
    <row r="221" spans="1:5">
      <c r="A221" s="2">
        <v>44416</v>
      </c>
      <c r="B221" s="34">
        <v>8</v>
      </c>
      <c r="C221" s="34">
        <v>8</v>
      </c>
      <c r="D221" s="34">
        <v>2021</v>
      </c>
      <c r="E221" s="34">
        <v>293.61</v>
      </c>
    </row>
    <row r="222" spans="1:5">
      <c r="A222" s="2">
        <v>44417</v>
      </c>
      <c r="B222" s="34">
        <v>9</v>
      </c>
      <c r="C222" s="34">
        <v>8</v>
      </c>
      <c r="D222" s="34">
        <v>2021</v>
      </c>
      <c r="E222" s="34">
        <v>294.54000000000002</v>
      </c>
    </row>
    <row r="223" spans="1:5">
      <c r="A223" s="2">
        <v>44418</v>
      </c>
      <c r="B223" s="34">
        <v>10</v>
      </c>
      <c r="C223" s="34">
        <v>8</v>
      </c>
      <c r="D223" s="34">
        <v>2021</v>
      </c>
      <c r="E223" s="34">
        <v>607.13</v>
      </c>
    </row>
    <row r="224" spans="1:5">
      <c r="A224" s="2">
        <v>44419</v>
      </c>
      <c r="B224" s="34">
        <v>11</v>
      </c>
      <c r="C224" s="34">
        <v>8</v>
      </c>
      <c r="D224" s="34">
        <v>2021</v>
      </c>
      <c r="E224" s="34">
        <v>152.04</v>
      </c>
    </row>
    <row r="225" spans="1:5">
      <c r="A225" s="2">
        <v>44420</v>
      </c>
      <c r="B225" s="34">
        <v>12</v>
      </c>
      <c r="C225" s="34">
        <v>8</v>
      </c>
      <c r="D225" s="34">
        <v>2021</v>
      </c>
      <c r="E225" s="34">
        <v>108.81</v>
      </c>
    </row>
    <row r="226" spans="1:5">
      <c r="A226" s="2">
        <v>44421</v>
      </c>
      <c r="B226" s="34">
        <v>13</v>
      </c>
      <c r="C226" s="34">
        <v>8</v>
      </c>
      <c r="D226" s="34">
        <v>2021</v>
      </c>
      <c r="E226" s="34">
        <v>153.37</v>
      </c>
    </row>
    <row r="227" spans="1:5">
      <c r="A227" s="2">
        <v>44422</v>
      </c>
      <c r="B227" s="34">
        <v>14</v>
      </c>
      <c r="C227" s="34">
        <v>8</v>
      </c>
      <c r="D227" s="34">
        <v>2021</v>
      </c>
      <c r="E227" s="34">
        <v>178.19</v>
      </c>
    </row>
    <row r="228" spans="1:5">
      <c r="A228" s="2">
        <v>44423</v>
      </c>
      <c r="B228" s="34">
        <v>15</v>
      </c>
      <c r="C228" s="34">
        <v>8</v>
      </c>
      <c r="D228" s="34">
        <v>2021</v>
      </c>
      <c r="E228" s="34">
        <v>169.07</v>
      </c>
    </row>
    <row r="229" spans="1:5">
      <c r="A229" s="2">
        <v>44424</v>
      </c>
      <c r="B229" s="34">
        <v>16</v>
      </c>
      <c r="C229" s="34">
        <v>8</v>
      </c>
      <c r="D229" s="34">
        <v>2021</v>
      </c>
      <c r="E229" s="34">
        <v>188.1</v>
      </c>
    </row>
    <row r="230" spans="1:5">
      <c r="A230" s="2">
        <v>44425</v>
      </c>
      <c r="B230" s="34">
        <v>17</v>
      </c>
      <c r="C230" s="34">
        <v>8</v>
      </c>
      <c r="D230" s="34">
        <v>2021</v>
      </c>
      <c r="E230" s="34">
        <v>189.28</v>
      </c>
    </row>
    <row r="231" spans="1:5">
      <c r="A231" s="2">
        <v>44426</v>
      </c>
      <c r="B231" s="34">
        <v>18</v>
      </c>
      <c r="C231" s="34">
        <v>8</v>
      </c>
      <c r="D231" s="34">
        <v>2021</v>
      </c>
      <c r="E231" s="34">
        <v>178.93</v>
      </c>
    </row>
    <row r="232" spans="1:5">
      <c r="A232" s="2">
        <v>44427</v>
      </c>
      <c r="B232" s="34">
        <v>19</v>
      </c>
      <c r="C232" s="34">
        <v>8</v>
      </c>
      <c r="D232" s="34">
        <v>2021</v>
      </c>
      <c r="E232" s="34">
        <v>210.35</v>
      </c>
    </row>
    <row r="233" spans="1:5">
      <c r="A233" s="2">
        <v>44428</v>
      </c>
      <c r="B233" s="34">
        <v>20</v>
      </c>
      <c r="C233" s="34">
        <v>8</v>
      </c>
      <c r="D233" s="34">
        <v>2021</v>
      </c>
      <c r="E233" s="34">
        <v>160.19</v>
      </c>
    </row>
    <row r="234" spans="1:5">
      <c r="A234" s="2">
        <v>44429</v>
      </c>
      <c r="B234" s="34">
        <v>21</v>
      </c>
      <c r="C234" s="34">
        <v>8</v>
      </c>
      <c r="D234" s="34">
        <v>2021</v>
      </c>
      <c r="E234" s="34">
        <v>117.96</v>
      </c>
    </row>
    <row r="235" spans="1:5">
      <c r="A235" s="2">
        <v>44430</v>
      </c>
      <c r="B235" s="34">
        <v>22</v>
      </c>
      <c r="C235" s="34">
        <v>8</v>
      </c>
      <c r="D235" s="34">
        <v>2021</v>
      </c>
      <c r="E235" s="34">
        <v>540.29</v>
      </c>
    </row>
    <row r="236" spans="1:5">
      <c r="A236" s="2">
        <v>44431</v>
      </c>
      <c r="B236" s="34">
        <v>23</v>
      </c>
      <c r="C236" s="34">
        <v>8</v>
      </c>
      <c r="D236" s="34">
        <v>2021</v>
      </c>
      <c r="E236" s="34">
        <v>271.47000000000003</v>
      </c>
    </row>
    <row r="237" spans="1:5">
      <c r="A237" s="2">
        <v>44432</v>
      </c>
      <c r="B237" s="34">
        <v>24</v>
      </c>
      <c r="C237" s="34">
        <v>8</v>
      </c>
      <c r="D237" s="34">
        <v>2021</v>
      </c>
      <c r="E237" s="34">
        <v>131.94</v>
      </c>
    </row>
    <row r="238" spans="1:5">
      <c r="A238" s="2">
        <v>44433</v>
      </c>
      <c r="B238" s="34">
        <v>25</v>
      </c>
      <c r="C238" s="34">
        <v>8</v>
      </c>
      <c r="D238" s="34">
        <v>2021</v>
      </c>
      <c r="E238" s="34">
        <v>132.47999999999999</v>
      </c>
    </row>
    <row r="239" spans="1:5">
      <c r="A239" s="2">
        <v>44434</v>
      </c>
      <c r="B239" s="34">
        <v>26</v>
      </c>
      <c r="C239" s="34">
        <v>8</v>
      </c>
      <c r="D239" s="34">
        <v>2021</v>
      </c>
      <c r="E239" s="34">
        <v>90.32</v>
      </c>
    </row>
    <row r="240" spans="1:5">
      <c r="A240" s="2">
        <v>44435</v>
      </c>
      <c r="B240" s="34">
        <v>27</v>
      </c>
      <c r="C240" s="34">
        <v>8</v>
      </c>
      <c r="D240" s="34">
        <v>2021</v>
      </c>
      <c r="E240" s="34">
        <v>154.24</v>
      </c>
    </row>
    <row r="241" spans="1:5">
      <c r="A241" s="2">
        <v>44436</v>
      </c>
      <c r="B241" s="34">
        <v>28</v>
      </c>
      <c r="C241" s="34">
        <v>8</v>
      </c>
      <c r="D241" s="34">
        <v>2021</v>
      </c>
      <c r="E241" s="34">
        <v>223.54</v>
      </c>
    </row>
    <row r="242" spans="1:5">
      <c r="A242" s="2">
        <v>44437</v>
      </c>
      <c r="B242" s="34">
        <v>29</v>
      </c>
      <c r="C242" s="34">
        <v>8</v>
      </c>
      <c r="D242" s="34">
        <v>2021</v>
      </c>
      <c r="E242" s="34">
        <v>233.52</v>
      </c>
    </row>
    <row r="243" spans="1:5">
      <c r="A243" s="2">
        <v>44438</v>
      </c>
      <c r="B243" s="34">
        <v>30</v>
      </c>
      <c r="C243" s="34">
        <v>8</v>
      </c>
      <c r="D243" s="34">
        <v>2021</v>
      </c>
      <c r="E243" s="34">
        <v>203.97</v>
      </c>
    </row>
    <row r="244" spans="1:5">
      <c r="A244" s="2">
        <v>44439</v>
      </c>
      <c r="B244" s="34">
        <v>31</v>
      </c>
      <c r="C244" s="34">
        <v>8</v>
      </c>
      <c r="D244" s="34">
        <v>2021</v>
      </c>
      <c r="E244" s="34">
        <v>252.98</v>
      </c>
    </row>
    <row r="245" spans="1:5">
      <c r="A245" s="2">
        <v>44440</v>
      </c>
      <c r="B245" s="34">
        <v>1</v>
      </c>
      <c r="C245" s="34">
        <v>9</v>
      </c>
      <c r="D245" s="34">
        <v>2021</v>
      </c>
      <c r="E245" s="34">
        <v>172.74</v>
      </c>
    </row>
    <row r="246" spans="1:5">
      <c r="A246" s="2">
        <v>44441</v>
      </c>
      <c r="B246" s="34">
        <v>2</v>
      </c>
      <c r="C246" s="34">
        <v>9</v>
      </c>
      <c r="D246" s="34">
        <v>2021</v>
      </c>
      <c r="E246" s="34">
        <v>131.66</v>
      </c>
    </row>
    <row r="247" spans="1:5">
      <c r="A247" s="2">
        <v>44442</v>
      </c>
      <c r="B247" s="34">
        <v>3</v>
      </c>
      <c r="C247" s="34">
        <v>9</v>
      </c>
      <c r="D247" s="34">
        <v>2021</v>
      </c>
      <c r="E247" s="34">
        <v>169.23</v>
      </c>
    </row>
    <row r="248" spans="1:5">
      <c r="A248" s="2">
        <v>44443</v>
      </c>
      <c r="B248" s="34">
        <v>4</v>
      </c>
      <c r="C248" s="34">
        <v>9</v>
      </c>
      <c r="D248" s="34">
        <v>2021</v>
      </c>
      <c r="E248" s="34">
        <v>119.69</v>
      </c>
    </row>
    <row r="249" spans="1:5">
      <c r="A249" s="2">
        <v>44444</v>
      </c>
      <c r="B249" s="34">
        <v>5</v>
      </c>
      <c r="C249" s="34">
        <v>9</v>
      </c>
      <c r="D249" s="34">
        <v>2021</v>
      </c>
      <c r="E249" s="34">
        <v>386.14</v>
      </c>
    </row>
    <row r="250" spans="1:5">
      <c r="A250" s="2">
        <v>44445</v>
      </c>
      <c r="B250" s="34">
        <v>6</v>
      </c>
      <c r="C250" s="34">
        <v>9</v>
      </c>
      <c r="D250" s="34">
        <v>2021</v>
      </c>
      <c r="E250" s="34">
        <v>269.2</v>
      </c>
    </row>
    <row r="251" spans="1:5">
      <c r="A251" s="2">
        <v>44446</v>
      </c>
      <c r="B251" s="34">
        <v>7</v>
      </c>
      <c r="C251" s="34">
        <v>9</v>
      </c>
      <c r="D251" s="34">
        <v>2021</v>
      </c>
      <c r="E251" s="34">
        <v>351.24</v>
      </c>
    </row>
    <row r="252" spans="1:5">
      <c r="A252" s="2">
        <v>44447</v>
      </c>
      <c r="B252" s="34">
        <v>8</v>
      </c>
      <c r="C252" s="34">
        <v>9</v>
      </c>
      <c r="D252" s="34">
        <v>2021</v>
      </c>
      <c r="E252" s="34">
        <v>232.65</v>
      </c>
    </row>
    <row r="253" spans="1:5">
      <c r="A253" s="2">
        <v>44448</v>
      </c>
      <c r="B253" s="34">
        <v>9</v>
      </c>
      <c r="C253" s="34">
        <v>9</v>
      </c>
      <c r="D253" s="34">
        <v>2021</v>
      </c>
      <c r="E253" s="34">
        <v>185.72</v>
      </c>
    </row>
    <row r="254" spans="1:5">
      <c r="A254" s="2">
        <v>44449</v>
      </c>
      <c r="B254" s="34">
        <v>10</v>
      </c>
      <c r="C254" s="34">
        <v>9</v>
      </c>
      <c r="D254" s="34">
        <v>2021</v>
      </c>
      <c r="E254" s="34">
        <v>129.72999999999999</v>
      </c>
    </row>
    <row r="255" spans="1:5">
      <c r="A255" s="2">
        <v>44450</v>
      </c>
      <c r="B255" s="34">
        <v>11</v>
      </c>
      <c r="C255" s="34">
        <v>9</v>
      </c>
      <c r="D255" s="34">
        <v>2021</v>
      </c>
      <c r="E255" s="34">
        <v>164.44</v>
      </c>
    </row>
    <row r="256" spans="1:5">
      <c r="A256" s="2">
        <v>44451</v>
      </c>
      <c r="B256" s="34">
        <v>12</v>
      </c>
      <c r="C256" s="34">
        <v>9</v>
      </c>
      <c r="D256" s="34">
        <v>2021</v>
      </c>
      <c r="E256" s="34">
        <v>317.64</v>
      </c>
    </row>
    <row r="257" spans="1:5">
      <c r="A257" s="2">
        <v>44452</v>
      </c>
      <c r="B257" s="34">
        <v>13</v>
      </c>
      <c r="C257" s="34">
        <v>9</v>
      </c>
      <c r="D257" s="34">
        <v>2021</v>
      </c>
      <c r="E257" s="34">
        <v>244.81</v>
      </c>
    </row>
    <row r="258" spans="1:5">
      <c r="A258" s="2">
        <v>44453</v>
      </c>
      <c r="B258" s="34">
        <v>14</v>
      </c>
      <c r="C258" s="34">
        <v>9</v>
      </c>
      <c r="D258" s="34">
        <v>2021</v>
      </c>
      <c r="E258" s="34">
        <v>309.68</v>
      </c>
    </row>
    <row r="259" spans="1:5">
      <c r="A259" s="2">
        <v>44454</v>
      </c>
      <c r="B259" s="34">
        <v>15</v>
      </c>
      <c r="C259" s="34">
        <v>9</v>
      </c>
      <c r="D259" s="34">
        <v>2021</v>
      </c>
      <c r="E259" s="34">
        <v>194.94</v>
      </c>
    </row>
    <row r="260" spans="1:5">
      <c r="A260" s="2">
        <v>44455</v>
      </c>
      <c r="B260" s="34">
        <v>16</v>
      </c>
      <c r="C260" s="34">
        <v>9</v>
      </c>
      <c r="D260" s="34">
        <v>2021</v>
      </c>
      <c r="E260" s="34">
        <v>122.43</v>
      </c>
    </row>
    <row r="261" spans="1:5">
      <c r="A261" s="2">
        <v>44456</v>
      </c>
      <c r="B261" s="34">
        <v>17</v>
      </c>
      <c r="C261" s="34">
        <v>9</v>
      </c>
      <c r="D261" s="34">
        <v>2021</v>
      </c>
      <c r="E261" s="34">
        <v>112.24</v>
      </c>
    </row>
    <row r="262" spans="1:5">
      <c r="A262" s="2">
        <v>44457</v>
      </c>
      <c r="B262" s="34">
        <v>18</v>
      </c>
      <c r="C262" s="34">
        <v>9</v>
      </c>
      <c r="D262" s="34">
        <v>2021</v>
      </c>
      <c r="E262" s="34">
        <v>115.78</v>
      </c>
    </row>
    <row r="263" spans="1:5">
      <c r="A263" s="2">
        <v>44458</v>
      </c>
      <c r="B263" s="34">
        <v>19</v>
      </c>
      <c r="C263" s="34">
        <v>9</v>
      </c>
      <c r="D263" s="34">
        <v>2021</v>
      </c>
      <c r="E263" s="34">
        <v>221.66</v>
      </c>
    </row>
    <row r="264" spans="1:5">
      <c r="A264" s="2">
        <v>44459</v>
      </c>
      <c r="B264" s="34">
        <v>20</v>
      </c>
      <c r="C264" s="34">
        <v>9</v>
      </c>
      <c r="D264" s="34">
        <v>2021</v>
      </c>
      <c r="E264" s="34">
        <v>272.82</v>
      </c>
    </row>
    <row r="265" spans="1:5">
      <c r="A265" s="2">
        <v>44460</v>
      </c>
      <c r="B265" s="34">
        <v>21</v>
      </c>
      <c r="C265" s="34">
        <v>9</v>
      </c>
      <c r="D265" s="34">
        <v>2021</v>
      </c>
      <c r="E265" s="34">
        <v>241.5</v>
      </c>
    </row>
    <row r="266" spans="1:5">
      <c r="A266" s="2">
        <v>44461</v>
      </c>
      <c r="B266" s="34">
        <v>22</v>
      </c>
      <c r="C266" s="34">
        <v>9</v>
      </c>
      <c r="D266" s="34">
        <v>2021</v>
      </c>
      <c r="E266" s="34">
        <v>203.3</v>
      </c>
    </row>
    <row r="267" spans="1:5">
      <c r="A267" s="2">
        <v>44462</v>
      </c>
      <c r="B267" s="34">
        <v>23</v>
      </c>
      <c r="C267" s="34">
        <v>9</v>
      </c>
      <c r="D267" s="34">
        <v>2021</v>
      </c>
      <c r="E267" s="34">
        <v>114.34</v>
      </c>
    </row>
    <row r="268" spans="1:5">
      <c r="A268" s="2">
        <v>44463</v>
      </c>
      <c r="B268" s="34">
        <v>24</v>
      </c>
      <c r="C268" s="34">
        <v>9</v>
      </c>
      <c r="D268" s="34">
        <v>2021</v>
      </c>
      <c r="E268" s="34">
        <v>69.41</v>
      </c>
    </row>
    <row r="269" spans="1:5">
      <c r="A269" s="2">
        <v>44464</v>
      </c>
      <c r="B269" s="34">
        <v>25</v>
      </c>
      <c r="C269" s="34">
        <v>9</v>
      </c>
      <c r="D269" s="34">
        <v>2021</v>
      </c>
      <c r="E269" s="34">
        <v>115.88</v>
      </c>
    </row>
    <row r="270" spans="1:5">
      <c r="A270" s="2">
        <v>44465</v>
      </c>
      <c r="B270" s="34">
        <v>26</v>
      </c>
      <c r="C270" s="34">
        <v>9</v>
      </c>
      <c r="D270" s="34">
        <v>2021</v>
      </c>
      <c r="E270" s="34">
        <v>302.91000000000003</v>
      </c>
    </row>
    <row r="271" spans="1:5">
      <c r="A271" s="2">
        <v>44466</v>
      </c>
      <c r="B271" s="34">
        <v>27</v>
      </c>
      <c r="C271" s="34">
        <v>9</v>
      </c>
      <c r="D271" s="34">
        <v>2021</v>
      </c>
      <c r="E271" s="34">
        <v>369.14</v>
      </c>
    </row>
    <row r="272" spans="1:5">
      <c r="A272" s="2">
        <v>44467</v>
      </c>
      <c r="B272" s="34">
        <v>28</v>
      </c>
      <c r="C272" s="34">
        <v>9</v>
      </c>
      <c r="D272" s="34">
        <v>2021</v>
      </c>
      <c r="E272" s="34">
        <v>191.91</v>
      </c>
    </row>
    <row r="273" spans="1:5">
      <c r="A273" s="2">
        <v>44468</v>
      </c>
      <c r="B273" s="34">
        <v>29</v>
      </c>
      <c r="C273" s="34">
        <v>9</v>
      </c>
      <c r="D273" s="34">
        <v>2021</v>
      </c>
      <c r="E273" s="34">
        <v>159.66</v>
      </c>
    </row>
    <row r="274" spans="1:5">
      <c r="A274" s="2">
        <v>44469</v>
      </c>
      <c r="B274" s="34">
        <v>30</v>
      </c>
      <c r="C274" s="34">
        <v>9</v>
      </c>
      <c r="D274" s="34">
        <v>2021</v>
      </c>
      <c r="E274" s="34">
        <v>249.58</v>
      </c>
    </row>
    <row r="275" spans="1:5">
      <c r="A275" s="2">
        <v>44470</v>
      </c>
      <c r="B275" s="34">
        <v>1</v>
      </c>
      <c r="C275" s="34">
        <v>10</v>
      </c>
      <c r="D275" s="34">
        <v>2021</v>
      </c>
      <c r="E275" s="34">
        <v>155.19999999999999</v>
      </c>
    </row>
    <row r="276" spans="1:5">
      <c r="A276" s="2">
        <v>44471</v>
      </c>
      <c r="B276" s="34">
        <v>2</v>
      </c>
      <c r="C276" s="34">
        <v>10</v>
      </c>
      <c r="D276" s="34">
        <v>2021</v>
      </c>
      <c r="E276" s="34">
        <v>228.61</v>
      </c>
    </row>
    <row r="277" spans="1:5">
      <c r="A277" s="2">
        <v>44472</v>
      </c>
      <c r="B277" s="34">
        <v>3</v>
      </c>
      <c r="C277" s="34">
        <v>10</v>
      </c>
      <c r="D277" s="34">
        <v>2021</v>
      </c>
      <c r="E277" s="34">
        <v>260.61</v>
      </c>
    </row>
    <row r="278" spans="1:5">
      <c r="A278" s="2">
        <v>44473</v>
      </c>
      <c r="B278" s="34">
        <v>4</v>
      </c>
      <c r="C278" s="34">
        <v>10</v>
      </c>
      <c r="D278" s="34">
        <v>2021</v>
      </c>
      <c r="E278" s="34">
        <v>255.01</v>
      </c>
    </row>
    <row r="279" spans="1:5">
      <c r="A279" s="2">
        <v>44474</v>
      </c>
      <c r="B279" s="34">
        <v>5</v>
      </c>
      <c r="C279" s="34">
        <v>10</v>
      </c>
      <c r="D279" s="34">
        <v>2021</v>
      </c>
      <c r="E279" s="34">
        <v>132.06</v>
      </c>
    </row>
    <row r="280" spans="1:5">
      <c r="A280" s="2">
        <v>44475</v>
      </c>
      <c r="B280" s="34">
        <v>6</v>
      </c>
      <c r="C280" s="34">
        <v>10</v>
      </c>
      <c r="D280" s="34">
        <v>2021</v>
      </c>
      <c r="E280" s="34">
        <v>208.95</v>
      </c>
    </row>
    <row r="281" spans="1:5">
      <c r="A281" s="2">
        <v>44476</v>
      </c>
      <c r="B281" s="34">
        <v>7</v>
      </c>
      <c r="C281" s="34">
        <v>10</v>
      </c>
      <c r="D281" s="34">
        <v>2021</v>
      </c>
      <c r="E281" s="34">
        <v>195.14</v>
      </c>
    </row>
    <row r="282" spans="1:5">
      <c r="A282" s="2">
        <v>44477</v>
      </c>
      <c r="B282" s="34">
        <v>8</v>
      </c>
      <c r="C282" s="34">
        <v>10</v>
      </c>
      <c r="D282" s="34">
        <v>2021</v>
      </c>
      <c r="E282" s="34">
        <v>160.27000000000001</v>
      </c>
    </row>
    <row r="283" spans="1:5">
      <c r="A283" s="2">
        <v>44478</v>
      </c>
      <c r="B283" s="34">
        <v>9</v>
      </c>
      <c r="C283" s="34">
        <v>10</v>
      </c>
      <c r="D283" s="34">
        <v>2021</v>
      </c>
      <c r="E283" s="34">
        <v>348.99</v>
      </c>
    </row>
    <row r="284" spans="1:5">
      <c r="A284" s="2">
        <v>44479</v>
      </c>
      <c r="B284" s="34">
        <v>10</v>
      </c>
      <c r="C284" s="34">
        <v>10</v>
      </c>
      <c r="D284" s="34">
        <v>2021</v>
      </c>
      <c r="E284" s="34">
        <v>332.23</v>
      </c>
    </row>
    <row r="285" spans="1:5">
      <c r="A285" s="2">
        <v>44480</v>
      </c>
      <c r="B285" s="34">
        <v>11</v>
      </c>
      <c r="C285" s="34">
        <v>10</v>
      </c>
      <c r="D285" s="34">
        <v>2021</v>
      </c>
      <c r="E285" s="34">
        <v>151.03</v>
      </c>
    </row>
    <row r="286" spans="1:5">
      <c r="A286" s="2">
        <v>44481</v>
      </c>
      <c r="B286" s="34">
        <v>12</v>
      </c>
      <c r="C286" s="34">
        <v>10</v>
      </c>
      <c r="D286" s="34">
        <v>2021</v>
      </c>
      <c r="E286" s="34">
        <v>154.31</v>
      </c>
    </row>
    <row r="287" spans="1:5">
      <c r="A287" s="2">
        <v>44482</v>
      </c>
      <c r="B287" s="34">
        <v>13</v>
      </c>
      <c r="C287" s="34">
        <v>10</v>
      </c>
      <c r="D287" s="34">
        <v>2021</v>
      </c>
      <c r="E287" s="34">
        <v>187.76</v>
      </c>
    </row>
    <row r="288" spans="1:5">
      <c r="A288" s="2">
        <v>44483</v>
      </c>
      <c r="B288" s="34">
        <v>14</v>
      </c>
      <c r="C288" s="34">
        <v>10</v>
      </c>
      <c r="D288" s="34">
        <v>2021</v>
      </c>
      <c r="E288" s="34">
        <v>208.95</v>
      </c>
    </row>
    <row r="289" spans="1:5">
      <c r="A289" s="2">
        <v>44484</v>
      </c>
      <c r="B289" s="34">
        <v>15</v>
      </c>
      <c r="C289" s="34">
        <v>10</v>
      </c>
      <c r="D289" s="34">
        <v>2021</v>
      </c>
      <c r="E289" s="34">
        <v>112.94</v>
      </c>
    </row>
    <row r="290" spans="1:5">
      <c r="A290" s="2">
        <v>44485</v>
      </c>
      <c r="B290" s="34">
        <v>16</v>
      </c>
      <c r="C290" s="34">
        <v>10</v>
      </c>
      <c r="D290" s="34">
        <v>2021</v>
      </c>
      <c r="E290" s="34">
        <v>122.17</v>
      </c>
    </row>
    <row r="291" spans="1:5">
      <c r="A291" s="2">
        <v>44486</v>
      </c>
      <c r="B291" s="34">
        <v>17</v>
      </c>
      <c r="C291" s="34">
        <v>10</v>
      </c>
      <c r="D291" s="34">
        <v>2021</v>
      </c>
      <c r="E291" s="34">
        <v>471.75</v>
      </c>
    </row>
    <row r="292" spans="1:5">
      <c r="A292" s="2">
        <v>44487</v>
      </c>
      <c r="B292" s="34">
        <v>18</v>
      </c>
      <c r="C292" s="34">
        <v>10</v>
      </c>
      <c r="D292" s="34">
        <v>2021</v>
      </c>
      <c r="E292" s="34">
        <v>242.31</v>
      </c>
    </row>
    <row r="293" spans="1:5">
      <c r="A293" s="2">
        <v>44488</v>
      </c>
      <c r="B293" s="34">
        <v>19</v>
      </c>
      <c r="C293" s="34">
        <v>10</v>
      </c>
      <c r="D293" s="34">
        <v>2021</v>
      </c>
      <c r="E293" s="34">
        <v>152.52000000000001</v>
      </c>
    </row>
    <row r="294" spans="1:5">
      <c r="A294" s="2">
        <v>44489</v>
      </c>
      <c r="B294" s="34">
        <v>20</v>
      </c>
      <c r="C294" s="34">
        <v>10</v>
      </c>
      <c r="D294" s="34">
        <v>2021</v>
      </c>
      <c r="E294" s="34">
        <v>96.89</v>
      </c>
    </row>
    <row r="295" spans="1:5">
      <c r="A295" s="2">
        <v>44490</v>
      </c>
      <c r="B295" s="34">
        <v>21</v>
      </c>
      <c r="C295" s="34">
        <v>10</v>
      </c>
      <c r="D295" s="34">
        <v>2021</v>
      </c>
      <c r="E295" s="34">
        <v>158.56</v>
      </c>
    </row>
    <row r="296" spans="1:5">
      <c r="A296" s="2">
        <v>44491</v>
      </c>
      <c r="B296" s="34">
        <v>22</v>
      </c>
      <c r="C296" s="34">
        <v>10</v>
      </c>
      <c r="D296" s="34">
        <v>2021</v>
      </c>
      <c r="E296" s="34">
        <v>125.96</v>
      </c>
    </row>
    <row r="297" spans="1:5">
      <c r="A297" s="2">
        <v>44492</v>
      </c>
      <c r="B297" s="34">
        <v>23</v>
      </c>
      <c r="C297" s="34">
        <v>10</v>
      </c>
      <c r="D297" s="34">
        <v>2021</v>
      </c>
      <c r="E297" s="34">
        <v>133.69</v>
      </c>
    </row>
    <row r="298" spans="1:5">
      <c r="A298" s="2">
        <v>44493</v>
      </c>
      <c r="B298" s="34">
        <v>24</v>
      </c>
      <c r="C298" s="34">
        <v>10</v>
      </c>
      <c r="D298" s="34">
        <v>2021</v>
      </c>
      <c r="E298" s="34">
        <v>205.59</v>
      </c>
    </row>
    <row r="299" spans="1:5">
      <c r="A299" s="2">
        <v>44494</v>
      </c>
      <c r="B299" s="34">
        <v>25</v>
      </c>
      <c r="C299" s="34">
        <v>10</v>
      </c>
      <c r="D299" s="34">
        <v>2021</v>
      </c>
      <c r="E299" s="34">
        <v>196.53</v>
      </c>
    </row>
    <row r="300" spans="1:5">
      <c r="A300" s="2">
        <v>44495</v>
      </c>
      <c r="B300" s="34">
        <v>26</v>
      </c>
      <c r="C300" s="34">
        <v>10</v>
      </c>
      <c r="D300" s="34">
        <v>2021</v>
      </c>
      <c r="E300" s="34">
        <v>214.66</v>
      </c>
    </row>
    <row r="301" spans="1:5">
      <c r="A301" s="2">
        <v>44496</v>
      </c>
      <c r="B301" s="34">
        <v>27</v>
      </c>
      <c r="C301" s="34">
        <v>10</v>
      </c>
      <c r="D301" s="34">
        <v>2021</v>
      </c>
      <c r="E301" s="34">
        <v>160.55000000000001</v>
      </c>
    </row>
    <row r="302" spans="1:5">
      <c r="A302" s="2">
        <v>44497</v>
      </c>
      <c r="B302" s="34">
        <v>28</v>
      </c>
      <c r="C302" s="34">
        <v>10</v>
      </c>
      <c r="D302" s="34">
        <v>2021</v>
      </c>
      <c r="E302" s="34">
        <v>156.46</v>
      </c>
    </row>
    <row r="303" spans="1:5">
      <c r="A303" s="2">
        <v>44498</v>
      </c>
      <c r="B303" s="34">
        <v>29</v>
      </c>
      <c r="C303" s="34">
        <v>10</v>
      </c>
      <c r="D303" s="34">
        <v>2021</v>
      </c>
      <c r="E303" s="34">
        <v>172.25</v>
      </c>
    </row>
    <row r="304" spans="1:5">
      <c r="A304" s="2">
        <v>44499</v>
      </c>
      <c r="B304" s="34">
        <v>30</v>
      </c>
      <c r="C304" s="34">
        <v>10</v>
      </c>
      <c r="D304" s="34">
        <v>2021</v>
      </c>
      <c r="E304" s="34">
        <v>176.75</v>
      </c>
    </row>
    <row r="305" spans="1:5">
      <c r="A305" s="2">
        <v>44500</v>
      </c>
      <c r="B305" s="34">
        <v>31</v>
      </c>
      <c r="C305" s="34">
        <v>10</v>
      </c>
      <c r="D305" s="34">
        <v>2021</v>
      </c>
      <c r="E305" s="34">
        <v>212.18</v>
      </c>
    </row>
    <row r="306" spans="1:5">
      <c r="A306" s="2">
        <v>44501</v>
      </c>
      <c r="B306" s="34">
        <v>1</v>
      </c>
      <c r="C306" s="34">
        <v>11</v>
      </c>
      <c r="D306" s="34">
        <v>2021</v>
      </c>
      <c r="E306" s="34">
        <v>269.86</v>
      </c>
    </row>
    <row r="307" spans="1:5">
      <c r="A307" s="2">
        <v>44502</v>
      </c>
      <c r="B307" s="34">
        <v>2</v>
      </c>
      <c r="C307" s="34">
        <v>11</v>
      </c>
      <c r="D307" s="34">
        <v>2021</v>
      </c>
      <c r="E307" s="34">
        <v>244.45</v>
      </c>
    </row>
    <row r="308" spans="1:5">
      <c r="A308" s="2">
        <v>44503</v>
      </c>
      <c r="B308" s="34">
        <v>3</v>
      </c>
      <c r="C308" s="34">
        <v>11</v>
      </c>
      <c r="D308" s="34">
        <v>2021</v>
      </c>
      <c r="E308" s="34">
        <v>280.16000000000003</v>
      </c>
    </row>
    <row r="309" spans="1:5">
      <c r="A309" s="2">
        <v>44504</v>
      </c>
      <c r="B309" s="34">
        <v>4</v>
      </c>
      <c r="C309" s="34">
        <v>11</v>
      </c>
      <c r="D309" s="34">
        <v>2021</v>
      </c>
      <c r="E309" s="34">
        <v>294.31</v>
      </c>
    </row>
    <row r="310" spans="1:5">
      <c r="A310" s="2">
        <v>44505</v>
      </c>
      <c r="B310" s="34">
        <v>5</v>
      </c>
      <c r="C310" s="34">
        <v>11</v>
      </c>
      <c r="D310" s="34">
        <v>2021</v>
      </c>
      <c r="E310" s="34">
        <v>308.2</v>
      </c>
    </row>
    <row r="311" spans="1:5">
      <c r="A311" s="2">
        <v>44506</v>
      </c>
      <c r="B311" s="34">
        <v>6</v>
      </c>
      <c r="C311" s="34">
        <v>11</v>
      </c>
      <c r="D311" s="34">
        <v>2021</v>
      </c>
      <c r="E311" s="34">
        <v>316.10000000000002</v>
      </c>
    </row>
    <row r="312" spans="1:5">
      <c r="A312" s="2">
        <v>44507</v>
      </c>
      <c r="B312" s="34">
        <v>7</v>
      </c>
      <c r="C312" s="34">
        <v>11</v>
      </c>
      <c r="D312" s="34">
        <v>2021</v>
      </c>
      <c r="E312" s="34">
        <v>405.11</v>
      </c>
    </row>
    <row r="313" spans="1:5">
      <c r="A313" s="2">
        <v>44508</v>
      </c>
      <c r="B313" s="34">
        <v>8</v>
      </c>
      <c r="C313" s="34">
        <v>11</v>
      </c>
      <c r="D313" s="34">
        <v>2021</v>
      </c>
      <c r="E313" s="34">
        <v>553.72</v>
      </c>
    </row>
    <row r="314" spans="1:5">
      <c r="A314" s="2">
        <v>44509</v>
      </c>
      <c r="B314" s="34">
        <v>9</v>
      </c>
      <c r="C314" s="34">
        <v>11</v>
      </c>
      <c r="D314" s="34">
        <v>2021</v>
      </c>
      <c r="E314" s="34">
        <v>216.5</v>
      </c>
    </row>
    <row r="315" spans="1:5">
      <c r="A315" s="2">
        <v>44510</v>
      </c>
      <c r="B315" s="34">
        <v>10</v>
      </c>
      <c r="C315" s="34">
        <v>11</v>
      </c>
      <c r="D315" s="34">
        <v>2021</v>
      </c>
      <c r="E315" s="34">
        <v>77.47</v>
      </c>
    </row>
    <row r="316" spans="1:5">
      <c r="A316" s="2">
        <v>44511</v>
      </c>
      <c r="B316" s="34">
        <v>11</v>
      </c>
      <c r="C316" s="34">
        <v>11</v>
      </c>
      <c r="D316" s="34">
        <v>2021</v>
      </c>
      <c r="E316" s="34">
        <v>119.28</v>
      </c>
    </row>
    <row r="317" spans="1:5">
      <c r="A317" s="2">
        <v>44512</v>
      </c>
      <c r="B317" s="34">
        <v>12</v>
      </c>
      <c r="C317" s="34">
        <v>11</v>
      </c>
      <c r="D317" s="34">
        <v>2021</v>
      </c>
      <c r="E317" s="34">
        <v>259.86</v>
      </c>
    </row>
    <row r="318" spans="1:5">
      <c r="A318" s="2">
        <v>44513</v>
      </c>
      <c r="B318" s="34">
        <v>13</v>
      </c>
      <c r="C318" s="34">
        <v>11</v>
      </c>
      <c r="D318" s="34">
        <v>2021</v>
      </c>
      <c r="E318" s="34">
        <v>128.02000000000001</v>
      </c>
    </row>
    <row r="319" spans="1:5">
      <c r="A319" s="2">
        <v>44514</v>
      </c>
      <c r="B319" s="34">
        <v>14</v>
      </c>
      <c r="C319" s="34">
        <v>11</v>
      </c>
      <c r="D319" s="34">
        <v>2021</v>
      </c>
      <c r="E319" s="34">
        <v>364.92</v>
      </c>
    </row>
    <row r="320" spans="1:5">
      <c r="A320" s="2">
        <v>44515</v>
      </c>
      <c r="B320" s="34">
        <v>15</v>
      </c>
      <c r="C320" s="34">
        <v>11</v>
      </c>
      <c r="D320" s="34">
        <v>2021</v>
      </c>
      <c r="E320" s="34">
        <v>227.87</v>
      </c>
    </row>
    <row r="321" spans="1:5">
      <c r="A321" s="2">
        <v>44516</v>
      </c>
      <c r="B321" s="34">
        <v>16</v>
      </c>
      <c r="C321" s="34">
        <v>11</v>
      </c>
      <c r="D321" s="34">
        <v>2021</v>
      </c>
      <c r="E321" s="34">
        <v>200.42</v>
      </c>
    </row>
    <row r="322" spans="1:5">
      <c r="A322" s="2">
        <v>44517</v>
      </c>
      <c r="B322" s="34">
        <v>17</v>
      </c>
      <c r="C322" s="34">
        <v>11</v>
      </c>
      <c r="D322" s="34">
        <v>2021</v>
      </c>
      <c r="E322" s="34">
        <v>151.87</v>
      </c>
    </row>
    <row r="323" spans="1:5">
      <c r="A323" s="2">
        <v>44518</v>
      </c>
      <c r="B323" s="34">
        <v>18</v>
      </c>
      <c r="C323" s="34">
        <v>11</v>
      </c>
      <c r="D323" s="34">
        <v>2021</v>
      </c>
      <c r="E323" s="34">
        <v>245.09</v>
      </c>
    </row>
    <row r="324" spans="1:5">
      <c r="A324" s="2">
        <v>44519</v>
      </c>
      <c r="B324" s="34">
        <v>19</v>
      </c>
      <c r="C324" s="34">
        <v>11</v>
      </c>
      <c r="D324" s="34">
        <v>2021</v>
      </c>
      <c r="E324" s="34">
        <v>222.82</v>
      </c>
    </row>
    <row r="325" spans="1:5">
      <c r="A325" s="2">
        <v>44520</v>
      </c>
      <c r="B325" s="34">
        <v>20</v>
      </c>
      <c r="C325" s="34">
        <v>11</v>
      </c>
      <c r="D325" s="34">
        <v>2021</v>
      </c>
      <c r="E325" s="34">
        <v>275.89999999999998</v>
      </c>
    </row>
    <row r="326" spans="1:5">
      <c r="A326" s="2">
        <v>44521</v>
      </c>
      <c r="B326" s="34">
        <v>21</v>
      </c>
      <c r="C326" s="34">
        <v>11</v>
      </c>
      <c r="D326" s="34">
        <v>2021</v>
      </c>
      <c r="E326" s="34">
        <v>165.16</v>
      </c>
    </row>
    <row r="327" spans="1:5">
      <c r="A327" s="2">
        <v>44522</v>
      </c>
      <c r="B327" s="34">
        <v>22</v>
      </c>
      <c r="C327" s="34">
        <v>11</v>
      </c>
      <c r="D327" s="34">
        <v>2021</v>
      </c>
      <c r="E327" s="34">
        <v>105.96</v>
      </c>
    </row>
    <row r="328" spans="1:5">
      <c r="A328" s="2">
        <v>44523</v>
      </c>
      <c r="B328" s="34">
        <v>23</v>
      </c>
      <c r="C328" s="34">
        <v>11</v>
      </c>
      <c r="D328" s="34">
        <v>2021</v>
      </c>
      <c r="E328" s="34">
        <v>115.21</v>
      </c>
    </row>
    <row r="329" spans="1:5">
      <c r="A329" s="2">
        <v>44524</v>
      </c>
      <c r="B329" s="34">
        <v>24</v>
      </c>
      <c r="C329" s="34">
        <v>11</v>
      </c>
      <c r="D329" s="34">
        <v>2021</v>
      </c>
      <c r="E329" s="34">
        <v>188.9</v>
      </c>
    </row>
    <row r="330" spans="1:5">
      <c r="A330" s="2">
        <v>44525</v>
      </c>
      <c r="B330" s="34">
        <v>25</v>
      </c>
      <c r="C330" s="34">
        <v>11</v>
      </c>
      <c r="D330" s="34">
        <v>2021</v>
      </c>
      <c r="E330" s="34">
        <v>120.35</v>
      </c>
    </row>
    <row r="331" spans="1:5">
      <c r="A331" s="2">
        <v>44526</v>
      </c>
      <c r="B331" s="34">
        <v>26</v>
      </c>
      <c r="C331" s="34">
        <v>11</v>
      </c>
      <c r="D331" s="34">
        <v>2021</v>
      </c>
      <c r="E331" s="34">
        <v>155.88999999999999</v>
      </c>
    </row>
    <row r="332" spans="1:5">
      <c r="A332" s="2">
        <v>44527</v>
      </c>
      <c r="B332" s="34">
        <v>27</v>
      </c>
      <c r="C332" s="34">
        <v>11</v>
      </c>
      <c r="D332" s="34">
        <v>2021</v>
      </c>
      <c r="E332" s="34">
        <v>210.88</v>
      </c>
    </row>
    <row r="333" spans="1:5">
      <c r="A333" s="2">
        <v>44528</v>
      </c>
      <c r="B333" s="34">
        <v>28</v>
      </c>
      <c r="C333" s="34">
        <v>11</v>
      </c>
      <c r="D333" s="34">
        <v>2021</v>
      </c>
      <c r="E333" s="34">
        <v>206.27</v>
      </c>
    </row>
    <row r="334" spans="1:5">
      <c r="A334" s="2">
        <v>44529</v>
      </c>
      <c r="B334" s="34">
        <v>29</v>
      </c>
      <c r="C334" s="34">
        <v>11</v>
      </c>
      <c r="D334" s="34">
        <v>2021</v>
      </c>
      <c r="E334" s="34">
        <v>124.21</v>
      </c>
    </row>
    <row r="335" spans="1:5">
      <c r="A335" s="2">
        <v>44530</v>
      </c>
      <c r="B335" s="34">
        <v>30</v>
      </c>
      <c r="C335" s="34">
        <v>11</v>
      </c>
      <c r="D335" s="34">
        <v>2021</v>
      </c>
      <c r="E335" s="34">
        <v>151.66999999999999</v>
      </c>
    </row>
    <row r="336" spans="1:5">
      <c r="A336" s="2">
        <v>44531</v>
      </c>
      <c r="B336" s="34">
        <v>1</v>
      </c>
      <c r="C336" s="34">
        <v>12</v>
      </c>
      <c r="D336" s="34">
        <v>2021</v>
      </c>
      <c r="E336" s="34">
        <v>129.59</v>
      </c>
    </row>
    <row r="337" spans="1:5">
      <c r="A337" s="2">
        <v>44532</v>
      </c>
      <c r="B337" s="34">
        <v>2</v>
      </c>
      <c r="C337" s="34">
        <v>12</v>
      </c>
      <c r="D337" s="34">
        <v>2021</v>
      </c>
      <c r="E337" s="34">
        <v>101.82</v>
      </c>
    </row>
    <row r="338" spans="1:5">
      <c r="A338" s="2">
        <v>44533</v>
      </c>
      <c r="B338" s="34">
        <v>3</v>
      </c>
      <c r="C338" s="34">
        <v>12</v>
      </c>
      <c r="D338" s="34">
        <v>2021</v>
      </c>
      <c r="E338" s="34">
        <v>206.75</v>
      </c>
    </row>
    <row r="339" spans="1:5">
      <c r="A339" s="2">
        <v>44534</v>
      </c>
      <c r="B339" s="34">
        <v>4</v>
      </c>
      <c r="C339" s="34">
        <v>12</v>
      </c>
      <c r="D339" s="34">
        <v>2021</v>
      </c>
      <c r="E339" s="34">
        <v>195.9</v>
      </c>
    </row>
    <row r="340" spans="1:5">
      <c r="A340" s="2">
        <v>44535</v>
      </c>
      <c r="B340" s="34">
        <v>5</v>
      </c>
      <c r="C340" s="34">
        <v>12</v>
      </c>
      <c r="D340" s="34">
        <v>2021</v>
      </c>
      <c r="E340" s="34">
        <v>290.70999999999998</v>
      </c>
    </row>
    <row r="341" spans="1:5">
      <c r="A341" s="2">
        <v>44536</v>
      </c>
      <c r="B341" s="34">
        <v>6</v>
      </c>
      <c r="C341" s="34">
        <v>12</v>
      </c>
      <c r="D341" s="34">
        <v>2021</v>
      </c>
      <c r="E341" s="34">
        <v>136.55000000000001</v>
      </c>
    </row>
    <row r="342" spans="1:5">
      <c r="A342" s="2">
        <v>44537</v>
      </c>
      <c r="B342" s="34">
        <v>7</v>
      </c>
      <c r="C342" s="34">
        <v>12</v>
      </c>
      <c r="D342" s="34">
        <v>2021</v>
      </c>
      <c r="E342" s="34">
        <v>168.41</v>
      </c>
    </row>
    <row r="343" spans="1:5">
      <c r="A343" s="2">
        <v>44538</v>
      </c>
      <c r="B343" s="34">
        <v>8</v>
      </c>
      <c r="C343" s="34">
        <v>12</v>
      </c>
      <c r="D343" s="34">
        <v>2021</v>
      </c>
      <c r="E343" s="34">
        <v>135.37</v>
      </c>
    </row>
    <row r="344" spans="1:5">
      <c r="A344" s="2">
        <v>44539</v>
      </c>
      <c r="B344" s="34">
        <v>9</v>
      </c>
      <c r="C344" s="34">
        <v>12</v>
      </c>
      <c r="D344" s="34">
        <v>2021</v>
      </c>
      <c r="E344" s="34">
        <v>124.54</v>
      </c>
    </row>
    <row r="345" spans="1:5">
      <c r="A345" s="2">
        <v>44540</v>
      </c>
      <c r="B345" s="34">
        <v>10</v>
      </c>
      <c r="C345" s="34">
        <v>12</v>
      </c>
      <c r="D345" s="34">
        <v>2021</v>
      </c>
      <c r="E345" s="34">
        <v>126.71</v>
      </c>
    </row>
    <row r="346" spans="1:5">
      <c r="A346" s="2">
        <v>44541</v>
      </c>
      <c r="B346" s="34">
        <v>11</v>
      </c>
      <c r="C346" s="34">
        <v>12</v>
      </c>
      <c r="D346" s="34">
        <v>2021</v>
      </c>
      <c r="E346" s="34">
        <v>117.12</v>
      </c>
    </row>
    <row r="347" spans="1:5">
      <c r="A347" s="2">
        <v>44542</v>
      </c>
      <c r="B347" s="34">
        <v>12</v>
      </c>
      <c r="C347" s="34">
        <v>12</v>
      </c>
      <c r="D347" s="34">
        <v>2021</v>
      </c>
      <c r="E347" s="34">
        <v>268.39999999999998</v>
      </c>
    </row>
    <row r="348" spans="1:5">
      <c r="A348" s="2">
        <v>44543</v>
      </c>
      <c r="B348" s="34">
        <v>13</v>
      </c>
      <c r="C348" s="34">
        <v>12</v>
      </c>
      <c r="D348" s="34">
        <v>2021</v>
      </c>
      <c r="E348" s="34">
        <v>269.57</v>
      </c>
    </row>
    <row r="349" spans="1:5">
      <c r="A349" s="2">
        <v>44544</v>
      </c>
      <c r="B349" s="34">
        <v>14</v>
      </c>
      <c r="C349" s="34">
        <v>12</v>
      </c>
      <c r="D349" s="34">
        <v>2021</v>
      </c>
      <c r="E349" s="34">
        <v>139.72</v>
      </c>
    </row>
    <row r="350" spans="1:5">
      <c r="A350" s="2">
        <v>44545</v>
      </c>
      <c r="B350" s="34">
        <v>15</v>
      </c>
      <c r="C350" s="34">
        <v>12</v>
      </c>
      <c r="D350" s="34">
        <v>2021</v>
      </c>
      <c r="E350" s="34">
        <v>169.98</v>
      </c>
    </row>
    <row r="351" spans="1:5">
      <c r="A351" s="2">
        <v>44546</v>
      </c>
      <c r="B351" s="34">
        <v>16</v>
      </c>
      <c r="C351" s="34">
        <v>12</v>
      </c>
      <c r="D351" s="34">
        <v>2021</v>
      </c>
      <c r="E351" s="34">
        <v>230.02</v>
      </c>
    </row>
    <row r="352" spans="1:5">
      <c r="A352" s="2">
        <v>44547</v>
      </c>
      <c r="B352" s="34">
        <v>17</v>
      </c>
      <c r="C352" s="34">
        <v>12</v>
      </c>
      <c r="D352" s="34">
        <v>2021</v>
      </c>
      <c r="E352" s="34">
        <v>189.92</v>
      </c>
    </row>
    <row r="353" spans="1:5">
      <c r="A353" s="2">
        <v>44548</v>
      </c>
      <c r="B353" s="34">
        <v>18</v>
      </c>
      <c r="C353" s="34">
        <v>12</v>
      </c>
      <c r="D353" s="34">
        <v>2021</v>
      </c>
      <c r="E353" s="34">
        <v>168.29</v>
      </c>
    </row>
    <row r="354" spans="1:5">
      <c r="A354" s="2">
        <v>44549</v>
      </c>
      <c r="B354" s="34">
        <v>19</v>
      </c>
      <c r="C354" s="34">
        <v>12</v>
      </c>
      <c r="D354" s="34">
        <v>2021</v>
      </c>
      <c r="E354" s="34">
        <v>338.63</v>
      </c>
    </row>
    <row r="355" spans="1:5">
      <c r="A355" s="2">
        <v>44550</v>
      </c>
      <c r="B355" s="34">
        <v>20</v>
      </c>
      <c r="C355" s="34">
        <v>12</v>
      </c>
      <c r="D355" s="34">
        <v>2021</v>
      </c>
      <c r="E355" s="34">
        <v>291.07</v>
      </c>
    </row>
    <row r="356" spans="1:5">
      <c r="A356" s="2">
        <v>44551</v>
      </c>
      <c r="B356" s="34">
        <v>21</v>
      </c>
      <c r="C356" s="34">
        <v>12</v>
      </c>
      <c r="D356" s="34">
        <v>2021</v>
      </c>
      <c r="E356" s="34">
        <v>230.71</v>
      </c>
    </row>
    <row r="357" spans="1:5">
      <c r="A357" s="2">
        <v>44552</v>
      </c>
      <c r="B357" s="34">
        <v>22</v>
      </c>
      <c r="C357" s="34">
        <v>12</v>
      </c>
      <c r="D357" s="34">
        <v>2021</v>
      </c>
      <c r="E357" s="34">
        <v>246.54</v>
      </c>
    </row>
    <row r="358" spans="1:5">
      <c r="A358" s="2">
        <v>44553</v>
      </c>
      <c r="B358" s="34">
        <v>23</v>
      </c>
      <c r="C358" s="34">
        <v>12</v>
      </c>
      <c r="D358" s="34">
        <v>2021</v>
      </c>
      <c r="E358" s="34">
        <v>297.2</v>
      </c>
    </row>
    <row r="359" spans="1:5">
      <c r="A359" s="2">
        <v>44554</v>
      </c>
      <c r="B359" s="34">
        <v>24</v>
      </c>
      <c r="C359" s="34">
        <v>12</v>
      </c>
      <c r="D359" s="34">
        <v>2021</v>
      </c>
      <c r="E359" s="34">
        <v>185.29</v>
      </c>
    </row>
    <row r="360" spans="1:5">
      <c r="A360" s="2">
        <v>44555</v>
      </c>
      <c r="B360" s="34">
        <v>25</v>
      </c>
      <c r="C360" s="34">
        <v>12</v>
      </c>
      <c r="D360" s="34">
        <v>2021</v>
      </c>
      <c r="E360" s="34">
        <v>138.55000000000001</v>
      </c>
    </row>
    <row r="361" spans="1:5">
      <c r="A361" s="2">
        <v>44556</v>
      </c>
      <c r="B361" s="34">
        <v>26</v>
      </c>
      <c r="C361" s="34">
        <v>12</v>
      </c>
      <c r="D361" s="34">
        <v>2021</v>
      </c>
      <c r="E361" s="34">
        <v>392.04</v>
      </c>
    </row>
    <row r="362" spans="1:5">
      <c r="A362" s="2">
        <v>44557</v>
      </c>
      <c r="B362" s="34">
        <v>27</v>
      </c>
      <c r="C362" s="34">
        <v>12</v>
      </c>
      <c r="D362" s="34">
        <v>2021</v>
      </c>
      <c r="E362" s="34">
        <v>180.51</v>
      </c>
    </row>
    <row r="363" spans="1:5">
      <c r="A363" s="2">
        <v>44558</v>
      </c>
      <c r="B363" s="34">
        <v>28</v>
      </c>
      <c r="C363" s="34">
        <v>12</v>
      </c>
      <c r="D363" s="34">
        <v>2021</v>
      </c>
      <c r="E363" s="34">
        <v>265.54000000000002</v>
      </c>
    </row>
    <row r="364" spans="1:5">
      <c r="A364" s="2">
        <v>44559</v>
      </c>
      <c r="B364" s="34">
        <v>29</v>
      </c>
      <c r="C364" s="34">
        <v>12</v>
      </c>
      <c r="D364" s="34">
        <v>2021</v>
      </c>
      <c r="E364" s="34">
        <v>555.33000000000004</v>
      </c>
    </row>
    <row r="365" spans="1:5">
      <c r="A365" s="2">
        <v>44560</v>
      </c>
      <c r="B365" s="34">
        <v>30</v>
      </c>
      <c r="C365" s="34">
        <v>12</v>
      </c>
      <c r="D365" s="34">
        <v>2021</v>
      </c>
      <c r="E365" s="34">
        <v>318.7</v>
      </c>
    </row>
    <row r="366" spans="1:5">
      <c r="A366" s="2">
        <v>44561</v>
      </c>
      <c r="B366" s="34">
        <v>31</v>
      </c>
      <c r="C366" s="34">
        <v>12</v>
      </c>
      <c r="D366" s="34">
        <v>2021</v>
      </c>
      <c r="E366" s="34">
        <v>400.19</v>
      </c>
    </row>
    <row r="367" spans="1:5">
      <c r="A367" s="2">
        <v>44562</v>
      </c>
      <c r="B367" s="34">
        <v>1</v>
      </c>
      <c r="C367" s="34">
        <v>1</v>
      </c>
      <c r="D367" s="34">
        <v>2022</v>
      </c>
      <c r="E367" s="34">
        <v>258.8</v>
      </c>
    </row>
    <row r="368" spans="1:5">
      <c r="A368" s="2">
        <v>44563</v>
      </c>
      <c r="B368" s="34">
        <v>2</v>
      </c>
      <c r="C368" s="34">
        <v>1</v>
      </c>
      <c r="D368" s="34">
        <v>2022</v>
      </c>
      <c r="E368" s="34">
        <v>537.22</v>
      </c>
    </row>
    <row r="369" spans="1:5">
      <c r="A369" s="2">
        <v>44564</v>
      </c>
      <c r="B369" s="34">
        <v>3</v>
      </c>
      <c r="C369" s="34">
        <v>1</v>
      </c>
      <c r="D369" s="34">
        <v>2022</v>
      </c>
      <c r="E369" s="34">
        <v>333.66</v>
      </c>
    </row>
    <row r="370" spans="1:5">
      <c r="A370" s="2">
        <v>44565</v>
      </c>
      <c r="B370" s="34">
        <v>4</v>
      </c>
      <c r="C370" s="34">
        <v>1</v>
      </c>
      <c r="D370" s="34">
        <v>2022</v>
      </c>
      <c r="E370" s="34">
        <v>384</v>
      </c>
    </row>
    <row r="371" spans="1:5">
      <c r="A371" s="2">
        <v>44566</v>
      </c>
      <c r="B371" s="34">
        <v>5</v>
      </c>
      <c r="C371" s="34">
        <v>1</v>
      </c>
      <c r="D371" s="34">
        <v>2022</v>
      </c>
      <c r="E371" s="34">
        <v>299.95999999999998</v>
      </c>
    </row>
    <row r="372" spans="1:5">
      <c r="A372" s="2">
        <v>44567</v>
      </c>
      <c r="B372" s="34">
        <v>6</v>
      </c>
      <c r="C372" s="34">
        <v>1</v>
      </c>
      <c r="D372" s="34">
        <v>2022</v>
      </c>
      <c r="E372" s="34">
        <v>310.58</v>
      </c>
    </row>
    <row r="373" spans="1:5">
      <c r="A373" s="2">
        <v>44568</v>
      </c>
      <c r="B373" s="34">
        <v>7</v>
      </c>
      <c r="C373" s="34">
        <v>1</v>
      </c>
      <c r="D373" s="34">
        <v>2022</v>
      </c>
      <c r="E373" s="34">
        <v>349.82</v>
      </c>
    </row>
    <row r="374" spans="1:5">
      <c r="A374" s="2">
        <v>44569</v>
      </c>
      <c r="B374" s="34">
        <v>8</v>
      </c>
      <c r="C374" s="34">
        <v>1</v>
      </c>
      <c r="D374" s="34">
        <v>2022</v>
      </c>
      <c r="E374" s="34">
        <v>309.33</v>
      </c>
    </row>
    <row r="375" spans="1:5">
      <c r="A375" s="2">
        <v>44570</v>
      </c>
      <c r="B375" s="34">
        <v>9</v>
      </c>
      <c r="C375" s="34">
        <v>1</v>
      </c>
      <c r="D375" s="34">
        <v>2022</v>
      </c>
      <c r="E375" s="34">
        <v>97.5</v>
      </c>
    </row>
    <row r="376" spans="1:5">
      <c r="A376" s="2">
        <v>44571</v>
      </c>
      <c r="B376" s="34">
        <v>10</v>
      </c>
      <c r="C376" s="34">
        <v>1</v>
      </c>
      <c r="D376" s="34">
        <v>2022</v>
      </c>
      <c r="E376" s="34">
        <v>366.93</v>
      </c>
    </row>
    <row r="377" spans="1:5">
      <c r="A377" s="2">
        <v>44572</v>
      </c>
      <c r="B377" s="34">
        <v>11</v>
      </c>
      <c r="C377" s="34">
        <v>1</v>
      </c>
      <c r="D377" s="34">
        <v>2022</v>
      </c>
      <c r="E377" s="34">
        <v>362.98</v>
      </c>
    </row>
    <row r="378" spans="1:5">
      <c r="A378" s="2">
        <v>44573</v>
      </c>
      <c r="B378" s="34">
        <v>12</v>
      </c>
      <c r="C378" s="34">
        <v>1</v>
      </c>
      <c r="D378" s="34">
        <v>2022</v>
      </c>
      <c r="E378" s="34">
        <v>240.6</v>
      </c>
    </row>
    <row r="379" spans="1:5">
      <c r="A379" s="2">
        <v>44574</v>
      </c>
      <c r="B379" s="34">
        <v>13</v>
      </c>
      <c r="C379" s="34">
        <v>1</v>
      </c>
      <c r="D379" s="34">
        <v>2022</v>
      </c>
      <c r="E379" s="34">
        <v>254.32</v>
      </c>
    </row>
    <row r="380" spans="1:5">
      <c r="A380" s="2">
        <v>44575</v>
      </c>
      <c r="B380" s="34">
        <v>14</v>
      </c>
      <c r="C380" s="34">
        <v>1</v>
      </c>
      <c r="D380" s="34">
        <v>2022</v>
      </c>
      <c r="E380" s="34">
        <v>133.84</v>
      </c>
    </row>
    <row r="381" spans="1:5">
      <c r="A381" s="2">
        <v>44576</v>
      </c>
      <c r="B381" s="34">
        <v>15</v>
      </c>
      <c r="C381" s="34">
        <v>1</v>
      </c>
      <c r="D381" s="34">
        <v>2022</v>
      </c>
      <c r="E381" s="34">
        <v>178.75</v>
      </c>
    </row>
    <row r="382" spans="1:5">
      <c r="A382" s="2">
        <v>44577</v>
      </c>
      <c r="B382" s="34">
        <v>16</v>
      </c>
      <c r="C382" s="34">
        <v>1</v>
      </c>
      <c r="D382" s="34">
        <v>2022</v>
      </c>
      <c r="E382" s="34">
        <v>212.32</v>
      </c>
    </row>
    <row r="383" spans="1:5">
      <c r="A383" s="2">
        <v>44578</v>
      </c>
      <c r="B383" s="34">
        <v>17</v>
      </c>
      <c r="C383" s="34">
        <v>1</v>
      </c>
      <c r="D383" s="34">
        <v>2022</v>
      </c>
      <c r="E383" s="34">
        <v>369.88</v>
      </c>
    </row>
    <row r="384" spans="1:5">
      <c r="A384" s="2">
        <v>44579</v>
      </c>
      <c r="B384" s="34">
        <v>18</v>
      </c>
      <c r="C384" s="34">
        <v>1</v>
      </c>
      <c r="D384" s="34">
        <v>2022</v>
      </c>
      <c r="E384" s="34">
        <v>353.9</v>
      </c>
    </row>
    <row r="385" spans="1:5">
      <c r="A385" s="2">
        <v>44580</v>
      </c>
      <c r="B385" s="34">
        <v>19</v>
      </c>
      <c r="C385" s="34">
        <v>1</v>
      </c>
      <c r="D385" s="34">
        <v>2022</v>
      </c>
      <c r="E385" s="34">
        <v>299.31</v>
      </c>
    </row>
    <row r="386" spans="1:5">
      <c r="A386" s="2">
        <v>44581</v>
      </c>
      <c r="B386" s="34">
        <v>20</v>
      </c>
      <c r="C386" s="34">
        <v>1</v>
      </c>
      <c r="D386" s="34">
        <v>2022</v>
      </c>
      <c r="E386" s="34">
        <v>315.08999999999997</v>
      </c>
    </row>
    <row r="387" spans="1:5">
      <c r="A387" s="2">
        <v>44582</v>
      </c>
      <c r="B387" s="34">
        <v>21</v>
      </c>
      <c r="C387" s="34">
        <v>1</v>
      </c>
      <c r="D387" s="34">
        <v>2022</v>
      </c>
      <c r="E387" s="34">
        <v>327.52</v>
      </c>
    </row>
    <row r="388" spans="1:5">
      <c r="A388" s="2">
        <v>44583</v>
      </c>
      <c r="B388" s="34">
        <v>22</v>
      </c>
      <c r="C388" s="34">
        <v>1</v>
      </c>
      <c r="D388" s="34">
        <v>2022</v>
      </c>
      <c r="E388" s="34">
        <v>107.09</v>
      </c>
    </row>
    <row r="389" spans="1:5">
      <c r="A389" s="2">
        <v>44584</v>
      </c>
      <c r="B389" s="34">
        <v>23</v>
      </c>
      <c r="C389" s="34">
        <v>1</v>
      </c>
      <c r="D389" s="34">
        <v>2022</v>
      </c>
      <c r="E389" s="34">
        <v>239.08</v>
      </c>
    </row>
    <row r="390" spans="1:5">
      <c r="A390" s="2">
        <v>44585</v>
      </c>
      <c r="B390" s="34">
        <v>24</v>
      </c>
      <c r="C390" s="34">
        <v>1</v>
      </c>
      <c r="D390" s="34">
        <v>2022</v>
      </c>
      <c r="E390" s="34">
        <v>140.63999999999999</v>
      </c>
    </row>
    <row r="391" spans="1:5">
      <c r="A391" s="2">
        <v>44586</v>
      </c>
      <c r="B391" s="34">
        <v>25</v>
      </c>
      <c r="C391" s="34">
        <v>1</v>
      </c>
      <c r="D391" s="34">
        <v>2022</v>
      </c>
      <c r="E391" s="34">
        <v>246.27</v>
      </c>
    </row>
    <row r="392" spans="1:5">
      <c r="A392" s="2">
        <v>44587</v>
      </c>
      <c r="B392" s="34">
        <v>26</v>
      </c>
      <c r="C392" s="34">
        <v>1</v>
      </c>
      <c r="D392" s="34">
        <v>2022</v>
      </c>
      <c r="E392" s="34">
        <v>334.67</v>
      </c>
    </row>
    <row r="393" spans="1:5">
      <c r="A393" s="2">
        <v>44588</v>
      </c>
      <c r="B393" s="34">
        <v>27</v>
      </c>
      <c r="C393" s="34">
        <v>1</v>
      </c>
      <c r="D393" s="34">
        <v>2022</v>
      </c>
      <c r="E393" s="34">
        <v>163.46</v>
      </c>
    </row>
    <row r="394" spans="1:5">
      <c r="A394" s="2">
        <v>44589</v>
      </c>
      <c r="B394" s="34">
        <v>28</v>
      </c>
      <c r="C394" s="34">
        <v>1</v>
      </c>
      <c r="D394" s="34">
        <v>2022</v>
      </c>
      <c r="E394" s="34">
        <v>337.49</v>
      </c>
    </row>
    <row r="395" spans="1:5">
      <c r="A395" s="2">
        <v>44590</v>
      </c>
      <c r="B395" s="34">
        <v>29</v>
      </c>
      <c r="C395" s="34">
        <v>1</v>
      </c>
      <c r="D395" s="34">
        <v>2022</v>
      </c>
      <c r="E395" s="34">
        <v>400.35</v>
      </c>
    </row>
    <row r="396" spans="1:5">
      <c r="A396" s="2">
        <v>44591</v>
      </c>
      <c r="B396" s="34">
        <v>30</v>
      </c>
      <c r="C396" s="34">
        <v>1</v>
      </c>
      <c r="D396" s="34">
        <v>2022</v>
      </c>
      <c r="E396" s="34">
        <v>165.34</v>
      </c>
    </row>
    <row r="397" spans="1:5">
      <c r="A397" s="2">
        <v>44592</v>
      </c>
      <c r="B397" s="34">
        <v>31</v>
      </c>
      <c r="C397" s="34">
        <v>1</v>
      </c>
      <c r="D397" s="34">
        <v>2022</v>
      </c>
      <c r="E397" s="34">
        <v>318.42</v>
      </c>
    </row>
    <row r="398" spans="1:5">
      <c r="A398" s="2">
        <v>44593</v>
      </c>
      <c r="B398" s="34">
        <v>1</v>
      </c>
      <c r="C398" s="34">
        <v>2</v>
      </c>
      <c r="D398" s="34">
        <v>2022</v>
      </c>
      <c r="E398" s="34">
        <v>208.32</v>
      </c>
    </row>
    <row r="399" spans="1:5">
      <c r="A399" s="2">
        <v>44594</v>
      </c>
      <c r="B399" s="34">
        <v>2</v>
      </c>
      <c r="C399" s="34">
        <v>2</v>
      </c>
      <c r="D399" s="34">
        <v>2022</v>
      </c>
      <c r="E399" s="34">
        <v>223.58</v>
      </c>
    </row>
    <row r="400" spans="1:5">
      <c r="A400" s="2">
        <v>44595</v>
      </c>
      <c r="B400" s="34">
        <v>3</v>
      </c>
      <c r="C400" s="34">
        <v>2</v>
      </c>
      <c r="D400" s="34">
        <v>2022</v>
      </c>
      <c r="E400" s="34">
        <v>210.91</v>
      </c>
    </row>
    <row r="401" spans="1:5">
      <c r="A401" s="2">
        <v>44596</v>
      </c>
      <c r="B401" s="34">
        <v>4</v>
      </c>
      <c r="C401" s="34">
        <v>2</v>
      </c>
      <c r="D401" s="34">
        <v>2022</v>
      </c>
      <c r="E401" s="34">
        <v>153.08000000000001</v>
      </c>
    </row>
    <row r="402" spans="1:5">
      <c r="A402" s="2">
        <v>44597</v>
      </c>
      <c r="B402" s="34">
        <v>5</v>
      </c>
      <c r="C402" s="34">
        <v>2</v>
      </c>
      <c r="D402" s="34">
        <v>2022</v>
      </c>
      <c r="E402" s="34">
        <v>106.35</v>
      </c>
    </row>
    <row r="403" spans="1:5">
      <c r="A403" s="2">
        <v>44598</v>
      </c>
      <c r="B403" s="34">
        <v>6</v>
      </c>
      <c r="C403" s="34">
        <v>2</v>
      </c>
      <c r="D403" s="34">
        <v>2022</v>
      </c>
      <c r="E403" s="34">
        <v>168.15</v>
      </c>
    </row>
    <row r="404" spans="1:5">
      <c r="A404" s="2">
        <v>44599</v>
      </c>
      <c r="B404" s="34">
        <v>7</v>
      </c>
      <c r="C404" s="34">
        <v>2</v>
      </c>
      <c r="D404" s="34">
        <v>2022</v>
      </c>
      <c r="E404" s="34">
        <v>178.61</v>
      </c>
    </row>
    <row r="405" spans="1:5">
      <c r="A405" s="2">
        <v>44600</v>
      </c>
      <c r="B405" s="34">
        <v>8</v>
      </c>
      <c r="C405" s="34">
        <v>2</v>
      </c>
      <c r="D405" s="34">
        <v>2022</v>
      </c>
      <c r="E405" s="34">
        <v>275.87</v>
      </c>
    </row>
    <row r="406" spans="1:5">
      <c r="A406" s="2">
        <v>44601</v>
      </c>
      <c r="B406" s="34">
        <v>9</v>
      </c>
      <c r="C406" s="34">
        <v>2</v>
      </c>
      <c r="D406" s="34">
        <v>2022</v>
      </c>
      <c r="E406" s="34">
        <v>281.7</v>
      </c>
    </row>
    <row r="407" spans="1:5">
      <c r="A407" s="2">
        <v>44602</v>
      </c>
      <c r="B407" s="34">
        <v>10</v>
      </c>
      <c r="C407" s="34">
        <v>2</v>
      </c>
      <c r="D407" s="34">
        <v>2022</v>
      </c>
      <c r="E407" s="34">
        <v>272.62</v>
      </c>
    </row>
    <row r="408" spans="1:5">
      <c r="A408" s="2">
        <v>44603</v>
      </c>
      <c r="B408" s="34">
        <v>11</v>
      </c>
      <c r="C408" s="34">
        <v>2</v>
      </c>
      <c r="D408" s="34">
        <v>2022</v>
      </c>
      <c r="E408" s="34">
        <v>172.09</v>
      </c>
    </row>
    <row r="409" spans="1:5">
      <c r="A409" s="2">
        <v>44604</v>
      </c>
      <c r="B409" s="34">
        <v>12</v>
      </c>
      <c r="C409" s="34">
        <v>2</v>
      </c>
      <c r="D409" s="34">
        <v>2022</v>
      </c>
      <c r="E409" s="34">
        <v>304.27</v>
      </c>
    </row>
    <row r="410" spans="1:5">
      <c r="A410" s="2">
        <v>44605</v>
      </c>
      <c r="B410" s="34">
        <v>13</v>
      </c>
      <c r="C410" s="34">
        <v>2</v>
      </c>
      <c r="D410" s="34">
        <v>2022</v>
      </c>
      <c r="E410" s="34">
        <v>148.33000000000001</v>
      </c>
    </row>
    <row r="411" spans="1:5">
      <c r="A411" s="2">
        <v>44606</v>
      </c>
      <c r="B411" s="34">
        <v>14</v>
      </c>
      <c r="C411" s="34">
        <v>2</v>
      </c>
      <c r="D411" s="34">
        <v>2022</v>
      </c>
      <c r="E411" s="34">
        <v>223.9</v>
      </c>
    </row>
    <row r="412" spans="1:5">
      <c r="A412" s="2">
        <v>44607</v>
      </c>
      <c r="B412" s="34">
        <v>15</v>
      </c>
      <c r="C412" s="34">
        <v>2</v>
      </c>
      <c r="D412" s="34">
        <v>2022</v>
      </c>
      <c r="E412" s="34">
        <v>316.41000000000003</v>
      </c>
    </row>
    <row r="413" spans="1:5">
      <c r="A413" s="2">
        <v>44608</v>
      </c>
      <c r="B413" s="34">
        <v>16</v>
      </c>
      <c r="C413" s="34">
        <v>2</v>
      </c>
      <c r="D413" s="34">
        <v>2022</v>
      </c>
      <c r="E413" s="34">
        <v>380.57</v>
      </c>
    </row>
    <row r="414" spans="1:5">
      <c r="A414" s="2">
        <v>44609</v>
      </c>
      <c r="B414" s="34">
        <v>17</v>
      </c>
      <c r="C414" s="34">
        <v>2</v>
      </c>
      <c r="D414" s="34">
        <v>2022</v>
      </c>
      <c r="E414" s="34">
        <v>189.34</v>
      </c>
    </row>
    <row r="415" spans="1:5">
      <c r="A415" s="2">
        <v>44610</v>
      </c>
      <c r="B415" s="34">
        <v>18</v>
      </c>
      <c r="C415" s="34">
        <v>2</v>
      </c>
      <c r="D415" s="34">
        <v>2022</v>
      </c>
      <c r="E415" s="34">
        <v>288.44</v>
      </c>
    </row>
    <row r="416" spans="1:5">
      <c r="A416" s="2">
        <v>44611</v>
      </c>
      <c r="B416" s="34">
        <v>19</v>
      </c>
      <c r="C416" s="34">
        <v>2</v>
      </c>
      <c r="D416" s="34">
        <v>2022</v>
      </c>
      <c r="E416" s="34">
        <v>221.07</v>
      </c>
    </row>
    <row r="417" spans="1:5">
      <c r="A417" s="2">
        <v>44612</v>
      </c>
      <c r="B417" s="34">
        <v>20</v>
      </c>
      <c r="C417" s="34">
        <v>2</v>
      </c>
      <c r="D417" s="34">
        <v>2022</v>
      </c>
      <c r="E417" s="34">
        <v>210.89</v>
      </c>
    </row>
    <row r="418" spans="1:5">
      <c r="A418" s="2">
        <v>44613</v>
      </c>
      <c r="B418" s="34">
        <v>21</v>
      </c>
      <c r="C418" s="34">
        <v>2</v>
      </c>
      <c r="D418" s="34">
        <v>2022</v>
      </c>
      <c r="E418" s="34">
        <v>251.11</v>
      </c>
    </row>
    <row r="419" spans="1:5">
      <c r="A419" s="2">
        <v>44614</v>
      </c>
      <c r="B419" s="34">
        <v>22</v>
      </c>
      <c r="C419" s="34">
        <v>2</v>
      </c>
      <c r="D419" s="34">
        <v>2022</v>
      </c>
      <c r="E419" s="34">
        <v>123.23</v>
      </c>
    </row>
    <row r="420" spans="1:5">
      <c r="A420" s="2">
        <v>44615</v>
      </c>
      <c r="B420" s="34">
        <v>23</v>
      </c>
      <c r="C420" s="34">
        <v>2</v>
      </c>
      <c r="D420" s="34">
        <v>2022</v>
      </c>
      <c r="E420" s="34">
        <v>149.11000000000001</v>
      </c>
    </row>
    <row r="421" spans="1:5">
      <c r="A421" s="2">
        <v>44616</v>
      </c>
      <c r="B421" s="34">
        <v>24</v>
      </c>
      <c r="C421" s="34">
        <v>2</v>
      </c>
      <c r="D421" s="34">
        <v>2022</v>
      </c>
      <c r="E421" s="34">
        <v>258.79000000000002</v>
      </c>
    </row>
    <row r="422" spans="1:5">
      <c r="A422" s="2">
        <v>44617</v>
      </c>
      <c r="B422" s="34">
        <v>25</v>
      </c>
      <c r="C422" s="34">
        <v>2</v>
      </c>
      <c r="D422" s="34">
        <v>2022</v>
      </c>
      <c r="E422" s="34">
        <v>186.21</v>
      </c>
    </row>
    <row r="423" spans="1:5">
      <c r="A423" s="2">
        <v>44618</v>
      </c>
      <c r="B423" s="34">
        <v>26</v>
      </c>
      <c r="C423" s="34">
        <v>2</v>
      </c>
      <c r="D423" s="34">
        <v>2022</v>
      </c>
      <c r="E423" s="34">
        <v>223.39</v>
      </c>
    </row>
    <row r="424" spans="1:5">
      <c r="A424" s="2">
        <v>44619</v>
      </c>
      <c r="B424" s="34">
        <v>27</v>
      </c>
      <c r="C424" s="34">
        <v>2</v>
      </c>
      <c r="D424" s="34">
        <v>2022</v>
      </c>
      <c r="E424" s="34">
        <v>212.53</v>
      </c>
    </row>
    <row r="425" spans="1:5">
      <c r="A425" s="2">
        <v>44620</v>
      </c>
      <c r="B425" s="34">
        <v>28</v>
      </c>
      <c r="C425" s="34">
        <v>2</v>
      </c>
      <c r="D425" s="34">
        <v>2022</v>
      </c>
      <c r="E425" s="34">
        <v>174.31</v>
      </c>
    </row>
    <row r="426" spans="1:5">
      <c r="A426" s="2">
        <v>44621</v>
      </c>
      <c r="B426" s="34">
        <v>1</v>
      </c>
      <c r="C426" s="34">
        <v>3</v>
      </c>
      <c r="D426" s="34">
        <v>2022</v>
      </c>
      <c r="E426" s="34">
        <v>166.59</v>
      </c>
    </row>
    <row r="427" spans="1:5">
      <c r="A427" s="2">
        <v>44622</v>
      </c>
      <c r="B427" s="34">
        <v>2</v>
      </c>
      <c r="C427" s="34">
        <v>3</v>
      </c>
      <c r="D427" s="34">
        <v>2022</v>
      </c>
      <c r="E427" s="34">
        <v>318.91000000000003</v>
      </c>
    </row>
    <row r="428" spans="1:5">
      <c r="A428" s="2">
        <v>44623</v>
      </c>
      <c r="B428" s="34">
        <v>3</v>
      </c>
      <c r="C428" s="34">
        <v>3</v>
      </c>
      <c r="D428" s="34">
        <v>2022</v>
      </c>
      <c r="E428" s="34">
        <v>197.86</v>
      </c>
    </row>
    <row r="429" spans="1:5">
      <c r="A429" s="2">
        <v>44624</v>
      </c>
      <c r="B429" s="34">
        <v>4</v>
      </c>
      <c r="C429" s="34">
        <v>3</v>
      </c>
      <c r="D429" s="34">
        <v>2022</v>
      </c>
      <c r="E429" s="34">
        <v>297.35000000000002</v>
      </c>
    </row>
    <row r="430" spans="1:5">
      <c r="A430" s="2">
        <v>44625</v>
      </c>
      <c r="B430" s="34">
        <v>5</v>
      </c>
      <c r="C430" s="34">
        <v>3</v>
      </c>
      <c r="D430" s="34">
        <v>2022</v>
      </c>
      <c r="E430" s="34">
        <v>289.77999999999997</v>
      </c>
    </row>
    <row r="431" spans="1:5">
      <c r="A431" s="2">
        <v>44626</v>
      </c>
      <c r="B431" s="34">
        <v>6</v>
      </c>
      <c r="C431" s="34">
        <v>3</v>
      </c>
      <c r="D431" s="34">
        <v>2022</v>
      </c>
      <c r="E431" s="34">
        <v>347.7</v>
      </c>
    </row>
    <row r="432" spans="1:5">
      <c r="A432" s="2">
        <v>44627</v>
      </c>
      <c r="B432" s="34">
        <v>7</v>
      </c>
      <c r="C432" s="34">
        <v>3</v>
      </c>
      <c r="D432" s="34">
        <v>2022</v>
      </c>
      <c r="E432" s="34">
        <v>139.76</v>
      </c>
    </row>
    <row r="433" spans="1:5">
      <c r="A433" s="2">
        <v>44628</v>
      </c>
      <c r="B433" s="34">
        <v>8</v>
      </c>
      <c r="C433" s="34">
        <v>3</v>
      </c>
      <c r="D433" s="34">
        <v>2022</v>
      </c>
      <c r="E433" s="34">
        <v>272.19</v>
      </c>
    </row>
    <row r="434" spans="1:5">
      <c r="A434" s="2">
        <v>44629</v>
      </c>
      <c r="B434" s="34">
        <v>9</v>
      </c>
      <c r="C434" s="34">
        <v>3</v>
      </c>
      <c r="D434" s="34">
        <v>2022</v>
      </c>
      <c r="E434" s="34">
        <v>163.72</v>
      </c>
    </row>
    <row r="435" spans="1:5">
      <c r="A435" s="2">
        <v>44630</v>
      </c>
      <c r="B435" s="34">
        <v>10</v>
      </c>
      <c r="C435" s="34">
        <v>3</v>
      </c>
      <c r="D435" s="34">
        <v>2022</v>
      </c>
      <c r="E435" s="34">
        <v>207.37</v>
      </c>
    </row>
    <row r="436" spans="1:5">
      <c r="A436" s="2">
        <v>44631</v>
      </c>
      <c r="B436" s="34">
        <v>11</v>
      </c>
      <c r="C436" s="34">
        <v>3</v>
      </c>
      <c r="D436" s="34">
        <v>2022</v>
      </c>
      <c r="E436" s="34">
        <v>326.58999999999997</v>
      </c>
    </row>
    <row r="437" spans="1:5">
      <c r="A437" s="2">
        <v>44632</v>
      </c>
      <c r="B437" s="34">
        <v>12</v>
      </c>
      <c r="C437" s="34">
        <v>3</v>
      </c>
      <c r="D437" s="34">
        <v>2022</v>
      </c>
      <c r="E437" s="34">
        <v>246.32</v>
      </c>
    </row>
    <row r="438" spans="1:5">
      <c r="A438" s="2">
        <v>44633</v>
      </c>
      <c r="B438" s="34">
        <v>13</v>
      </c>
      <c r="C438" s="34">
        <v>3</v>
      </c>
      <c r="D438" s="34">
        <v>2022</v>
      </c>
      <c r="E438" s="34">
        <v>523.96</v>
      </c>
    </row>
    <row r="439" spans="1:5">
      <c r="A439" s="2">
        <v>44634</v>
      </c>
      <c r="B439" s="34">
        <v>14</v>
      </c>
      <c r="C439" s="34">
        <v>3</v>
      </c>
      <c r="D439" s="34">
        <v>2022</v>
      </c>
      <c r="E439" s="34">
        <v>246.14</v>
      </c>
    </row>
    <row r="440" spans="1:5">
      <c r="A440" s="2">
        <v>44635</v>
      </c>
      <c r="B440" s="34">
        <v>15</v>
      </c>
      <c r="C440" s="34">
        <v>3</v>
      </c>
      <c r="D440" s="34">
        <v>2022</v>
      </c>
      <c r="E440" s="34">
        <v>149.59</v>
      </c>
    </row>
    <row r="441" spans="1:5">
      <c r="A441" s="2">
        <v>44636</v>
      </c>
      <c r="B441" s="34">
        <v>16</v>
      </c>
      <c r="C441" s="34">
        <v>3</v>
      </c>
      <c r="D441" s="34">
        <v>2022</v>
      </c>
      <c r="E441" s="34">
        <v>185.7</v>
      </c>
    </row>
    <row r="442" spans="1:5">
      <c r="A442" s="2">
        <v>44637</v>
      </c>
      <c r="B442" s="34">
        <v>17</v>
      </c>
      <c r="C442" s="34">
        <v>3</v>
      </c>
      <c r="D442" s="34">
        <v>2022</v>
      </c>
      <c r="E442" s="34">
        <v>539.41999999999996</v>
      </c>
    </row>
    <row r="443" spans="1:5">
      <c r="A443" s="2">
        <v>44638</v>
      </c>
      <c r="B443" s="34">
        <v>18</v>
      </c>
      <c r="C443" s="34">
        <v>3</v>
      </c>
      <c r="D443" s="34">
        <v>2022</v>
      </c>
      <c r="E443" s="34">
        <v>318.29000000000002</v>
      </c>
    </row>
    <row r="444" spans="1:5">
      <c r="A444" s="2">
        <v>44639</v>
      </c>
      <c r="B444" s="34">
        <v>19</v>
      </c>
      <c r="C444" s="34">
        <v>3</v>
      </c>
      <c r="D444" s="34">
        <v>2022</v>
      </c>
      <c r="E444" s="34">
        <v>177.77</v>
      </c>
    </row>
    <row r="445" spans="1:5">
      <c r="A445" s="2">
        <v>44640</v>
      </c>
      <c r="B445" s="34">
        <v>20</v>
      </c>
      <c r="C445" s="34">
        <v>3</v>
      </c>
      <c r="D445" s="34">
        <v>2022</v>
      </c>
      <c r="E445" s="34">
        <v>213.07</v>
      </c>
    </row>
    <row r="446" spans="1:5">
      <c r="A446" s="2">
        <v>44641</v>
      </c>
      <c r="B446" s="34">
        <v>21</v>
      </c>
      <c r="C446" s="34">
        <v>3</v>
      </c>
      <c r="D446" s="34">
        <v>2022</v>
      </c>
      <c r="E446" s="34">
        <v>300.2</v>
      </c>
    </row>
    <row r="447" spans="1:5">
      <c r="A447" s="2">
        <v>44642</v>
      </c>
      <c r="B447" s="34">
        <v>22</v>
      </c>
      <c r="C447" s="34">
        <v>3</v>
      </c>
      <c r="D447" s="34">
        <v>2022</v>
      </c>
      <c r="E447" s="34">
        <v>174.87</v>
      </c>
    </row>
    <row r="448" spans="1:5">
      <c r="A448" s="2">
        <v>44643</v>
      </c>
      <c r="B448" s="34">
        <v>23</v>
      </c>
      <c r="C448" s="34">
        <v>3</v>
      </c>
      <c r="D448" s="34">
        <v>2022</v>
      </c>
      <c r="E448" s="34">
        <v>655.45</v>
      </c>
    </row>
    <row r="449" spans="1:5">
      <c r="A449" s="2">
        <v>44644</v>
      </c>
      <c r="B449" s="34">
        <v>24</v>
      </c>
      <c r="C449" s="34">
        <v>3</v>
      </c>
      <c r="D449" s="34">
        <v>2022</v>
      </c>
      <c r="E449" s="34">
        <v>684.53</v>
      </c>
    </row>
    <row r="450" spans="1:5">
      <c r="A450" s="2">
        <v>44645</v>
      </c>
      <c r="B450" s="34">
        <v>25</v>
      </c>
      <c r="C450" s="34">
        <v>3</v>
      </c>
      <c r="D450" s="34">
        <v>2022</v>
      </c>
      <c r="E450" s="34">
        <v>504.65</v>
      </c>
    </row>
    <row r="451" spans="1:5">
      <c r="A451" s="2">
        <v>44646</v>
      </c>
      <c r="B451" s="34">
        <v>26</v>
      </c>
      <c r="C451" s="34">
        <v>3</v>
      </c>
      <c r="D451" s="34">
        <v>2022</v>
      </c>
      <c r="E451" s="34">
        <v>126.14</v>
      </c>
    </row>
    <row r="452" spans="1:5">
      <c r="A452" s="2">
        <v>44647</v>
      </c>
      <c r="B452" s="34">
        <v>27</v>
      </c>
      <c r="C452" s="34">
        <v>3</v>
      </c>
      <c r="D452" s="34">
        <v>2022</v>
      </c>
      <c r="E452" s="34">
        <v>347.8</v>
      </c>
    </row>
    <row r="453" spans="1:5">
      <c r="A453" s="2">
        <v>44648</v>
      </c>
      <c r="B453" s="34">
        <v>28</v>
      </c>
      <c r="C453" s="34">
        <v>3</v>
      </c>
      <c r="D453" s="34">
        <v>2022</v>
      </c>
      <c r="E453" s="34">
        <v>244.03</v>
      </c>
    </row>
    <row r="454" spans="1:5">
      <c r="A454" s="2">
        <v>44649</v>
      </c>
      <c r="B454" s="34">
        <v>29</v>
      </c>
      <c r="C454" s="34">
        <v>3</v>
      </c>
      <c r="D454" s="34">
        <v>2022</v>
      </c>
      <c r="E454" s="34">
        <v>359.43</v>
      </c>
    </row>
    <row r="455" spans="1:5">
      <c r="A455" s="2">
        <v>44650</v>
      </c>
      <c r="B455" s="34">
        <v>30</v>
      </c>
      <c r="C455" s="34">
        <v>3</v>
      </c>
      <c r="D455" s="34">
        <v>2022</v>
      </c>
      <c r="E455" s="34">
        <v>228.05</v>
      </c>
    </row>
    <row r="456" spans="1:5">
      <c r="A456" s="2">
        <v>44651</v>
      </c>
      <c r="B456" s="34">
        <v>31</v>
      </c>
      <c r="C456" s="34">
        <v>3</v>
      </c>
      <c r="D456" s="34">
        <v>2022</v>
      </c>
      <c r="E456" s="34">
        <v>277.66000000000003</v>
      </c>
    </row>
    <row r="457" spans="1:5">
      <c r="A457" s="2">
        <v>44652</v>
      </c>
      <c r="B457" s="34">
        <v>1</v>
      </c>
      <c r="C457" s="34">
        <v>4</v>
      </c>
      <c r="D457" s="34">
        <v>2022</v>
      </c>
      <c r="E457" s="34">
        <v>135.43</v>
      </c>
    </row>
    <row r="458" spans="1:5">
      <c r="A458" s="2">
        <v>44653</v>
      </c>
      <c r="B458" s="34">
        <v>2</v>
      </c>
      <c r="C458" s="34">
        <v>4</v>
      </c>
      <c r="D458" s="34">
        <v>2022</v>
      </c>
      <c r="E458" s="34">
        <v>252.59</v>
      </c>
    </row>
    <row r="459" spans="1:5">
      <c r="A459" s="2">
        <v>44654</v>
      </c>
      <c r="B459" s="34">
        <v>3</v>
      </c>
      <c r="C459" s="34">
        <v>4</v>
      </c>
      <c r="D459" s="34">
        <v>2022</v>
      </c>
      <c r="E459" s="34">
        <v>145.4</v>
      </c>
    </row>
    <row r="460" spans="1:5">
      <c r="A460" s="2">
        <v>44655</v>
      </c>
      <c r="B460" s="34">
        <v>4</v>
      </c>
      <c r="C460" s="34">
        <v>4</v>
      </c>
      <c r="D460" s="34">
        <v>2022</v>
      </c>
      <c r="E460" s="34">
        <v>85.73</v>
      </c>
    </row>
    <row r="461" spans="1:5">
      <c r="A461" s="2">
        <v>44656</v>
      </c>
      <c r="B461" s="34">
        <v>5</v>
      </c>
      <c r="C461" s="34">
        <v>4</v>
      </c>
      <c r="D461" s="34">
        <v>2022</v>
      </c>
      <c r="E461" s="34">
        <v>142.06</v>
      </c>
    </row>
    <row r="462" spans="1:5">
      <c r="A462" s="2">
        <v>44657</v>
      </c>
      <c r="B462" s="34">
        <v>6</v>
      </c>
      <c r="C462" s="34">
        <v>4</v>
      </c>
      <c r="D462" s="34">
        <v>2022</v>
      </c>
      <c r="E462" s="34">
        <v>94.13</v>
      </c>
    </row>
    <row r="463" spans="1:5">
      <c r="A463" s="2">
        <v>44658</v>
      </c>
      <c r="B463" s="34">
        <v>7</v>
      </c>
      <c r="C463" s="34">
        <v>4</v>
      </c>
      <c r="D463" s="34">
        <v>2022</v>
      </c>
      <c r="E463" s="34">
        <v>210.63</v>
      </c>
    </row>
    <row r="464" spans="1:5">
      <c r="A464" s="2">
        <v>44659</v>
      </c>
      <c r="B464" s="34">
        <v>8</v>
      </c>
      <c r="C464" s="34">
        <v>4</v>
      </c>
      <c r="D464" s="34">
        <v>2022</v>
      </c>
      <c r="E464" s="34">
        <v>244.58</v>
      </c>
    </row>
    <row r="465" spans="1:5">
      <c r="A465" s="2">
        <v>44660</v>
      </c>
      <c r="B465" s="34">
        <v>9</v>
      </c>
      <c r="C465" s="34">
        <v>4</v>
      </c>
      <c r="D465" s="34">
        <v>2022</v>
      </c>
      <c r="E465" s="34">
        <v>136.44999999999999</v>
      </c>
    </row>
    <row r="466" spans="1:5">
      <c r="A466" s="2">
        <v>44661</v>
      </c>
      <c r="B466" s="34">
        <v>10</v>
      </c>
      <c r="C466" s="34">
        <v>4</v>
      </c>
      <c r="D466" s="34">
        <v>2022</v>
      </c>
      <c r="E466" s="34">
        <v>313.08</v>
      </c>
    </row>
    <row r="467" spans="1:5">
      <c r="A467" s="2">
        <v>44662</v>
      </c>
      <c r="B467" s="34">
        <v>11</v>
      </c>
      <c r="C467" s="34">
        <v>4</v>
      </c>
      <c r="D467" s="34">
        <v>2022</v>
      </c>
      <c r="E467" s="34">
        <v>154.28</v>
      </c>
    </row>
    <row r="468" spans="1:5">
      <c r="A468" s="2">
        <v>44663</v>
      </c>
      <c r="B468" s="34">
        <v>12</v>
      </c>
      <c r="C468" s="34">
        <v>4</v>
      </c>
      <c r="D468" s="34">
        <v>2022</v>
      </c>
      <c r="E468" s="34">
        <v>184.79</v>
      </c>
    </row>
    <row r="469" spans="1:5">
      <c r="A469" s="2">
        <v>44664</v>
      </c>
      <c r="B469" s="34">
        <v>13</v>
      </c>
      <c r="C469" s="34">
        <v>4</v>
      </c>
      <c r="D469" s="34">
        <v>2022</v>
      </c>
      <c r="E469" s="34">
        <v>55.77</v>
      </c>
    </row>
    <row r="470" spans="1:5">
      <c r="A470" s="2">
        <v>44665</v>
      </c>
      <c r="B470" s="34">
        <v>14</v>
      </c>
      <c r="C470" s="34">
        <v>4</v>
      </c>
      <c r="D470" s="34">
        <v>2022</v>
      </c>
      <c r="E470" s="34">
        <v>200.94</v>
      </c>
    </row>
    <row r="471" spans="1:5">
      <c r="A471" s="2">
        <v>44666</v>
      </c>
      <c r="B471" s="34">
        <v>15</v>
      </c>
      <c r="C471" s="34">
        <v>4</v>
      </c>
      <c r="D471" s="34">
        <v>2022</v>
      </c>
      <c r="E471" s="34">
        <v>287.64</v>
      </c>
    </row>
    <row r="472" spans="1:5">
      <c r="A472" s="2">
        <v>44667</v>
      </c>
      <c r="B472" s="34">
        <v>16</v>
      </c>
      <c r="C472" s="34">
        <v>4</v>
      </c>
      <c r="D472" s="34">
        <v>2022</v>
      </c>
      <c r="E472" s="34">
        <v>222.79</v>
      </c>
    </row>
    <row r="473" spans="1:5">
      <c r="A473" s="2">
        <v>44668</v>
      </c>
      <c r="B473" s="34">
        <v>17</v>
      </c>
      <c r="C473" s="34">
        <v>4</v>
      </c>
      <c r="D473" s="34">
        <v>2022</v>
      </c>
      <c r="E473" s="34">
        <v>42.1</v>
      </c>
    </row>
    <row r="474" spans="1:5">
      <c r="A474" s="2">
        <v>44669</v>
      </c>
      <c r="B474" s="34">
        <v>18</v>
      </c>
      <c r="C474" s="34">
        <v>4</v>
      </c>
      <c r="D474" s="34">
        <v>2022</v>
      </c>
      <c r="E474" s="34">
        <v>188.94</v>
      </c>
    </row>
    <row r="475" spans="1:5">
      <c r="A475" s="2">
        <v>44670</v>
      </c>
      <c r="B475" s="34">
        <v>19</v>
      </c>
      <c r="C475" s="34">
        <v>4</v>
      </c>
      <c r="D475" s="34">
        <v>2022</v>
      </c>
      <c r="E475" s="34">
        <v>159.37</v>
      </c>
    </row>
    <row r="476" spans="1:5">
      <c r="A476" s="2">
        <v>44671</v>
      </c>
      <c r="B476" s="34">
        <v>20</v>
      </c>
      <c r="C476" s="34">
        <v>4</v>
      </c>
      <c r="D476" s="34">
        <v>2022</v>
      </c>
      <c r="E476" s="34">
        <v>234.39</v>
      </c>
    </row>
    <row r="477" spans="1:5">
      <c r="A477" s="2">
        <v>44672</v>
      </c>
      <c r="B477" s="34">
        <v>21</v>
      </c>
      <c r="C477" s="34">
        <v>4</v>
      </c>
      <c r="D477" s="34">
        <v>2022</v>
      </c>
      <c r="E477" s="34">
        <v>35.99</v>
      </c>
    </row>
    <row r="478" spans="1:5">
      <c r="A478" s="2">
        <v>44673</v>
      </c>
      <c r="B478" s="34">
        <v>22</v>
      </c>
      <c r="C478" s="34">
        <v>4</v>
      </c>
      <c r="D478" s="34">
        <v>2022</v>
      </c>
      <c r="E478" s="34">
        <v>124.8</v>
      </c>
    </row>
    <row r="479" spans="1:5">
      <c r="A479" s="2">
        <v>44674</v>
      </c>
      <c r="B479" s="34">
        <v>23</v>
      </c>
      <c r="C479" s="34">
        <v>4</v>
      </c>
      <c r="D479" s="34">
        <v>2022</v>
      </c>
      <c r="E479" s="34">
        <v>191.46</v>
      </c>
    </row>
    <row r="480" spans="1:5">
      <c r="A480" s="2">
        <v>44675</v>
      </c>
      <c r="B480" s="34">
        <v>24</v>
      </c>
      <c r="C480" s="34">
        <v>4</v>
      </c>
      <c r="D480" s="34">
        <v>2022</v>
      </c>
      <c r="E480" s="34">
        <v>271.12</v>
      </c>
    </row>
    <row r="481" spans="1:5">
      <c r="A481" s="2">
        <v>44676</v>
      </c>
      <c r="B481" s="34">
        <v>25</v>
      </c>
      <c r="C481" s="34">
        <v>4</v>
      </c>
      <c r="D481" s="34">
        <v>2022</v>
      </c>
      <c r="E481" s="34">
        <v>123.29</v>
      </c>
    </row>
    <row r="482" spans="1:5">
      <c r="A482" s="2">
        <v>44677</v>
      </c>
      <c r="B482" s="34">
        <v>26</v>
      </c>
      <c r="C482" s="34">
        <v>4</v>
      </c>
      <c r="D482" s="34">
        <v>2022</v>
      </c>
      <c r="E482" s="34">
        <v>67.3</v>
      </c>
    </row>
    <row r="483" spans="1:5">
      <c r="A483" s="2">
        <v>44678</v>
      </c>
      <c r="B483" s="34">
        <v>27</v>
      </c>
      <c r="C483" s="34">
        <v>4</v>
      </c>
      <c r="D483" s="34">
        <v>2022</v>
      </c>
      <c r="E483" s="34">
        <v>311.69</v>
      </c>
    </row>
    <row r="484" spans="1:5">
      <c r="A484" s="2">
        <v>44679</v>
      </c>
      <c r="B484" s="34">
        <v>28</v>
      </c>
      <c r="C484" s="34">
        <v>4</v>
      </c>
      <c r="D484" s="34">
        <v>2022</v>
      </c>
      <c r="E484" s="34">
        <v>552.51</v>
      </c>
    </row>
    <row r="485" spans="1:5">
      <c r="A485" s="2">
        <v>44680</v>
      </c>
      <c r="B485" s="34">
        <v>29</v>
      </c>
      <c r="C485" s="34">
        <v>4</v>
      </c>
      <c r="D485" s="34">
        <v>2022</v>
      </c>
      <c r="E485" s="34">
        <v>122.54</v>
      </c>
    </row>
    <row r="486" spans="1:5">
      <c r="A486" s="2">
        <v>44681</v>
      </c>
      <c r="B486" s="34">
        <v>30</v>
      </c>
      <c r="C486" s="34">
        <v>4</v>
      </c>
      <c r="D486" s="34">
        <v>2022</v>
      </c>
      <c r="E486" s="34">
        <v>92.55</v>
      </c>
    </row>
    <row r="487" spans="1:5">
      <c r="A487" s="2">
        <v>44682</v>
      </c>
      <c r="B487" s="34">
        <v>1</v>
      </c>
      <c r="C487" s="34">
        <v>5</v>
      </c>
      <c r="D487" s="34">
        <v>2022</v>
      </c>
      <c r="E487" s="34">
        <v>194.03</v>
      </c>
    </row>
    <row r="488" spans="1:5">
      <c r="A488" s="2">
        <v>44683</v>
      </c>
      <c r="B488" s="34">
        <v>2</v>
      </c>
      <c r="C488" s="34">
        <v>5</v>
      </c>
      <c r="D488" s="34">
        <v>2022</v>
      </c>
      <c r="E488" s="34">
        <v>115.58</v>
      </c>
    </row>
    <row r="489" spans="1:5">
      <c r="A489" s="2">
        <v>44684</v>
      </c>
      <c r="B489" s="34">
        <v>3</v>
      </c>
      <c r="C489" s="34">
        <v>5</v>
      </c>
      <c r="D489" s="34">
        <v>2022</v>
      </c>
      <c r="E489" s="34">
        <v>203.37</v>
      </c>
    </row>
    <row r="490" spans="1:5">
      <c r="A490" s="2">
        <v>44685</v>
      </c>
      <c r="B490" s="34">
        <v>4</v>
      </c>
      <c r="C490" s="34">
        <v>5</v>
      </c>
      <c r="D490" s="34">
        <v>2022</v>
      </c>
      <c r="E490" s="34">
        <v>200.47</v>
      </c>
    </row>
    <row r="491" spans="1:5">
      <c r="A491" s="2">
        <v>44686</v>
      </c>
      <c r="B491" s="34">
        <v>5</v>
      </c>
      <c r="C491" s="34">
        <v>5</v>
      </c>
      <c r="D491" s="34">
        <v>2022</v>
      </c>
      <c r="E491" s="34">
        <v>97.58</v>
      </c>
    </row>
    <row r="492" spans="1:5">
      <c r="A492" s="2">
        <v>44687</v>
      </c>
      <c r="B492" s="34">
        <v>6</v>
      </c>
      <c r="C492" s="34">
        <v>5</v>
      </c>
      <c r="D492" s="34">
        <v>2022</v>
      </c>
      <c r="E492" s="34">
        <v>179.23</v>
      </c>
    </row>
    <row r="493" spans="1:5">
      <c r="A493" s="2">
        <v>44688</v>
      </c>
      <c r="B493" s="34">
        <v>7</v>
      </c>
      <c r="C493" s="34">
        <v>5</v>
      </c>
      <c r="D493" s="34">
        <v>2022</v>
      </c>
      <c r="E493" s="34">
        <v>76.33</v>
      </c>
    </row>
    <row r="494" spans="1:5">
      <c r="A494" s="2">
        <v>44689</v>
      </c>
      <c r="B494" s="34">
        <v>8</v>
      </c>
      <c r="C494" s="34">
        <v>5</v>
      </c>
      <c r="D494" s="34">
        <v>2022</v>
      </c>
      <c r="E494" s="34">
        <v>213.23</v>
      </c>
    </row>
    <row r="495" spans="1:5">
      <c r="A495" s="2">
        <v>44690</v>
      </c>
      <c r="B495" s="34">
        <v>9</v>
      </c>
      <c r="C495" s="34">
        <v>5</v>
      </c>
      <c r="D495" s="34">
        <v>2022</v>
      </c>
      <c r="E495" s="34">
        <v>280.20999999999998</v>
      </c>
    </row>
    <row r="496" spans="1:5">
      <c r="A496" s="2">
        <v>44691</v>
      </c>
      <c r="B496" s="34">
        <v>10</v>
      </c>
      <c r="C496" s="34">
        <v>5</v>
      </c>
      <c r="D496" s="34">
        <v>2022</v>
      </c>
      <c r="E496" s="34">
        <v>112.61</v>
      </c>
    </row>
    <row r="497" spans="1:5">
      <c r="A497" s="2">
        <v>44692</v>
      </c>
      <c r="B497" s="34">
        <v>11</v>
      </c>
      <c r="C497" s="34">
        <v>5</v>
      </c>
      <c r="D497" s="34">
        <v>2022</v>
      </c>
      <c r="E497" s="34">
        <v>208.34</v>
      </c>
    </row>
    <row r="498" spans="1:5">
      <c r="A498" s="2">
        <v>44693</v>
      </c>
      <c r="B498" s="34">
        <v>12</v>
      </c>
      <c r="C498" s="34">
        <v>5</v>
      </c>
      <c r="D498" s="34">
        <v>2022</v>
      </c>
      <c r="E498" s="34">
        <v>171.39</v>
      </c>
    </row>
    <row r="499" spans="1:5">
      <c r="A499" s="2">
        <v>44694</v>
      </c>
      <c r="B499" s="34">
        <v>13</v>
      </c>
      <c r="C499" s="34">
        <v>5</v>
      </c>
      <c r="D499" s="34">
        <v>2022</v>
      </c>
      <c r="E499" s="34">
        <v>122.76</v>
      </c>
    </row>
    <row r="500" spans="1:5">
      <c r="A500" s="2">
        <v>44695</v>
      </c>
      <c r="B500" s="34">
        <v>14</v>
      </c>
      <c r="C500" s="34">
        <v>5</v>
      </c>
      <c r="D500" s="34">
        <v>2022</v>
      </c>
      <c r="E500" s="34">
        <v>233.87</v>
      </c>
    </row>
    <row r="501" spans="1:5">
      <c r="A501" s="2">
        <v>44696</v>
      </c>
      <c r="B501" s="34">
        <v>15</v>
      </c>
      <c r="C501" s="34">
        <v>5</v>
      </c>
      <c r="D501" s="34">
        <v>2022</v>
      </c>
      <c r="E501" s="34">
        <v>188.72</v>
      </c>
    </row>
    <row r="502" spans="1:5">
      <c r="A502" s="2">
        <v>44697</v>
      </c>
      <c r="B502" s="34">
        <v>16</v>
      </c>
      <c r="C502" s="34">
        <v>5</v>
      </c>
      <c r="D502" s="34">
        <v>2022</v>
      </c>
      <c r="E502" s="34">
        <v>155.93</v>
      </c>
    </row>
    <row r="503" spans="1:5">
      <c r="A503" s="2">
        <v>44698</v>
      </c>
      <c r="B503" s="34">
        <v>17</v>
      </c>
      <c r="C503" s="34">
        <v>5</v>
      </c>
      <c r="D503" s="34">
        <v>2022</v>
      </c>
      <c r="E503" s="34">
        <v>158.29</v>
      </c>
    </row>
    <row r="504" spans="1:5">
      <c r="A504" s="2">
        <v>44699</v>
      </c>
      <c r="B504" s="34">
        <v>18</v>
      </c>
      <c r="C504" s="34">
        <v>5</v>
      </c>
      <c r="D504" s="34">
        <v>2022</v>
      </c>
      <c r="E504" s="34">
        <v>127.32</v>
      </c>
    </row>
    <row r="505" spans="1:5">
      <c r="A505" s="2">
        <v>44700</v>
      </c>
      <c r="B505" s="34">
        <v>19</v>
      </c>
      <c r="C505" s="34">
        <v>5</v>
      </c>
      <c r="D505" s="34">
        <v>2022</v>
      </c>
      <c r="E505" s="34">
        <v>542.54</v>
      </c>
    </row>
    <row r="506" spans="1:5">
      <c r="A506" s="2">
        <v>44701</v>
      </c>
      <c r="B506" s="34">
        <v>20</v>
      </c>
      <c r="C506" s="34">
        <v>5</v>
      </c>
      <c r="D506" s="34">
        <v>2022</v>
      </c>
      <c r="E506" s="34">
        <v>96.6</v>
      </c>
    </row>
    <row r="507" spans="1:5">
      <c r="A507" s="2">
        <v>44702</v>
      </c>
      <c r="B507" s="34">
        <v>21</v>
      </c>
      <c r="C507" s="34">
        <v>5</v>
      </c>
      <c r="D507" s="34">
        <v>2022</v>
      </c>
      <c r="E507" s="34">
        <v>193.08</v>
      </c>
    </row>
    <row r="508" spans="1:5">
      <c r="A508" s="2">
        <v>44703</v>
      </c>
      <c r="B508" s="34">
        <v>22</v>
      </c>
      <c r="C508" s="34">
        <v>5</v>
      </c>
      <c r="D508" s="34">
        <v>2022</v>
      </c>
      <c r="E508" s="34">
        <v>219.4</v>
      </c>
    </row>
    <row r="509" spans="1:5">
      <c r="A509" s="2">
        <v>44704</v>
      </c>
      <c r="B509" s="34">
        <v>23</v>
      </c>
      <c r="C509" s="34">
        <v>5</v>
      </c>
      <c r="D509" s="34">
        <v>2022</v>
      </c>
      <c r="E509" s="34">
        <v>252.82</v>
      </c>
    </row>
    <row r="510" spans="1:5">
      <c r="A510" s="2">
        <v>44705</v>
      </c>
      <c r="B510" s="34">
        <v>24</v>
      </c>
      <c r="C510" s="34">
        <v>5</v>
      </c>
      <c r="D510" s="34">
        <v>2022</v>
      </c>
      <c r="E510" s="34">
        <v>109.47</v>
      </c>
    </row>
    <row r="511" spans="1:5">
      <c r="A511" s="2">
        <v>44706</v>
      </c>
      <c r="B511" s="34">
        <v>25</v>
      </c>
      <c r="C511" s="34">
        <v>5</v>
      </c>
      <c r="D511" s="34">
        <v>2022</v>
      </c>
      <c r="E511" s="34">
        <v>164.81</v>
      </c>
    </row>
    <row r="512" spans="1:5">
      <c r="A512" s="2">
        <v>44707</v>
      </c>
      <c r="B512" s="34">
        <v>26</v>
      </c>
      <c r="C512" s="34">
        <v>5</v>
      </c>
      <c r="D512" s="34">
        <v>2022</v>
      </c>
      <c r="E512" s="34">
        <v>183.31</v>
      </c>
    </row>
    <row r="513" spans="1:5">
      <c r="A513" s="2">
        <v>44708</v>
      </c>
      <c r="B513" s="34">
        <v>27</v>
      </c>
      <c r="C513" s="34">
        <v>5</v>
      </c>
      <c r="D513" s="34">
        <v>2022</v>
      </c>
      <c r="E513" s="34">
        <v>181.38</v>
      </c>
    </row>
    <row r="514" spans="1:5">
      <c r="A514" s="2">
        <v>44709</v>
      </c>
      <c r="B514" s="34">
        <v>28</v>
      </c>
      <c r="C514" s="34">
        <v>5</v>
      </c>
      <c r="D514" s="34">
        <v>2022</v>
      </c>
      <c r="E514" s="34">
        <v>332.64</v>
      </c>
    </row>
    <row r="515" spans="1:5">
      <c r="A515" s="2">
        <v>44710</v>
      </c>
      <c r="B515" s="34">
        <v>29</v>
      </c>
      <c r="C515" s="34">
        <v>5</v>
      </c>
      <c r="D515" s="34">
        <v>2022</v>
      </c>
      <c r="E515" s="34">
        <v>131.91</v>
      </c>
    </row>
    <row r="516" spans="1:5">
      <c r="A516" s="2">
        <v>44711</v>
      </c>
      <c r="B516" s="34">
        <v>30</v>
      </c>
      <c r="C516" s="34">
        <v>5</v>
      </c>
      <c r="D516" s="34">
        <v>2022</v>
      </c>
      <c r="E516" s="34">
        <v>88.24</v>
      </c>
    </row>
    <row r="517" spans="1:5">
      <c r="A517" s="2">
        <v>44712</v>
      </c>
      <c r="B517" s="34">
        <v>31</v>
      </c>
      <c r="C517" s="34">
        <v>5</v>
      </c>
      <c r="D517" s="34">
        <v>2022</v>
      </c>
      <c r="E517" s="34">
        <v>260.08</v>
      </c>
    </row>
    <row r="518" spans="1:5">
      <c r="A518" s="2">
        <v>44713</v>
      </c>
      <c r="B518" s="34">
        <v>1</v>
      </c>
      <c r="C518" s="34">
        <v>6</v>
      </c>
      <c r="D518" s="34">
        <v>2022</v>
      </c>
      <c r="E518" s="34">
        <v>225.87</v>
      </c>
    </row>
    <row r="519" spans="1:5">
      <c r="A519" s="2">
        <v>44714</v>
      </c>
      <c r="B519" s="34">
        <v>2</v>
      </c>
      <c r="C519" s="34">
        <v>6</v>
      </c>
      <c r="D519" s="34">
        <v>2022</v>
      </c>
      <c r="E519" s="34">
        <v>170.32</v>
      </c>
    </row>
    <row r="520" spans="1:5">
      <c r="A520" s="2">
        <v>44715</v>
      </c>
      <c r="B520" s="34">
        <v>3</v>
      </c>
      <c r="C520" s="34">
        <v>6</v>
      </c>
      <c r="D520" s="34">
        <v>2022</v>
      </c>
      <c r="E520" s="34">
        <v>115.8</v>
      </c>
    </row>
    <row r="521" spans="1:5">
      <c r="A521" s="2">
        <v>44716</v>
      </c>
      <c r="B521" s="34">
        <v>4</v>
      </c>
      <c r="C521" s="34">
        <v>6</v>
      </c>
      <c r="D521" s="34">
        <v>2022</v>
      </c>
      <c r="E521" s="34">
        <v>98.83</v>
      </c>
    </row>
    <row r="522" spans="1:5">
      <c r="A522" s="2">
        <v>44717</v>
      </c>
      <c r="B522" s="34">
        <v>5</v>
      </c>
      <c r="C522" s="34">
        <v>6</v>
      </c>
      <c r="D522" s="34">
        <v>2022</v>
      </c>
      <c r="E522" s="34">
        <v>223.64</v>
      </c>
    </row>
    <row r="523" spans="1:5">
      <c r="A523" s="2">
        <v>44718</v>
      </c>
      <c r="B523" s="34">
        <v>6</v>
      </c>
      <c r="C523" s="34">
        <v>6</v>
      </c>
      <c r="D523" s="34">
        <v>2022</v>
      </c>
      <c r="E523" s="34">
        <v>237.37</v>
      </c>
    </row>
    <row r="524" spans="1:5">
      <c r="A524" s="2">
        <v>44719</v>
      </c>
      <c r="B524" s="34">
        <v>7</v>
      </c>
      <c r="C524" s="34">
        <v>6</v>
      </c>
      <c r="D524" s="34">
        <v>2022</v>
      </c>
      <c r="E524" s="34">
        <v>194.89</v>
      </c>
    </row>
    <row r="525" spans="1:5">
      <c r="A525" s="2">
        <v>44720</v>
      </c>
      <c r="B525" s="34">
        <v>8</v>
      </c>
      <c r="C525" s="34">
        <v>6</v>
      </c>
      <c r="D525" s="34">
        <v>2022</v>
      </c>
      <c r="E525" s="34">
        <v>245.92</v>
      </c>
    </row>
    <row r="526" spans="1:5">
      <c r="A526" s="2">
        <v>44721</v>
      </c>
      <c r="B526" s="34">
        <v>9</v>
      </c>
      <c r="C526" s="34">
        <v>6</v>
      </c>
      <c r="D526" s="34">
        <v>2022</v>
      </c>
      <c r="E526" s="34">
        <v>241.33</v>
      </c>
    </row>
    <row r="527" spans="1:5">
      <c r="A527" s="2">
        <v>44722</v>
      </c>
      <c r="B527" s="34">
        <v>10</v>
      </c>
      <c r="C527" s="34">
        <v>6</v>
      </c>
      <c r="D527" s="34">
        <v>2022</v>
      </c>
      <c r="E527" s="34">
        <v>112.29</v>
      </c>
    </row>
    <row r="528" spans="1:5">
      <c r="A528" s="2">
        <v>44723</v>
      </c>
      <c r="B528" s="34">
        <v>11</v>
      </c>
      <c r="C528" s="34">
        <v>6</v>
      </c>
      <c r="D528" s="34">
        <v>2022</v>
      </c>
      <c r="E528" s="34">
        <v>191.78</v>
      </c>
    </row>
    <row r="529" spans="1:5">
      <c r="A529" s="2">
        <v>44724</v>
      </c>
      <c r="B529" s="34">
        <v>12</v>
      </c>
      <c r="C529" s="34">
        <v>6</v>
      </c>
      <c r="D529" s="34">
        <v>2022</v>
      </c>
      <c r="E529" s="34">
        <v>166.66</v>
      </c>
    </row>
    <row r="530" spans="1:5">
      <c r="A530" s="2">
        <v>44725</v>
      </c>
      <c r="B530" s="34">
        <v>13</v>
      </c>
      <c r="C530" s="34">
        <v>6</v>
      </c>
      <c r="D530" s="34">
        <v>2022</v>
      </c>
      <c r="E530" s="34">
        <v>186.92</v>
      </c>
    </row>
    <row r="531" spans="1:5">
      <c r="A531" s="2">
        <v>44726</v>
      </c>
      <c r="B531" s="34">
        <v>14</v>
      </c>
      <c r="C531" s="34">
        <v>6</v>
      </c>
      <c r="D531" s="34">
        <v>2022</v>
      </c>
      <c r="E531" s="34">
        <v>227.69</v>
      </c>
    </row>
    <row r="532" spans="1:5">
      <c r="A532" s="2">
        <v>44727</v>
      </c>
      <c r="B532" s="34">
        <v>15</v>
      </c>
      <c r="C532" s="34">
        <v>6</v>
      </c>
      <c r="D532" s="34">
        <v>2022</v>
      </c>
      <c r="E532" s="34">
        <v>345.88</v>
      </c>
    </row>
    <row r="533" spans="1:5">
      <c r="A533" s="2">
        <v>44728</v>
      </c>
      <c r="B533" s="34">
        <v>16</v>
      </c>
      <c r="C533" s="34">
        <v>6</v>
      </c>
      <c r="D533" s="34">
        <v>2022</v>
      </c>
      <c r="E533" s="34">
        <v>148.82</v>
      </c>
    </row>
    <row r="534" spans="1:5">
      <c r="A534" s="2">
        <v>44729</v>
      </c>
      <c r="B534" s="34">
        <v>17</v>
      </c>
      <c r="C534" s="34">
        <v>6</v>
      </c>
      <c r="D534" s="34">
        <v>2022</v>
      </c>
      <c r="E534" s="34">
        <v>154.06</v>
      </c>
    </row>
    <row r="535" spans="1:5">
      <c r="A535" s="2">
        <v>44730</v>
      </c>
      <c r="B535" s="34">
        <v>18</v>
      </c>
      <c r="C535" s="34">
        <v>6</v>
      </c>
      <c r="D535" s="34">
        <v>2022</v>
      </c>
      <c r="E535" s="34">
        <v>140.01</v>
      </c>
    </row>
    <row r="536" spans="1:5">
      <c r="A536" s="2">
        <v>44731</v>
      </c>
      <c r="B536" s="34">
        <v>19</v>
      </c>
      <c r="C536" s="34">
        <v>6</v>
      </c>
      <c r="D536" s="34">
        <v>2022</v>
      </c>
      <c r="E536" s="34">
        <v>234.46</v>
      </c>
    </row>
    <row r="537" spans="1:5">
      <c r="A537" s="2">
        <v>44732</v>
      </c>
      <c r="B537" s="34">
        <v>20</v>
      </c>
      <c r="C537" s="34">
        <v>6</v>
      </c>
      <c r="D537" s="34">
        <v>2022</v>
      </c>
      <c r="E537" s="34">
        <v>161.30000000000001</v>
      </c>
    </row>
    <row r="538" spans="1:5">
      <c r="A538" s="2">
        <v>44733</v>
      </c>
      <c r="B538" s="34">
        <v>21</v>
      </c>
      <c r="C538" s="34">
        <v>6</v>
      </c>
      <c r="D538" s="34">
        <v>2022</v>
      </c>
      <c r="E538" s="34">
        <v>138.47999999999999</v>
      </c>
    </row>
    <row r="539" spans="1:5">
      <c r="A539" s="2">
        <v>44734</v>
      </c>
      <c r="B539" s="34">
        <v>22</v>
      </c>
      <c r="C539" s="34">
        <v>6</v>
      </c>
      <c r="D539" s="34">
        <v>2022</v>
      </c>
      <c r="E539" s="34">
        <v>185.46</v>
      </c>
    </row>
    <row r="540" spans="1:5">
      <c r="A540" s="2">
        <v>44735</v>
      </c>
      <c r="B540" s="34">
        <v>23</v>
      </c>
      <c r="C540" s="34">
        <v>6</v>
      </c>
      <c r="D540" s="34">
        <v>2022</v>
      </c>
      <c r="E540" s="34">
        <v>327.97</v>
      </c>
    </row>
    <row r="541" spans="1:5">
      <c r="A541" s="2">
        <v>44736</v>
      </c>
      <c r="B541" s="34">
        <v>24</v>
      </c>
      <c r="C541" s="34">
        <v>6</v>
      </c>
      <c r="D541" s="34">
        <v>2022</v>
      </c>
      <c r="E541" s="34">
        <v>188.24</v>
      </c>
    </row>
    <row r="542" spans="1:5">
      <c r="A542" s="2">
        <v>44737</v>
      </c>
      <c r="B542" s="34">
        <v>25</v>
      </c>
      <c r="C542" s="34">
        <v>6</v>
      </c>
      <c r="D542" s="34">
        <v>2022</v>
      </c>
      <c r="E542" s="34">
        <v>82.8</v>
      </c>
    </row>
    <row r="543" spans="1:5">
      <c r="A543" s="2">
        <v>44738</v>
      </c>
      <c r="B543" s="34">
        <v>26</v>
      </c>
      <c r="C543" s="34">
        <v>6</v>
      </c>
      <c r="D543" s="34">
        <v>2022</v>
      </c>
      <c r="E543" s="34">
        <v>211.56</v>
      </c>
    </row>
    <row r="544" spans="1:5">
      <c r="A544" s="2">
        <v>44739</v>
      </c>
      <c r="B544" s="34">
        <v>27</v>
      </c>
      <c r="C544" s="34">
        <v>6</v>
      </c>
      <c r="D544" s="34">
        <v>2022</v>
      </c>
      <c r="E544" s="34">
        <v>109.44</v>
      </c>
    </row>
    <row r="545" spans="1:5">
      <c r="A545" s="2">
        <v>44740</v>
      </c>
      <c r="B545" s="34">
        <v>28</v>
      </c>
      <c r="C545" s="34">
        <v>6</v>
      </c>
      <c r="D545" s="34">
        <v>2022</v>
      </c>
      <c r="E545" s="34">
        <v>67.290000000000006</v>
      </c>
    </row>
    <row r="546" spans="1:5">
      <c r="A546" s="2">
        <v>44741</v>
      </c>
      <c r="B546" s="34">
        <v>29</v>
      </c>
      <c r="C546" s="34">
        <v>6</v>
      </c>
      <c r="D546" s="34">
        <v>2022</v>
      </c>
      <c r="E546" s="34">
        <v>191.26</v>
      </c>
    </row>
    <row r="547" spans="1:5">
      <c r="A547" s="2">
        <v>44742</v>
      </c>
      <c r="B547" s="34">
        <v>30</v>
      </c>
      <c r="C547" s="34">
        <v>6</v>
      </c>
      <c r="D547" s="34">
        <v>2022</v>
      </c>
      <c r="E547" s="34">
        <v>113.91</v>
      </c>
    </row>
    <row r="548" spans="1:5">
      <c r="A548" s="2">
        <v>44743</v>
      </c>
      <c r="B548" s="34">
        <v>1</v>
      </c>
      <c r="C548" s="34">
        <v>7</v>
      </c>
      <c r="D548" s="34">
        <v>2022</v>
      </c>
      <c r="E548" s="34">
        <v>201.2</v>
      </c>
    </row>
    <row r="549" spans="1:5">
      <c r="A549" s="2">
        <v>44744</v>
      </c>
      <c r="B549" s="34">
        <v>2</v>
      </c>
      <c r="C549" s="34">
        <v>7</v>
      </c>
      <c r="D549" s="34">
        <v>2022</v>
      </c>
      <c r="E549" s="34">
        <v>128.75</v>
      </c>
    </row>
    <row r="550" spans="1:5">
      <c r="A550" s="2">
        <v>44745</v>
      </c>
      <c r="B550" s="34">
        <v>3</v>
      </c>
      <c r="C550" s="34">
        <v>7</v>
      </c>
      <c r="D550" s="34">
        <v>2022</v>
      </c>
      <c r="E550" s="34">
        <v>321.18</v>
      </c>
    </row>
    <row r="551" spans="1:5">
      <c r="A551" s="2">
        <v>44746</v>
      </c>
      <c r="B551" s="34">
        <v>4</v>
      </c>
      <c r="C551" s="34">
        <v>7</v>
      </c>
      <c r="D551" s="34">
        <v>2022</v>
      </c>
      <c r="E551" s="34">
        <v>163.53</v>
      </c>
    </row>
    <row r="552" spans="1:5">
      <c r="A552" s="2">
        <v>44747</v>
      </c>
      <c r="B552" s="34">
        <v>5</v>
      </c>
      <c r="C552" s="34">
        <v>7</v>
      </c>
      <c r="D552" s="34">
        <v>2022</v>
      </c>
      <c r="E552" s="34">
        <v>198.99</v>
      </c>
    </row>
    <row r="553" spans="1:5">
      <c r="A553" s="2">
        <v>44748</v>
      </c>
      <c r="B553" s="34">
        <v>6</v>
      </c>
      <c r="C553" s="34">
        <v>7</v>
      </c>
      <c r="D553" s="34">
        <v>2022</v>
      </c>
      <c r="E553" s="34">
        <v>584.96</v>
      </c>
    </row>
    <row r="554" spans="1:5">
      <c r="A554" s="2">
        <v>44749</v>
      </c>
      <c r="B554" s="34">
        <v>7</v>
      </c>
      <c r="C554" s="34">
        <v>7</v>
      </c>
      <c r="D554" s="34">
        <v>2022</v>
      </c>
      <c r="E554" s="34">
        <v>438.48</v>
      </c>
    </row>
    <row r="555" spans="1:5">
      <c r="A555" s="2">
        <v>44750</v>
      </c>
      <c r="B555" s="34">
        <v>8</v>
      </c>
      <c r="C555" s="34">
        <v>7</v>
      </c>
      <c r="D555" s="34">
        <v>2022</v>
      </c>
      <c r="E555" s="34">
        <v>532.69000000000005</v>
      </c>
    </row>
    <row r="556" spans="1:5">
      <c r="A556" s="2">
        <v>44751</v>
      </c>
      <c r="B556" s="34">
        <v>9</v>
      </c>
      <c r="C556" s="34">
        <v>7</v>
      </c>
      <c r="D556" s="34">
        <v>2022</v>
      </c>
      <c r="E556" s="34">
        <v>225.68</v>
      </c>
    </row>
    <row r="557" spans="1:5">
      <c r="A557" s="2">
        <v>44752</v>
      </c>
      <c r="B557" s="34">
        <v>10</v>
      </c>
      <c r="C557" s="34">
        <v>7</v>
      </c>
      <c r="D557" s="34">
        <v>2022</v>
      </c>
      <c r="E557" s="34">
        <v>349.35</v>
      </c>
    </row>
    <row r="558" spans="1:5">
      <c r="A558" s="2">
        <v>44753</v>
      </c>
      <c r="B558" s="34">
        <v>11</v>
      </c>
      <c r="C558" s="34">
        <v>7</v>
      </c>
      <c r="D558" s="34">
        <v>2022</v>
      </c>
      <c r="E558" s="34">
        <v>607.63</v>
      </c>
    </row>
    <row r="559" spans="1:5">
      <c r="A559" s="2">
        <v>44754</v>
      </c>
      <c r="B559" s="34">
        <v>12</v>
      </c>
      <c r="C559" s="34">
        <v>7</v>
      </c>
      <c r="D559" s="34">
        <v>2022</v>
      </c>
      <c r="E559" s="34">
        <v>171.09</v>
      </c>
    </row>
    <row r="560" spans="1:5">
      <c r="A560" s="2">
        <v>44755</v>
      </c>
      <c r="B560" s="34">
        <v>13</v>
      </c>
      <c r="C560" s="34">
        <v>7</v>
      </c>
      <c r="D560" s="34">
        <v>2022</v>
      </c>
      <c r="E560" s="34">
        <v>329.9</v>
      </c>
    </row>
    <row r="561" spans="1:5">
      <c r="A561" s="2">
        <v>44756</v>
      </c>
      <c r="B561" s="34">
        <v>14</v>
      </c>
      <c r="C561" s="34">
        <v>7</v>
      </c>
      <c r="D561" s="34">
        <v>2022</v>
      </c>
      <c r="E561" s="34">
        <v>255.5</v>
      </c>
    </row>
    <row r="562" spans="1:5">
      <c r="A562" s="2">
        <v>44757</v>
      </c>
      <c r="B562" s="34">
        <v>15</v>
      </c>
      <c r="C562" s="34">
        <v>7</v>
      </c>
      <c r="D562" s="34">
        <v>2022</v>
      </c>
      <c r="E562" s="34">
        <v>144.77000000000001</v>
      </c>
    </row>
    <row r="563" spans="1:5">
      <c r="A563" s="2">
        <v>44758</v>
      </c>
      <c r="B563" s="34">
        <v>16</v>
      </c>
      <c r="C563" s="34">
        <v>7</v>
      </c>
      <c r="D563" s="34">
        <v>2022</v>
      </c>
      <c r="E563" s="34">
        <v>175.3</v>
      </c>
    </row>
    <row r="564" spans="1:5">
      <c r="A564" s="2">
        <v>44759</v>
      </c>
      <c r="B564" s="34">
        <v>17</v>
      </c>
      <c r="C564" s="34">
        <v>7</v>
      </c>
      <c r="D564" s="34">
        <v>2022</v>
      </c>
      <c r="E564" s="34">
        <v>422.2</v>
      </c>
    </row>
    <row r="565" spans="1:5">
      <c r="A565" s="2">
        <v>44760</v>
      </c>
      <c r="B565" s="34">
        <v>18</v>
      </c>
      <c r="C565" s="34">
        <v>7</v>
      </c>
      <c r="D565" s="34">
        <v>2022</v>
      </c>
      <c r="E565" s="34">
        <v>156.66999999999999</v>
      </c>
    </row>
    <row r="566" spans="1:5">
      <c r="A566" s="2">
        <v>44761</v>
      </c>
      <c r="B566" s="34">
        <v>19</v>
      </c>
      <c r="C566" s="34">
        <v>7</v>
      </c>
      <c r="D566" s="34">
        <v>2022</v>
      </c>
      <c r="E566" s="34">
        <v>267.85000000000002</v>
      </c>
    </row>
    <row r="567" spans="1:5">
      <c r="A567" s="2">
        <v>44762</v>
      </c>
      <c r="B567" s="34">
        <v>20</v>
      </c>
      <c r="C567" s="34">
        <v>7</v>
      </c>
      <c r="D567" s="34">
        <v>2022</v>
      </c>
      <c r="E567" s="34">
        <v>184.9</v>
      </c>
    </row>
    <row r="568" spans="1:5">
      <c r="A568" s="2">
        <v>44763</v>
      </c>
      <c r="B568" s="34">
        <v>21</v>
      </c>
      <c r="C568" s="34">
        <v>7</v>
      </c>
      <c r="D568" s="34">
        <v>2022</v>
      </c>
      <c r="E568" s="34">
        <v>119.01</v>
      </c>
    </row>
    <row r="569" spans="1:5">
      <c r="A569" s="2">
        <v>44764</v>
      </c>
      <c r="B569" s="34">
        <v>22</v>
      </c>
      <c r="C569" s="34">
        <v>7</v>
      </c>
      <c r="D569" s="34">
        <v>2022</v>
      </c>
      <c r="E569" s="34">
        <v>134.37</v>
      </c>
    </row>
    <row r="570" spans="1:5">
      <c r="A570" s="2">
        <v>44765</v>
      </c>
      <c r="B570" s="34">
        <v>23</v>
      </c>
      <c r="C570" s="34">
        <v>7</v>
      </c>
      <c r="D570" s="34">
        <v>2022</v>
      </c>
      <c r="E570" s="34">
        <v>81.180000000000007</v>
      </c>
    </row>
    <row r="571" spans="1:5">
      <c r="A571" s="2">
        <v>44766</v>
      </c>
      <c r="B571" s="34">
        <v>24</v>
      </c>
      <c r="C571" s="34">
        <v>7</v>
      </c>
      <c r="D571" s="34">
        <v>2022</v>
      </c>
      <c r="E571" s="34">
        <v>278.86</v>
      </c>
    </row>
    <row r="572" spans="1:5">
      <c r="A572" s="2">
        <v>44767</v>
      </c>
      <c r="B572" s="34">
        <v>25</v>
      </c>
      <c r="C572" s="34">
        <v>7</v>
      </c>
      <c r="D572" s="34">
        <v>2022</v>
      </c>
      <c r="E572" s="34">
        <v>36.770000000000003</v>
      </c>
    </row>
    <row r="573" spans="1:5">
      <c r="A573" s="2">
        <v>44768</v>
      </c>
      <c r="B573" s="34">
        <v>26</v>
      </c>
      <c r="C573" s="34">
        <v>7</v>
      </c>
      <c r="D573" s="34">
        <v>2022</v>
      </c>
      <c r="E573" s="34">
        <v>66.650000000000006</v>
      </c>
    </row>
    <row r="574" spans="1:5">
      <c r="A574" s="2">
        <v>44769</v>
      </c>
      <c r="B574" s="34">
        <v>27</v>
      </c>
      <c r="C574" s="34">
        <v>7</v>
      </c>
      <c r="D574" s="34">
        <v>2022</v>
      </c>
      <c r="E574" s="34">
        <v>273.62</v>
      </c>
    </row>
    <row r="575" spans="1:5">
      <c r="A575" s="2">
        <v>44770</v>
      </c>
      <c r="B575" s="34">
        <v>28</v>
      </c>
      <c r="C575" s="34">
        <v>7</v>
      </c>
      <c r="D575" s="34">
        <v>2022</v>
      </c>
      <c r="E575" s="34">
        <v>379.55</v>
      </c>
    </row>
    <row r="576" spans="1:5">
      <c r="A576" s="2">
        <v>44771</v>
      </c>
      <c r="B576" s="34">
        <v>29</v>
      </c>
      <c r="C576" s="34">
        <v>7</v>
      </c>
      <c r="D576" s="34">
        <v>2022</v>
      </c>
      <c r="E576" s="34">
        <v>218.47</v>
      </c>
    </row>
    <row r="577" spans="1:5">
      <c r="A577" s="2">
        <v>44772</v>
      </c>
      <c r="B577" s="34">
        <v>30</v>
      </c>
      <c r="C577" s="34">
        <v>7</v>
      </c>
      <c r="D577" s="34">
        <v>2022</v>
      </c>
      <c r="E577" s="34">
        <v>279.79000000000002</v>
      </c>
    </row>
    <row r="578" spans="1:5">
      <c r="A578" s="2">
        <v>44773</v>
      </c>
      <c r="B578" s="34">
        <v>31</v>
      </c>
      <c r="C578" s="34">
        <v>7</v>
      </c>
      <c r="D578" s="34">
        <v>2022</v>
      </c>
      <c r="E578" s="34">
        <v>185.59</v>
      </c>
    </row>
    <row r="579" spans="1:5">
      <c r="A579" s="2">
        <v>44774</v>
      </c>
      <c r="B579" s="34">
        <v>1</v>
      </c>
      <c r="C579" s="34">
        <v>8</v>
      </c>
      <c r="D579" s="34">
        <v>2022</v>
      </c>
      <c r="E579" s="34">
        <v>230.05</v>
      </c>
    </row>
    <row r="580" spans="1:5">
      <c r="A580" s="2">
        <v>44775</v>
      </c>
      <c r="B580" s="34">
        <v>2</v>
      </c>
      <c r="C580" s="34">
        <v>8</v>
      </c>
      <c r="D580" s="34">
        <v>2022</v>
      </c>
      <c r="E580" s="34">
        <v>325.64999999999998</v>
      </c>
    </row>
    <row r="581" spans="1:5">
      <c r="A581" s="2">
        <v>44776</v>
      </c>
      <c r="B581" s="34">
        <v>3</v>
      </c>
      <c r="C581" s="34">
        <v>8</v>
      </c>
      <c r="D581" s="34">
        <v>2022</v>
      </c>
      <c r="E581" s="34">
        <v>251.89</v>
      </c>
    </row>
    <row r="582" spans="1:5">
      <c r="A582" s="2">
        <v>44777</v>
      </c>
      <c r="B582" s="34">
        <v>4</v>
      </c>
      <c r="C582" s="34">
        <v>8</v>
      </c>
      <c r="D582" s="34">
        <v>2022</v>
      </c>
      <c r="E582" s="34">
        <v>239.5</v>
      </c>
    </row>
    <row r="583" spans="1:5">
      <c r="A583" s="2">
        <v>44778</v>
      </c>
      <c r="B583" s="34">
        <v>5</v>
      </c>
      <c r="C583" s="34">
        <v>8</v>
      </c>
      <c r="D583" s="34">
        <v>2022</v>
      </c>
      <c r="E583" s="34">
        <v>167.53</v>
      </c>
    </row>
    <row r="584" spans="1:5">
      <c r="A584" s="2">
        <v>44779</v>
      </c>
      <c r="B584" s="34">
        <v>6</v>
      </c>
      <c r="C584" s="34">
        <v>8</v>
      </c>
      <c r="D584" s="34">
        <v>2022</v>
      </c>
      <c r="E584" s="34">
        <v>253.79</v>
      </c>
    </row>
    <row r="585" spans="1:5">
      <c r="A585" s="2">
        <v>44780</v>
      </c>
      <c r="B585" s="34">
        <v>7</v>
      </c>
      <c r="C585" s="34">
        <v>8</v>
      </c>
      <c r="D585" s="34">
        <v>2022</v>
      </c>
      <c r="E585" s="34">
        <v>282.97000000000003</v>
      </c>
    </row>
    <row r="586" spans="1:5">
      <c r="A586" s="2">
        <v>44781</v>
      </c>
      <c r="B586" s="34">
        <v>8</v>
      </c>
      <c r="C586" s="34">
        <v>8</v>
      </c>
      <c r="D586" s="34">
        <v>2022</v>
      </c>
      <c r="E586" s="34">
        <v>214.05</v>
      </c>
    </row>
    <row r="587" spans="1:5">
      <c r="A587" s="2">
        <v>44782</v>
      </c>
      <c r="B587" s="34">
        <v>9</v>
      </c>
      <c r="C587" s="34">
        <v>8</v>
      </c>
      <c r="D587" s="34">
        <v>2022</v>
      </c>
      <c r="E587" s="34">
        <v>217.51</v>
      </c>
    </row>
    <row r="588" spans="1:5">
      <c r="A588" s="2">
        <v>44783</v>
      </c>
      <c r="B588" s="34">
        <v>10</v>
      </c>
      <c r="C588" s="34">
        <v>8</v>
      </c>
      <c r="D588" s="34">
        <v>2022</v>
      </c>
      <c r="E588" s="34">
        <v>197.6</v>
      </c>
    </row>
    <row r="589" spans="1:5">
      <c r="A589" s="2">
        <v>44784</v>
      </c>
      <c r="B589" s="34">
        <v>11</v>
      </c>
      <c r="C589" s="34">
        <v>8</v>
      </c>
      <c r="D589" s="34">
        <v>2022</v>
      </c>
      <c r="E589" s="34">
        <v>90.62</v>
      </c>
    </row>
    <row r="590" spans="1:5">
      <c r="A590" s="2">
        <v>44785</v>
      </c>
      <c r="B590" s="34">
        <v>12</v>
      </c>
      <c r="C590" s="34">
        <v>8</v>
      </c>
      <c r="D590" s="34">
        <v>2022</v>
      </c>
      <c r="E590" s="34">
        <v>124.18</v>
      </c>
    </row>
    <row r="591" spans="1:5">
      <c r="A591" s="2">
        <v>44786</v>
      </c>
      <c r="B591" s="34">
        <v>13</v>
      </c>
      <c r="C591" s="34">
        <v>8</v>
      </c>
      <c r="D591" s="34">
        <v>2022</v>
      </c>
      <c r="E591" s="34">
        <v>168.75</v>
      </c>
    </row>
    <row r="592" spans="1:5">
      <c r="A592" s="2">
        <v>44787</v>
      </c>
      <c r="B592" s="34">
        <v>14</v>
      </c>
      <c r="C592" s="34">
        <v>8</v>
      </c>
      <c r="D592" s="34">
        <v>2022</v>
      </c>
      <c r="E592" s="34">
        <v>324.07</v>
      </c>
    </row>
    <row r="593" spans="1:5">
      <c r="A593" s="2">
        <v>44788</v>
      </c>
      <c r="B593" s="34">
        <v>15</v>
      </c>
      <c r="C593" s="34">
        <v>8</v>
      </c>
      <c r="D593" s="34">
        <v>2022</v>
      </c>
      <c r="E593" s="34">
        <v>132.16999999999999</v>
      </c>
    </row>
    <row r="594" spans="1:5">
      <c r="A594" s="2">
        <v>44789</v>
      </c>
      <c r="B594" s="34">
        <v>16</v>
      </c>
      <c r="C594" s="34">
        <v>8</v>
      </c>
      <c r="D594" s="34">
        <v>2022</v>
      </c>
      <c r="E594" s="34">
        <v>229.9</v>
      </c>
    </row>
    <row r="595" spans="1:5">
      <c r="A595" s="2">
        <v>44790</v>
      </c>
      <c r="B595" s="34">
        <v>17</v>
      </c>
      <c r="C595" s="34">
        <v>8</v>
      </c>
      <c r="D595" s="34">
        <v>2022</v>
      </c>
      <c r="E595" s="34">
        <v>176.61</v>
      </c>
    </row>
    <row r="596" spans="1:5">
      <c r="A596" s="2">
        <v>44791</v>
      </c>
      <c r="B596" s="34">
        <v>18</v>
      </c>
      <c r="C596" s="34">
        <v>8</v>
      </c>
      <c r="D596" s="34">
        <v>2022</v>
      </c>
      <c r="E596" s="34">
        <v>209.28</v>
      </c>
    </row>
    <row r="597" spans="1:5">
      <c r="A597" s="2">
        <v>44792</v>
      </c>
      <c r="B597" s="34">
        <v>19</v>
      </c>
      <c r="C597" s="34">
        <v>8</v>
      </c>
      <c r="D597" s="34">
        <v>2022</v>
      </c>
      <c r="E597" s="34">
        <v>70.3</v>
      </c>
    </row>
    <row r="598" spans="1:5">
      <c r="A598" s="2">
        <v>44793</v>
      </c>
      <c r="B598" s="34">
        <v>20</v>
      </c>
      <c r="C598" s="34">
        <v>8</v>
      </c>
      <c r="D598" s="34">
        <v>2022</v>
      </c>
      <c r="E598" s="34">
        <v>154.22999999999999</v>
      </c>
    </row>
    <row r="599" spans="1:5">
      <c r="A599" s="2">
        <v>44794</v>
      </c>
      <c r="B599" s="34">
        <v>21</v>
      </c>
      <c r="C599" s="34">
        <v>8</v>
      </c>
      <c r="D599" s="34">
        <v>2022</v>
      </c>
      <c r="E599" s="34">
        <v>223.59</v>
      </c>
    </row>
    <row r="600" spans="1:5">
      <c r="A600" s="2">
        <v>44795</v>
      </c>
      <c r="B600" s="34">
        <v>22</v>
      </c>
      <c r="C600" s="34">
        <v>8</v>
      </c>
      <c r="D600" s="34">
        <v>2022</v>
      </c>
      <c r="E600" s="34">
        <v>120.27</v>
      </c>
    </row>
    <row r="601" spans="1:5">
      <c r="A601" s="2">
        <v>44796</v>
      </c>
      <c r="B601" s="34">
        <v>23</v>
      </c>
      <c r="C601" s="34">
        <v>8</v>
      </c>
      <c r="D601" s="34">
        <v>2022</v>
      </c>
      <c r="E601" s="34">
        <v>148.11000000000001</v>
      </c>
    </row>
    <row r="602" spans="1:5">
      <c r="A602" s="2">
        <v>44797</v>
      </c>
      <c r="B602" s="34">
        <v>24</v>
      </c>
      <c r="C602" s="34">
        <v>8</v>
      </c>
      <c r="D602" s="34">
        <v>2022</v>
      </c>
      <c r="E602" s="34">
        <v>184.93</v>
      </c>
    </row>
    <row r="603" spans="1:5">
      <c r="A603" s="2">
        <v>44798</v>
      </c>
      <c r="B603" s="34">
        <v>25</v>
      </c>
      <c r="C603" s="34">
        <v>8</v>
      </c>
      <c r="D603" s="34">
        <v>2022</v>
      </c>
      <c r="E603" s="34">
        <v>171.46</v>
      </c>
    </row>
    <row r="604" spans="1:5">
      <c r="A604" s="2">
        <v>44799</v>
      </c>
      <c r="B604" s="34">
        <v>26</v>
      </c>
      <c r="C604" s="34">
        <v>8</v>
      </c>
      <c r="D604" s="34">
        <v>2022</v>
      </c>
      <c r="E604" s="34">
        <v>177.44</v>
      </c>
    </row>
    <row r="605" spans="1:5">
      <c r="A605" s="2">
        <v>44800</v>
      </c>
      <c r="B605" s="34">
        <v>27</v>
      </c>
      <c r="C605" s="34">
        <v>8</v>
      </c>
      <c r="D605" s="34">
        <v>2022</v>
      </c>
      <c r="E605" s="34">
        <v>128.32</v>
      </c>
    </row>
    <row r="606" spans="1:5">
      <c r="A606" s="2">
        <v>44801</v>
      </c>
      <c r="B606" s="34">
        <v>28</v>
      </c>
      <c r="C606" s="34">
        <v>8</v>
      </c>
      <c r="D606" s="34">
        <v>2022</v>
      </c>
      <c r="E606" s="34">
        <v>149.38999999999999</v>
      </c>
    </row>
    <row r="607" spans="1:5">
      <c r="A607" s="2">
        <v>44802</v>
      </c>
      <c r="B607" s="34">
        <v>29</v>
      </c>
      <c r="C607" s="34">
        <v>8</v>
      </c>
      <c r="D607" s="34">
        <v>2022</v>
      </c>
      <c r="E607" s="34">
        <v>78.349999999999994</v>
      </c>
    </row>
    <row r="608" spans="1:5">
      <c r="A608" s="2">
        <v>44803</v>
      </c>
      <c r="B608" s="34">
        <v>30</v>
      </c>
      <c r="C608" s="34">
        <v>8</v>
      </c>
      <c r="D608" s="34">
        <v>2022</v>
      </c>
      <c r="E608" s="34">
        <v>118.1</v>
      </c>
    </row>
    <row r="609" spans="1:5">
      <c r="A609" s="2">
        <v>44804</v>
      </c>
      <c r="B609" s="34">
        <v>31</v>
      </c>
      <c r="C609" s="34">
        <v>8</v>
      </c>
      <c r="D609" s="34">
        <v>2022</v>
      </c>
      <c r="E609" s="34">
        <v>321.27</v>
      </c>
    </row>
    <row r="610" spans="1:5">
      <c r="A610" s="2">
        <v>44805</v>
      </c>
      <c r="B610" s="34">
        <v>1</v>
      </c>
      <c r="C610" s="34">
        <v>9</v>
      </c>
      <c r="D610" s="34">
        <v>2022</v>
      </c>
      <c r="E610" s="34">
        <v>164.66</v>
      </c>
    </row>
    <row r="611" spans="1:5">
      <c r="A611" s="2">
        <v>44806</v>
      </c>
      <c r="B611" s="34">
        <v>2</v>
      </c>
      <c r="C611" s="34">
        <v>9</v>
      </c>
      <c r="D611" s="34">
        <v>2022</v>
      </c>
      <c r="E611" s="34">
        <v>182.75</v>
      </c>
    </row>
    <row r="612" spans="1:5">
      <c r="A612" s="2">
        <v>44807</v>
      </c>
      <c r="B612" s="34">
        <v>3</v>
      </c>
      <c r="C612" s="34">
        <v>9</v>
      </c>
      <c r="D612" s="34">
        <v>2022</v>
      </c>
      <c r="E612" s="34">
        <v>96.11</v>
      </c>
    </row>
    <row r="613" spans="1:5">
      <c r="A613" s="2">
        <v>44808</v>
      </c>
      <c r="B613" s="34">
        <v>4</v>
      </c>
      <c r="C613" s="34">
        <v>9</v>
      </c>
      <c r="D613" s="34">
        <v>2022</v>
      </c>
      <c r="E613" s="34">
        <v>435.72</v>
      </c>
    </row>
    <row r="614" spans="1:5">
      <c r="A614" s="2">
        <v>44809</v>
      </c>
      <c r="B614" s="34">
        <v>5</v>
      </c>
      <c r="C614" s="34">
        <v>9</v>
      </c>
      <c r="D614" s="34">
        <v>2022</v>
      </c>
      <c r="E614" s="34">
        <v>261.51</v>
      </c>
    </row>
    <row r="615" spans="1:5">
      <c r="A615" s="2">
        <v>44810</v>
      </c>
      <c r="B615" s="34">
        <v>6</v>
      </c>
      <c r="C615" s="34">
        <v>9</v>
      </c>
      <c r="D615" s="34">
        <v>2022</v>
      </c>
      <c r="E615" s="34">
        <v>436.42</v>
      </c>
    </row>
    <row r="616" spans="1:5">
      <c r="A616" s="2">
        <v>44811</v>
      </c>
      <c r="B616" s="34">
        <v>7</v>
      </c>
      <c r="C616" s="34">
        <v>9</v>
      </c>
      <c r="D616" s="34">
        <v>2022</v>
      </c>
      <c r="E616" s="34">
        <v>510.76</v>
      </c>
    </row>
    <row r="617" spans="1:5">
      <c r="A617" s="2">
        <v>44812</v>
      </c>
      <c r="B617" s="34">
        <v>8</v>
      </c>
      <c r="C617" s="34">
        <v>9</v>
      </c>
      <c r="D617" s="34">
        <v>2022</v>
      </c>
      <c r="E617" s="34">
        <v>533.78</v>
      </c>
    </row>
    <row r="618" spans="1:5">
      <c r="A618" s="2">
        <v>44813</v>
      </c>
      <c r="B618" s="34">
        <v>9</v>
      </c>
      <c r="C618" s="34">
        <v>9</v>
      </c>
      <c r="D618" s="34">
        <v>2022</v>
      </c>
      <c r="E618" s="34">
        <v>135.91</v>
      </c>
    </row>
    <row r="619" spans="1:5">
      <c r="A619" s="2">
        <v>44814</v>
      </c>
      <c r="B619" s="34">
        <v>10</v>
      </c>
      <c r="C619" s="34">
        <v>9</v>
      </c>
      <c r="D619" s="34">
        <v>2022</v>
      </c>
      <c r="E619" s="34">
        <v>172.85</v>
      </c>
    </row>
    <row r="620" spans="1:5">
      <c r="A620" s="2">
        <v>44815</v>
      </c>
      <c r="B620" s="34">
        <v>11</v>
      </c>
      <c r="C620" s="34">
        <v>9</v>
      </c>
      <c r="D620" s="34">
        <v>2022</v>
      </c>
      <c r="E620" s="34">
        <v>563.77</v>
      </c>
    </row>
    <row r="621" spans="1:5">
      <c r="A621" s="2">
        <v>44816</v>
      </c>
      <c r="B621" s="34">
        <v>12</v>
      </c>
      <c r="C621" s="34">
        <v>9</v>
      </c>
      <c r="D621" s="34">
        <v>2022</v>
      </c>
      <c r="E621" s="34">
        <v>231.38</v>
      </c>
    </row>
    <row r="622" spans="1:5">
      <c r="A622" s="2">
        <v>44817</v>
      </c>
      <c r="B622" s="34">
        <v>13</v>
      </c>
      <c r="C622" s="34">
        <v>9</v>
      </c>
      <c r="D622" s="34">
        <v>2022</v>
      </c>
      <c r="E622" s="34">
        <v>106.77</v>
      </c>
    </row>
    <row r="623" spans="1:5">
      <c r="A623" s="2">
        <v>44818</v>
      </c>
      <c r="B623" s="34">
        <v>14</v>
      </c>
      <c r="C623" s="34">
        <v>9</v>
      </c>
      <c r="D623" s="34">
        <v>2022</v>
      </c>
      <c r="E623" s="34">
        <v>141.44</v>
      </c>
    </row>
    <row r="624" spans="1:5">
      <c r="A624" s="2">
        <v>44819</v>
      </c>
      <c r="B624" s="34">
        <v>15</v>
      </c>
      <c r="C624" s="34">
        <v>9</v>
      </c>
      <c r="D624" s="34">
        <v>2022</v>
      </c>
      <c r="E624" s="34">
        <v>196.63</v>
      </c>
    </row>
    <row r="625" spans="1:5">
      <c r="A625" s="2">
        <v>44820</v>
      </c>
      <c r="B625" s="34">
        <v>16</v>
      </c>
      <c r="C625" s="34">
        <v>9</v>
      </c>
      <c r="D625" s="34">
        <v>2022</v>
      </c>
      <c r="E625" s="34">
        <v>132.15</v>
      </c>
    </row>
    <row r="626" spans="1:5">
      <c r="A626" s="2">
        <v>44821</v>
      </c>
      <c r="B626" s="34">
        <v>17</v>
      </c>
      <c r="C626" s="34">
        <v>9</v>
      </c>
      <c r="D626" s="34">
        <v>2022</v>
      </c>
      <c r="E626" s="34">
        <v>221.61</v>
      </c>
    </row>
    <row r="627" spans="1:5">
      <c r="A627" s="2">
        <v>44822</v>
      </c>
      <c r="B627" s="34">
        <v>18</v>
      </c>
      <c r="C627" s="34">
        <v>9</v>
      </c>
      <c r="D627" s="34">
        <v>2022</v>
      </c>
      <c r="E627" s="34">
        <v>271.93</v>
      </c>
    </row>
    <row r="628" spans="1:5">
      <c r="A628" s="2">
        <v>44823</v>
      </c>
      <c r="B628" s="34">
        <v>19</v>
      </c>
      <c r="C628" s="34">
        <v>9</v>
      </c>
      <c r="D628" s="34">
        <v>2022</v>
      </c>
      <c r="E628" s="34">
        <v>458.73</v>
      </c>
    </row>
    <row r="629" spans="1:5">
      <c r="A629" s="2">
        <v>44824</v>
      </c>
      <c r="B629" s="34">
        <v>20</v>
      </c>
      <c r="C629" s="34">
        <v>9</v>
      </c>
      <c r="D629" s="34">
        <v>2022</v>
      </c>
      <c r="E629" s="34">
        <v>356.01</v>
      </c>
    </row>
    <row r="630" spans="1:5">
      <c r="A630" s="2">
        <v>44825</v>
      </c>
      <c r="B630" s="34">
        <v>21</v>
      </c>
      <c r="C630" s="34">
        <v>9</v>
      </c>
      <c r="D630" s="34">
        <v>2022</v>
      </c>
      <c r="E630" s="34">
        <v>327.74</v>
      </c>
    </row>
    <row r="631" spans="1:5">
      <c r="A631" s="2">
        <v>44826</v>
      </c>
      <c r="B631" s="34">
        <v>22</v>
      </c>
      <c r="C631" s="34">
        <v>9</v>
      </c>
      <c r="D631" s="34">
        <v>2022</v>
      </c>
      <c r="E631" s="34">
        <v>340.35</v>
      </c>
    </row>
    <row r="632" spans="1:5">
      <c r="A632" s="2">
        <v>44827</v>
      </c>
      <c r="B632" s="34">
        <v>23</v>
      </c>
      <c r="C632" s="34">
        <v>9</v>
      </c>
      <c r="D632" s="34">
        <v>2022</v>
      </c>
      <c r="E632" s="34">
        <v>297.97000000000003</v>
      </c>
    </row>
    <row r="633" spans="1:5">
      <c r="A633" s="2">
        <v>44828</v>
      </c>
      <c r="B633" s="34">
        <v>24</v>
      </c>
      <c r="C633" s="34">
        <v>9</v>
      </c>
      <c r="D633" s="34">
        <v>2022</v>
      </c>
      <c r="E633" s="34">
        <v>417.47</v>
      </c>
    </row>
    <row r="634" spans="1:5">
      <c r="A634" s="2">
        <v>44829</v>
      </c>
      <c r="B634" s="34">
        <v>25</v>
      </c>
      <c r="C634" s="34">
        <v>9</v>
      </c>
      <c r="D634" s="34">
        <v>2022</v>
      </c>
      <c r="E634" s="34">
        <v>346.83</v>
      </c>
    </row>
    <row r="635" spans="1:5">
      <c r="A635" s="2">
        <v>44830</v>
      </c>
      <c r="B635" s="34">
        <v>26</v>
      </c>
      <c r="C635" s="34">
        <v>9</v>
      </c>
      <c r="D635" s="34">
        <v>2022</v>
      </c>
      <c r="E635" s="34">
        <v>354.64</v>
      </c>
    </row>
    <row r="636" spans="1:5">
      <c r="A636" s="2">
        <v>44831</v>
      </c>
      <c r="B636" s="34">
        <v>27</v>
      </c>
      <c r="C636" s="34">
        <v>9</v>
      </c>
      <c r="D636" s="34">
        <v>2022</v>
      </c>
      <c r="E636" s="34">
        <v>718.51</v>
      </c>
    </row>
    <row r="637" spans="1:5">
      <c r="A637" s="2">
        <v>44832</v>
      </c>
      <c r="B637" s="34">
        <v>28</v>
      </c>
      <c r="C637" s="34">
        <v>9</v>
      </c>
      <c r="D637" s="34">
        <v>2022</v>
      </c>
      <c r="E637" s="34">
        <v>1223.45</v>
      </c>
    </row>
    <row r="638" spans="1:5">
      <c r="A638" s="2">
        <v>44833</v>
      </c>
      <c r="B638" s="34">
        <v>29</v>
      </c>
      <c r="C638" s="34">
        <v>9</v>
      </c>
      <c r="D638" s="34">
        <v>2022</v>
      </c>
      <c r="E638" s="34">
        <v>525.94000000000005</v>
      </c>
    </row>
    <row r="639" spans="1:5">
      <c r="A639" s="2">
        <v>44834</v>
      </c>
      <c r="B639" s="34">
        <v>30</v>
      </c>
      <c r="C639" s="34">
        <v>9</v>
      </c>
      <c r="D639" s="34">
        <v>2022</v>
      </c>
      <c r="E639" s="34">
        <v>381.34</v>
      </c>
    </row>
    <row r="640" spans="1:5">
      <c r="A640" s="2">
        <v>44835</v>
      </c>
      <c r="B640" s="34">
        <v>1</v>
      </c>
      <c r="C640" s="34">
        <v>10</v>
      </c>
      <c r="D640" s="34">
        <v>2022</v>
      </c>
      <c r="E640" s="34">
        <v>307.27999999999997</v>
      </c>
    </row>
    <row r="641" spans="1:5">
      <c r="A641" s="2">
        <v>44836</v>
      </c>
      <c r="B641" s="34">
        <v>2</v>
      </c>
      <c r="C641" s="34">
        <v>10</v>
      </c>
      <c r="D641" s="34">
        <v>2022</v>
      </c>
      <c r="E641" s="34">
        <v>487.45</v>
      </c>
    </row>
    <row r="642" spans="1:5">
      <c r="A642" s="2">
        <v>44837</v>
      </c>
      <c r="B642" s="34">
        <v>3</v>
      </c>
      <c r="C642" s="34">
        <v>10</v>
      </c>
      <c r="D642" s="34">
        <v>2022</v>
      </c>
      <c r="E642" s="34">
        <v>424.64</v>
      </c>
    </row>
    <row r="643" spans="1:5">
      <c r="A643" s="2">
        <v>44838</v>
      </c>
      <c r="B643" s="34">
        <v>4</v>
      </c>
      <c r="C643" s="34">
        <v>10</v>
      </c>
      <c r="D643" s="34">
        <v>2022</v>
      </c>
      <c r="E643" s="34">
        <v>326.82</v>
      </c>
    </row>
    <row r="644" spans="1:5">
      <c r="A644" s="2">
        <v>44839</v>
      </c>
      <c r="B644" s="34">
        <v>5</v>
      </c>
      <c r="C644" s="34">
        <v>10</v>
      </c>
      <c r="D644" s="34">
        <v>2022</v>
      </c>
      <c r="E644" s="34">
        <v>761.39</v>
      </c>
    </row>
    <row r="645" spans="1:5">
      <c r="A645" s="2">
        <v>44840</v>
      </c>
      <c r="B645" s="34">
        <v>6</v>
      </c>
      <c r="C645" s="34">
        <v>10</v>
      </c>
      <c r="D645" s="34">
        <v>2022</v>
      </c>
      <c r="E645" s="34">
        <v>491.55</v>
      </c>
    </row>
    <row r="646" spans="1:5">
      <c r="A646" s="2">
        <v>44841</v>
      </c>
      <c r="B646" s="34">
        <v>7</v>
      </c>
      <c r="C646" s="34">
        <v>10</v>
      </c>
      <c r="D646" s="34">
        <v>2022</v>
      </c>
      <c r="E646" s="34">
        <v>410.71</v>
      </c>
    </row>
    <row r="647" spans="1:5">
      <c r="A647" s="2">
        <v>44842</v>
      </c>
      <c r="B647" s="34">
        <v>8</v>
      </c>
      <c r="C647" s="34">
        <v>10</v>
      </c>
      <c r="D647" s="34">
        <v>2022</v>
      </c>
      <c r="E647" s="34">
        <v>188.39</v>
      </c>
    </row>
    <row r="648" spans="1:5">
      <c r="A648" s="2">
        <v>44843</v>
      </c>
      <c r="B648" s="34">
        <v>9</v>
      </c>
      <c r="C648" s="34">
        <v>10</v>
      </c>
      <c r="D648" s="34">
        <v>2022</v>
      </c>
      <c r="E648" s="34">
        <v>220.85</v>
      </c>
    </row>
    <row r="649" spans="1:5">
      <c r="A649" s="2">
        <v>44844</v>
      </c>
      <c r="B649" s="34">
        <v>10</v>
      </c>
      <c r="C649" s="34">
        <v>10</v>
      </c>
      <c r="D649" s="34">
        <v>2022</v>
      </c>
      <c r="E649" s="34">
        <v>258.87</v>
      </c>
    </row>
    <row r="650" spans="1:5">
      <c r="A650" s="2">
        <v>44845</v>
      </c>
      <c r="B650" s="34">
        <v>11</v>
      </c>
      <c r="C650" s="34">
        <v>10</v>
      </c>
      <c r="D650" s="34">
        <v>2022</v>
      </c>
      <c r="E650" s="34">
        <v>373.98</v>
      </c>
    </row>
    <row r="651" spans="1:5">
      <c r="A651" s="2">
        <v>44846</v>
      </c>
      <c r="B651" s="34">
        <v>12</v>
      </c>
      <c r="C651" s="34">
        <v>10</v>
      </c>
      <c r="D651" s="34">
        <v>2022</v>
      </c>
      <c r="E651" s="34">
        <v>547.91</v>
      </c>
    </row>
    <row r="652" spans="1:5">
      <c r="A652" s="2">
        <v>44847</v>
      </c>
      <c r="B652" s="34">
        <v>13</v>
      </c>
      <c r="C652" s="34">
        <v>10</v>
      </c>
      <c r="D652" s="34">
        <v>2022</v>
      </c>
      <c r="E652" s="34">
        <v>748.17</v>
      </c>
    </row>
    <row r="653" spans="1:5">
      <c r="A653" s="2">
        <v>44848</v>
      </c>
      <c r="B653" s="34">
        <v>14</v>
      </c>
      <c r="C653" s="34">
        <v>10</v>
      </c>
      <c r="D653" s="34">
        <v>2022</v>
      </c>
      <c r="E653" s="34">
        <v>407.13</v>
      </c>
    </row>
    <row r="654" spans="1:5">
      <c r="A654" s="2">
        <v>44849</v>
      </c>
      <c r="B654" s="34">
        <v>15</v>
      </c>
      <c r="C654" s="34">
        <v>10</v>
      </c>
      <c r="D654" s="34">
        <v>2022</v>
      </c>
      <c r="E654" s="34">
        <v>609.64</v>
      </c>
    </row>
    <row r="655" spans="1:5">
      <c r="A655" s="2">
        <v>44850</v>
      </c>
      <c r="B655" s="34">
        <v>16</v>
      </c>
      <c r="C655" s="34">
        <v>10</v>
      </c>
      <c r="D655" s="34">
        <v>2022</v>
      </c>
      <c r="E655" s="34">
        <v>432.69</v>
      </c>
    </row>
    <row r="656" spans="1:5">
      <c r="A656" s="2">
        <v>44851</v>
      </c>
      <c r="B656" s="34">
        <v>17</v>
      </c>
      <c r="C656" s="34">
        <v>10</v>
      </c>
      <c r="D656" s="34">
        <v>2022</v>
      </c>
      <c r="E656" s="34">
        <v>1657.06</v>
      </c>
    </row>
    <row r="657" spans="1:5">
      <c r="A657" s="2">
        <v>44852</v>
      </c>
      <c r="B657" s="34">
        <v>18</v>
      </c>
      <c r="C657" s="34">
        <v>10</v>
      </c>
      <c r="D657" s="34">
        <v>2022</v>
      </c>
      <c r="E657" s="34">
        <v>1091.83</v>
      </c>
    </row>
    <row r="658" spans="1:5">
      <c r="A658" s="2">
        <v>44853</v>
      </c>
      <c r="B658" s="34">
        <v>19</v>
      </c>
      <c r="C658" s="34">
        <v>10</v>
      </c>
      <c r="D658" s="34">
        <v>2022</v>
      </c>
      <c r="E658" s="34">
        <v>1556.81</v>
      </c>
    </row>
    <row r="659" spans="1:5">
      <c r="A659" s="2">
        <v>44854</v>
      </c>
      <c r="B659" s="34">
        <v>20</v>
      </c>
      <c r="C659" s="34">
        <v>10</v>
      </c>
      <c r="D659" s="34">
        <v>2022</v>
      </c>
      <c r="E659" s="34">
        <v>686.01</v>
      </c>
    </row>
    <row r="660" spans="1:5">
      <c r="A660" s="2">
        <v>44855</v>
      </c>
      <c r="B660" s="34">
        <v>21</v>
      </c>
      <c r="C660" s="34">
        <v>10</v>
      </c>
      <c r="D660" s="34">
        <v>2022</v>
      </c>
      <c r="E660" s="34">
        <v>770.44</v>
      </c>
    </row>
    <row r="661" spans="1:5">
      <c r="A661" s="2">
        <v>44856</v>
      </c>
      <c r="B661" s="34">
        <v>22</v>
      </c>
      <c r="C661" s="34">
        <v>10</v>
      </c>
      <c r="D661" s="34">
        <v>2022</v>
      </c>
      <c r="E661" s="34">
        <v>508.28</v>
      </c>
    </row>
    <row r="662" spans="1:5">
      <c r="A662" s="2">
        <v>44857</v>
      </c>
      <c r="B662" s="34">
        <v>23</v>
      </c>
      <c r="C662" s="34">
        <v>10</v>
      </c>
      <c r="D662" s="34">
        <v>2022</v>
      </c>
      <c r="E662" s="34">
        <v>673.67</v>
      </c>
    </row>
    <row r="663" spans="1:5">
      <c r="A663" s="2">
        <v>44858</v>
      </c>
      <c r="B663" s="34">
        <v>24</v>
      </c>
      <c r="C663" s="34">
        <v>10</v>
      </c>
      <c r="D663" s="34">
        <v>2022</v>
      </c>
      <c r="E663" s="34">
        <v>394.66</v>
      </c>
    </row>
    <row r="664" spans="1:5">
      <c r="A664" s="2">
        <v>44859</v>
      </c>
      <c r="B664" s="34">
        <v>25</v>
      </c>
      <c r="C664" s="34">
        <v>10</v>
      </c>
      <c r="D664" s="34">
        <v>2022</v>
      </c>
      <c r="E664" s="34">
        <v>605.28</v>
      </c>
    </row>
    <row r="665" spans="1:5">
      <c r="A665" s="2">
        <v>44860</v>
      </c>
      <c r="B665" s="34">
        <v>26</v>
      </c>
      <c r="C665" s="34">
        <v>10</v>
      </c>
      <c r="D665" s="34">
        <v>2022</v>
      </c>
      <c r="E665" s="34">
        <v>802.51</v>
      </c>
    </row>
    <row r="666" spans="1:5">
      <c r="A666" s="2">
        <v>44861</v>
      </c>
      <c r="B666" s="34">
        <v>27</v>
      </c>
      <c r="C666" s="34">
        <v>10</v>
      </c>
      <c r="D666" s="34">
        <v>2022</v>
      </c>
      <c r="E666" s="34">
        <v>386.55</v>
      </c>
    </row>
    <row r="667" spans="1:5">
      <c r="A667" s="2">
        <v>44862</v>
      </c>
      <c r="B667" s="34">
        <v>28</v>
      </c>
      <c r="C667" s="34">
        <v>10</v>
      </c>
      <c r="D667" s="34">
        <v>2022</v>
      </c>
      <c r="E667" s="34">
        <v>398.56</v>
      </c>
    </row>
    <row r="668" spans="1:5">
      <c r="A668" s="2">
        <v>44863</v>
      </c>
      <c r="B668" s="34">
        <v>29</v>
      </c>
      <c r="C668" s="34">
        <v>10</v>
      </c>
      <c r="D668" s="34">
        <v>2022</v>
      </c>
      <c r="E668" s="34">
        <v>345.14</v>
      </c>
    </row>
    <row r="669" spans="1:5">
      <c r="A669" s="2">
        <v>44864</v>
      </c>
      <c r="B669" s="34">
        <v>30</v>
      </c>
      <c r="C669" s="34">
        <v>10</v>
      </c>
      <c r="D669" s="34">
        <v>2022</v>
      </c>
      <c r="E669" s="34">
        <v>363.29</v>
      </c>
    </row>
    <row r="670" spans="1:5">
      <c r="A670" s="2">
        <v>44865</v>
      </c>
      <c r="B670" s="34">
        <v>31</v>
      </c>
      <c r="C670" s="34">
        <v>10</v>
      </c>
      <c r="D670" s="34">
        <v>2022</v>
      </c>
      <c r="E670" s="34">
        <v>97.54</v>
      </c>
    </row>
    <row r="671" spans="1:5">
      <c r="A671" s="2">
        <v>44866</v>
      </c>
      <c r="B671" s="34">
        <v>1</v>
      </c>
      <c r="C671" s="34">
        <v>11</v>
      </c>
      <c r="D671" s="34">
        <v>2022</v>
      </c>
      <c r="E671" s="34">
        <v>228.41</v>
      </c>
    </row>
    <row r="672" spans="1:5">
      <c r="A672" s="2">
        <v>44867</v>
      </c>
      <c r="B672" s="34">
        <v>2</v>
      </c>
      <c r="C672" s="34">
        <v>11</v>
      </c>
      <c r="D672" s="34">
        <v>2022</v>
      </c>
      <c r="E672" s="34">
        <v>421.31</v>
      </c>
    </row>
    <row r="673" spans="1:5">
      <c r="A673" s="2">
        <v>44868</v>
      </c>
      <c r="B673" s="34">
        <v>3</v>
      </c>
      <c r="C673" s="34">
        <v>11</v>
      </c>
      <c r="D673" s="34">
        <v>2022</v>
      </c>
      <c r="E673" s="34">
        <v>545.58000000000004</v>
      </c>
    </row>
    <row r="674" spans="1:5">
      <c r="A674" s="2">
        <v>44869</v>
      </c>
      <c r="B674" s="34">
        <v>4</v>
      </c>
      <c r="C674" s="34">
        <v>11</v>
      </c>
      <c r="D674" s="34">
        <v>2022</v>
      </c>
      <c r="E674" s="34">
        <v>271.58</v>
      </c>
    </row>
    <row r="675" spans="1:5">
      <c r="A675" s="2">
        <v>44870</v>
      </c>
      <c r="B675" s="34">
        <v>5</v>
      </c>
      <c r="C675" s="34">
        <v>11</v>
      </c>
      <c r="D675" s="34">
        <v>2022</v>
      </c>
      <c r="E675" s="34">
        <v>185.76</v>
      </c>
    </row>
    <row r="676" spans="1:5">
      <c r="A676" s="2">
        <v>44871</v>
      </c>
      <c r="B676" s="34">
        <v>6</v>
      </c>
      <c r="C676" s="34">
        <v>11</v>
      </c>
      <c r="D676" s="34">
        <v>2022</v>
      </c>
      <c r="E676" s="34">
        <v>206.77</v>
      </c>
    </row>
    <row r="677" spans="1:5">
      <c r="A677" s="2">
        <v>44872</v>
      </c>
      <c r="B677" s="34">
        <v>7</v>
      </c>
      <c r="C677" s="34">
        <v>11</v>
      </c>
      <c r="D677" s="34">
        <v>2022</v>
      </c>
      <c r="E677" s="34">
        <v>284.10000000000002</v>
      </c>
    </row>
    <row r="678" spans="1:5">
      <c r="A678" s="2">
        <v>44873</v>
      </c>
      <c r="B678" s="34">
        <v>8</v>
      </c>
      <c r="C678" s="34">
        <v>11</v>
      </c>
      <c r="D678" s="34">
        <v>2022</v>
      </c>
      <c r="E678" s="34">
        <v>382.61</v>
      </c>
    </row>
    <row r="679" spans="1:5">
      <c r="A679" s="2">
        <v>44874</v>
      </c>
      <c r="B679" s="34">
        <v>9</v>
      </c>
      <c r="C679" s="34">
        <v>11</v>
      </c>
      <c r="D679" s="34">
        <v>2022</v>
      </c>
      <c r="E679" s="34">
        <v>501.68</v>
      </c>
    </row>
    <row r="680" spans="1:5">
      <c r="A680" s="2">
        <v>44875</v>
      </c>
      <c r="B680" s="34">
        <v>10</v>
      </c>
      <c r="C680" s="34">
        <v>11</v>
      </c>
      <c r="D680" s="34">
        <v>2022</v>
      </c>
      <c r="E680" s="34">
        <v>378.16</v>
      </c>
    </row>
    <row r="681" spans="1:5">
      <c r="A681" s="2">
        <v>44876</v>
      </c>
      <c r="B681" s="34">
        <v>11</v>
      </c>
      <c r="C681" s="34">
        <v>11</v>
      </c>
      <c r="D681" s="34">
        <v>2022</v>
      </c>
      <c r="E681" s="34">
        <v>362.29</v>
      </c>
    </row>
    <row r="682" spans="1:5">
      <c r="A682" s="2">
        <v>44877</v>
      </c>
      <c r="B682" s="34">
        <v>12</v>
      </c>
      <c r="C682" s="34">
        <v>11</v>
      </c>
      <c r="D682" s="34">
        <v>2022</v>
      </c>
      <c r="E682" s="34">
        <v>339.25</v>
      </c>
    </row>
    <row r="683" spans="1:5">
      <c r="A683" s="2">
        <v>44878</v>
      </c>
      <c r="B683" s="34">
        <v>13</v>
      </c>
      <c r="C683" s="34">
        <v>11</v>
      </c>
      <c r="D683" s="34">
        <v>2022</v>
      </c>
      <c r="E683" s="34">
        <v>390.4</v>
      </c>
    </row>
    <row r="684" spans="1:5">
      <c r="A684" s="2">
        <v>44879</v>
      </c>
      <c r="B684" s="34">
        <v>14</v>
      </c>
      <c r="C684" s="34">
        <v>11</v>
      </c>
      <c r="D684" s="34">
        <v>2022</v>
      </c>
      <c r="E684" s="34">
        <v>314.64</v>
      </c>
    </row>
    <row r="685" spans="1:5">
      <c r="A685" s="2">
        <v>44880</v>
      </c>
      <c r="B685" s="34">
        <v>15</v>
      </c>
      <c r="C685" s="34">
        <v>11</v>
      </c>
      <c r="D685" s="34">
        <v>2022</v>
      </c>
      <c r="E685" s="34">
        <v>187.59</v>
      </c>
    </row>
    <row r="686" spans="1:5">
      <c r="A686" s="2">
        <v>44881</v>
      </c>
      <c r="B686" s="34">
        <v>16</v>
      </c>
      <c r="C686" s="34">
        <v>11</v>
      </c>
      <c r="D686" s="34">
        <v>2022</v>
      </c>
      <c r="E686" s="34">
        <v>358.61</v>
      </c>
    </row>
    <row r="687" spans="1:5">
      <c r="A687" s="2">
        <v>44882</v>
      </c>
      <c r="B687" s="34">
        <v>17</v>
      </c>
      <c r="C687" s="34">
        <v>11</v>
      </c>
      <c r="D687" s="34">
        <v>2022</v>
      </c>
      <c r="E687" s="34">
        <v>513.07000000000005</v>
      </c>
    </row>
    <row r="688" spans="1:5">
      <c r="A688" s="2">
        <v>44883</v>
      </c>
      <c r="B688" s="34">
        <v>18</v>
      </c>
      <c r="C688" s="34">
        <v>11</v>
      </c>
      <c r="D688" s="34">
        <v>2022</v>
      </c>
      <c r="E688" s="34">
        <v>520.57000000000005</v>
      </c>
    </row>
    <row r="689" spans="1:5">
      <c r="A689" s="2">
        <v>44884</v>
      </c>
      <c r="B689" s="34">
        <v>19</v>
      </c>
      <c r="C689" s="34">
        <v>11</v>
      </c>
      <c r="D689" s="34">
        <v>2022</v>
      </c>
      <c r="E689" s="34">
        <v>419.36</v>
      </c>
    </row>
    <row r="690" spans="1:5">
      <c r="A690" s="2">
        <v>44885</v>
      </c>
      <c r="B690" s="34">
        <v>20</v>
      </c>
      <c r="C690" s="34">
        <v>11</v>
      </c>
      <c r="D690" s="34">
        <v>2022</v>
      </c>
      <c r="E690" s="34">
        <v>190.35</v>
      </c>
    </row>
    <row r="691" spans="1:5">
      <c r="A691" s="2">
        <v>44886</v>
      </c>
      <c r="B691" s="34">
        <v>21</v>
      </c>
      <c r="C691" s="34">
        <v>11</v>
      </c>
      <c r="D691" s="34">
        <v>2022</v>
      </c>
      <c r="E691" s="34">
        <v>268.39999999999998</v>
      </c>
    </row>
    <row r="692" spans="1:5">
      <c r="A692" s="2">
        <v>44887</v>
      </c>
      <c r="B692" s="34">
        <v>22</v>
      </c>
      <c r="C692" s="34">
        <v>11</v>
      </c>
      <c r="D692" s="34">
        <v>2022</v>
      </c>
      <c r="E692" s="34">
        <v>248.13</v>
      </c>
    </row>
    <row r="693" spans="1:5">
      <c r="A693" s="2">
        <v>44888</v>
      </c>
      <c r="B693" s="34">
        <v>23</v>
      </c>
      <c r="C693" s="34">
        <v>11</v>
      </c>
      <c r="D693" s="34">
        <v>2022</v>
      </c>
      <c r="E693" s="34">
        <v>265.29000000000002</v>
      </c>
    </row>
    <row r="694" spans="1:5">
      <c r="A694" s="2">
        <v>44889</v>
      </c>
      <c r="B694" s="34">
        <v>24</v>
      </c>
      <c r="C694" s="34">
        <v>11</v>
      </c>
      <c r="D694" s="34">
        <v>2022</v>
      </c>
      <c r="E694" s="34">
        <v>218.9</v>
      </c>
    </row>
    <row r="695" spans="1:5">
      <c r="A695" s="2">
        <v>44890</v>
      </c>
      <c r="B695" s="34">
        <v>25</v>
      </c>
      <c r="C695" s="34">
        <v>11</v>
      </c>
      <c r="D695" s="34">
        <v>2022</v>
      </c>
      <c r="E695" s="34">
        <v>226.94</v>
      </c>
    </row>
    <row r="696" spans="1:5">
      <c r="A696" s="2">
        <v>44891</v>
      </c>
      <c r="B696" s="34">
        <v>26</v>
      </c>
      <c r="C696" s="34">
        <v>11</v>
      </c>
      <c r="D696" s="34">
        <v>2022</v>
      </c>
      <c r="E696" s="34">
        <v>78.790000000000006</v>
      </c>
    </row>
    <row r="697" spans="1:5">
      <c r="A697" s="2">
        <v>44892</v>
      </c>
      <c r="B697" s="34">
        <v>27</v>
      </c>
      <c r="C697" s="34">
        <v>11</v>
      </c>
      <c r="D697" s="34">
        <v>2022</v>
      </c>
      <c r="E697" s="34">
        <v>211.1</v>
      </c>
    </row>
    <row r="698" spans="1:5">
      <c r="A698" s="2">
        <v>44893</v>
      </c>
      <c r="B698" s="34">
        <v>28</v>
      </c>
      <c r="C698" s="34">
        <v>11</v>
      </c>
      <c r="D698" s="34">
        <v>2022</v>
      </c>
      <c r="E698" s="34">
        <v>230.83</v>
      </c>
    </row>
    <row r="699" spans="1:5">
      <c r="A699" s="2">
        <v>44894</v>
      </c>
      <c r="B699" s="34">
        <v>29</v>
      </c>
      <c r="C699" s="34">
        <v>11</v>
      </c>
      <c r="D699" s="34">
        <v>2022</v>
      </c>
      <c r="E699" s="34">
        <v>279.88</v>
      </c>
    </row>
    <row r="700" spans="1:5">
      <c r="A700" s="2">
        <v>44895</v>
      </c>
      <c r="B700" s="34">
        <v>30</v>
      </c>
      <c r="C700" s="34">
        <v>11</v>
      </c>
      <c r="D700" s="34">
        <v>2022</v>
      </c>
      <c r="E700" s="34">
        <v>212.05</v>
      </c>
    </row>
    <row r="701" spans="1:5">
      <c r="A701" s="2">
        <v>44896</v>
      </c>
      <c r="B701" s="34">
        <v>1</v>
      </c>
      <c r="C701" s="34">
        <v>12</v>
      </c>
      <c r="D701" s="34">
        <v>2022</v>
      </c>
      <c r="E701" s="34">
        <v>219.97</v>
      </c>
    </row>
    <row r="702" spans="1:5">
      <c r="A702" s="2">
        <v>44897</v>
      </c>
      <c r="B702" s="34">
        <v>2</v>
      </c>
      <c r="C702" s="34">
        <v>12</v>
      </c>
      <c r="D702" s="34">
        <v>2022</v>
      </c>
      <c r="E702" s="34">
        <v>490.23</v>
      </c>
    </row>
    <row r="703" spans="1:5">
      <c r="A703" s="2">
        <v>44898</v>
      </c>
      <c r="B703" s="34">
        <v>3</v>
      </c>
      <c r="C703" s="34">
        <v>12</v>
      </c>
      <c r="D703" s="34">
        <v>2022</v>
      </c>
      <c r="E703" s="34">
        <v>174.53</v>
      </c>
    </row>
    <row r="704" spans="1:5">
      <c r="A704" s="2">
        <v>44899</v>
      </c>
      <c r="B704" s="34">
        <v>4</v>
      </c>
      <c r="C704" s="34">
        <v>12</v>
      </c>
      <c r="D704" s="34">
        <v>2022</v>
      </c>
      <c r="E704" s="34">
        <v>236.59</v>
      </c>
    </row>
    <row r="705" spans="1:5">
      <c r="A705" s="2">
        <v>44900</v>
      </c>
      <c r="B705" s="34">
        <v>5</v>
      </c>
      <c r="C705" s="34">
        <v>12</v>
      </c>
      <c r="D705" s="34">
        <v>2022</v>
      </c>
      <c r="E705" s="34">
        <v>1529.24</v>
      </c>
    </row>
    <row r="706" spans="1:5">
      <c r="A706" s="2">
        <v>44901</v>
      </c>
      <c r="B706" s="34">
        <v>6</v>
      </c>
      <c r="C706" s="34">
        <v>12</v>
      </c>
      <c r="D706" s="34">
        <v>2022</v>
      </c>
      <c r="E706" s="34">
        <v>213.92</v>
      </c>
    </row>
    <row r="707" spans="1:5">
      <c r="A707" s="2">
        <v>44902</v>
      </c>
      <c r="B707" s="34">
        <v>7</v>
      </c>
      <c r="C707" s="34">
        <v>12</v>
      </c>
      <c r="D707" s="34">
        <v>2022</v>
      </c>
      <c r="E707" s="34">
        <v>194.59</v>
      </c>
    </row>
    <row r="708" spans="1:5">
      <c r="A708" s="2">
        <v>44903</v>
      </c>
      <c r="B708" s="34">
        <v>8</v>
      </c>
      <c r="C708" s="34">
        <v>12</v>
      </c>
      <c r="D708" s="34">
        <v>2022</v>
      </c>
      <c r="E708" s="34">
        <v>250.64</v>
      </c>
    </row>
    <row r="709" spans="1:5">
      <c r="A709" s="2">
        <v>44904</v>
      </c>
      <c r="B709" s="34">
        <v>9</v>
      </c>
      <c r="C709" s="34">
        <v>12</v>
      </c>
      <c r="D709" s="34">
        <v>2022</v>
      </c>
      <c r="E709" s="34">
        <v>144.26</v>
      </c>
    </row>
    <row r="710" spans="1:5">
      <c r="A710" s="2">
        <v>44905</v>
      </c>
      <c r="B710" s="34">
        <v>10</v>
      </c>
      <c r="C710" s="34">
        <v>12</v>
      </c>
      <c r="D710" s="34">
        <v>2022</v>
      </c>
      <c r="E710" s="34">
        <v>360.75</v>
      </c>
    </row>
    <row r="711" spans="1:5">
      <c r="A711" s="2">
        <v>44906</v>
      </c>
      <c r="B711" s="34">
        <v>11</v>
      </c>
      <c r="C711" s="34">
        <v>12</v>
      </c>
      <c r="D711" s="34">
        <v>2022</v>
      </c>
      <c r="E711" s="34">
        <v>216.62</v>
      </c>
    </row>
    <row r="712" spans="1:5">
      <c r="A712" s="2">
        <v>44907</v>
      </c>
      <c r="B712" s="34">
        <v>12</v>
      </c>
      <c r="C712" s="34">
        <v>12</v>
      </c>
      <c r="D712" s="34">
        <v>2022</v>
      </c>
      <c r="E712" s="34">
        <v>246.98</v>
      </c>
    </row>
    <row r="713" spans="1:5">
      <c r="A713" s="2">
        <v>44908</v>
      </c>
      <c r="B713" s="34">
        <v>13</v>
      </c>
      <c r="C713" s="34">
        <v>12</v>
      </c>
      <c r="D713" s="34">
        <v>2022</v>
      </c>
      <c r="E713" s="34">
        <v>178.43</v>
      </c>
    </row>
    <row r="714" spans="1:5">
      <c r="A714" s="2">
        <v>44909</v>
      </c>
      <c r="B714" s="34">
        <v>14</v>
      </c>
      <c r="C714" s="34">
        <v>12</v>
      </c>
      <c r="D714" s="34">
        <v>2022</v>
      </c>
      <c r="E714" s="34">
        <v>602.59</v>
      </c>
    </row>
    <row r="715" spans="1:5">
      <c r="A715" s="2">
        <v>44910</v>
      </c>
      <c r="B715" s="34">
        <v>15</v>
      </c>
      <c r="C715" s="34">
        <v>12</v>
      </c>
      <c r="D715" s="34">
        <v>2022</v>
      </c>
      <c r="E715" s="34">
        <v>197.4</v>
      </c>
    </row>
    <row r="716" spans="1:5">
      <c r="A716" s="2">
        <v>44911</v>
      </c>
      <c r="B716" s="34">
        <v>16</v>
      </c>
      <c r="C716" s="34">
        <v>12</v>
      </c>
      <c r="D716" s="34">
        <v>2022</v>
      </c>
      <c r="E716" s="34">
        <v>354.68</v>
      </c>
    </row>
    <row r="717" spans="1:5">
      <c r="A717" s="2">
        <v>44912</v>
      </c>
      <c r="B717" s="34">
        <v>17</v>
      </c>
      <c r="C717" s="34">
        <v>12</v>
      </c>
      <c r="D717" s="34">
        <v>2022</v>
      </c>
      <c r="E717" s="34">
        <v>82.5</v>
      </c>
    </row>
    <row r="718" spans="1:5">
      <c r="A718" s="2">
        <v>44913</v>
      </c>
      <c r="B718" s="34">
        <v>18</v>
      </c>
      <c r="C718" s="34">
        <v>12</v>
      </c>
      <c r="D718" s="34">
        <v>2022</v>
      </c>
      <c r="E718" s="34">
        <v>304.22000000000003</v>
      </c>
    </row>
    <row r="719" spans="1:5">
      <c r="A719" s="2">
        <v>44914</v>
      </c>
      <c r="B719" s="34">
        <v>19</v>
      </c>
      <c r="C719" s="34">
        <v>12</v>
      </c>
      <c r="D719" s="34">
        <v>2022</v>
      </c>
      <c r="E719" s="34">
        <v>166.34</v>
      </c>
    </row>
    <row r="720" spans="1:5">
      <c r="A720" s="2">
        <v>44915</v>
      </c>
      <c r="B720" s="34">
        <v>20</v>
      </c>
      <c r="C720" s="34">
        <v>12</v>
      </c>
      <c r="D720" s="34">
        <v>2022</v>
      </c>
      <c r="E720" s="34">
        <v>116.38</v>
      </c>
    </row>
    <row r="721" spans="1:5">
      <c r="A721" s="2">
        <v>44916</v>
      </c>
      <c r="B721" s="34">
        <v>21</v>
      </c>
      <c r="C721" s="34">
        <v>12</v>
      </c>
      <c r="D721" s="34">
        <v>2022</v>
      </c>
      <c r="E721" s="34">
        <v>131.5</v>
      </c>
    </row>
    <row r="722" spans="1:5">
      <c r="A722" s="2">
        <v>44917</v>
      </c>
      <c r="B722" s="34">
        <v>22</v>
      </c>
      <c r="C722" s="34">
        <v>12</v>
      </c>
      <c r="D722" s="34">
        <v>2022</v>
      </c>
      <c r="E722" s="34">
        <v>177.63</v>
      </c>
    </row>
    <row r="723" spans="1:5">
      <c r="A723" s="2">
        <v>44918</v>
      </c>
      <c r="B723" s="34">
        <v>23</v>
      </c>
      <c r="C723" s="34">
        <v>12</v>
      </c>
      <c r="D723" s="34">
        <v>2022</v>
      </c>
      <c r="E723" s="34">
        <v>100.89</v>
      </c>
    </row>
    <row r="724" spans="1:5">
      <c r="A724" s="2">
        <v>44919</v>
      </c>
      <c r="B724" s="34">
        <v>24</v>
      </c>
      <c r="C724" s="34">
        <v>12</v>
      </c>
      <c r="D724" s="34">
        <v>2022</v>
      </c>
      <c r="E724" s="34">
        <v>151.88999999999999</v>
      </c>
    </row>
    <row r="725" spans="1:5">
      <c r="A725" s="2">
        <v>44920</v>
      </c>
      <c r="B725" s="34">
        <v>25</v>
      </c>
      <c r="C725" s="34">
        <v>12</v>
      </c>
      <c r="D725" s="34">
        <v>2022</v>
      </c>
      <c r="E725" s="34">
        <v>118.23</v>
      </c>
    </row>
    <row r="726" spans="1:5">
      <c r="A726" s="2">
        <v>44921</v>
      </c>
      <c r="B726" s="34">
        <v>26</v>
      </c>
      <c r="C726" s="34">
        <v>12</v>
      </c>
      <c r="D726" s="34">
        <v>2022</v>
      </c>
      <c r="E726" s="34">
        <v>94.83</v>
      </c>
    </row>
    <row r="727" spans="1:5">
      <c r="A727" s="2">
        <v>44922</v>
      </c>
      <c r="B727" s="34">
        <v>27</v>
      </c>
      <c r="C727" s="34">
        <v>12</v>
      </c>
      <c r="D727" s="34">
        <v>2022</v>
      </c>
      <c r="E727" s="34">
        <v>122.4</v>
      </c>
    </row>
    <row r="728" spans="1:5">
      <c r="A728" s="2">
        <v>44923</v>
      </c>
      <c r="B728" s="34">
        <v>28</v>
      </c>
      <c r="C728" s="34">
        <v>12</v>
      </c>
      <c r="D728" s="34">
        <v>2022</v>
      </c>
      <c r="E728" s="34">
        <v>50.78</v>
      </c>
    </row>
    <row r="729" spans="1:5">
      <c r="A729" s="2">
        <v>44924</v>
      </c>
      <c r="B729" s="34">
        <v>29</v>
      </c>
      <c r="C729" s="34">
        <v>12</v>
      </c>
      <c r="D729" s="34">
        <v>2022</v>
      </c>
      <c r="E729" s="34">
        <v>286.70999999999998</v>
      </c>
    </row>
    <row r="730" spans="1:5">
      <c r="A730" s="2">
        <v>44925</v>
      </c>
      <c r="B730" s="34">
        <v>30</v>
      </c>
      <c r="C730" s="34">
        <v>12</v>
      </c>
      <c r="D730" s="34">
        <v>2022</v>
      </c>
      <c r="E730" s="34">
        <v>78.790000000000006</v>
      </c>
    </row>
    <row r="731" spans="1:5">
      <c r="A731" s="2">
        <v>44926</v>
      </c>
      <c r="B731" s="34">
        <v>31</v>
      </c>
      <c r="C731" s="34">
        <v>12</v>
      </c>
      <c r="D731" s="34">
        <v>2022</v>
      </c>
      <c r="E731" s="34">
        <v>310.61</v>
      </c>
    </row>
    <row r="732" spans="1:5">
      <c r="A732" s="2">
        <v>44927</v>
      </c>
      <c r="B732" s="34">
        <v>1</v>
      </c>
      <c r="C732" s="34">
        <v>1</v>
      </c>
      <c r="D732" s="34">
        <v>2023</v>
      </c>
      <c r="E732" s="34">
        <v>501.91</v>
      </c>
    </row>
    <row r="733" spans="1:5">
      <c r="A733" s="2">
        <v>44928</v>
      </c>
      <c r="B733" s="34">
        <v>2</v>
      </c>
      <c r="C733" s="34">
        <v>1</v>
      </c>
      <c r="D733" s="34">
        <v>2023</v>
      </c>
      <c r="E733" s="34">
        <v>18.09</v>
      </c>
    </row>
    <row r="734" spans="1:5">
      <c r="A734" s="2">
        <v>44929</v>
      </c>
      <c r="B734" s="34">
        <v>3</v>
      </c>
      <c r="C734" s="34">
        <v>1</v>
      </c>
      <c r="D734" s="34">
        <v>2023</v>
      </c>
      <c r="E734" s="34">
        <v>243.81</v>
      </c>
    </row>
    <row r="735" spans="1:5">
      <c r="A735" s="2">
        <v>44930</v>
      </c>
      <c r="B735" s="34">
        <v>4</v>
      </c>
      <c r="C735" s="34">
        <v>1</v>
      </c>
      <c r="D735" s="34">
        <v>2023</v>
      </c>
      <c r="E735" s="34">
        <v>279.52</v>
      </c>
    </row>
    <row r="736" spans="1:5">
      <c r="A736" s="2">
        <v>44931</v>
      </c>
      <c r="B736" s="34">
        <v>5</v>
      </c>
      <c r="C736" s="34">
        <v>1</v>
      </c>
      <c r="D736" s="34">
        <v>2023</v>
      </c>
      <c r="E736" s="34">
        <v>401.46</v>
      </c>
    </row>
    <row r="737" spans="1:5">
      <c r="A737" s="2">
        <v>44932</v>
      </c>
      <c r="B737" s="34">
        <v>6</v>
      </c>
      <c r="C737" s="34">
        <v>1</v>
      </c>
      <c r="D737" s="34">
        <v>2023</v>
      </c>
      <c r="E737" s="34">
        <v>157.26</v>
      </c>
    </row>
    <row r="738" spans="1:5">
      <c r="A738" s="2">
        <v>44933</v>
      </c>
      <c r="B738" s="34">
        <v>7</v>
      </c>
      <c r="C738" s="34">
        <v>1</v>
      </c>
      <c r="D738" s="34">
        <v>2023</v>
      </c>
      <c r="E738" s="34">
        <v>153.81</v>
      </c>
    </row>
    <row r="739" spans="1:5">
      <c r="A739" s="2">
        <v>44934</v>
      </c>
      <c r="B739" s="34">
        <v>8</v>
      </c>
      <c r="C739" s="34">
        <v>1</v>
      </c>
      <c r="D739" s="34">
        <v>2023</v>
      </c>
      <c r="E739" s="34">
        <v>155.68</v>
      </c>
    </row>
    <row r="740" spans="1:5">
      <c r="A740" s="2">
        <v>44935</v>
      </c>
      <c r="B740" s="34">
        <v>9</v>
      </c>
      <c r="C740" s="34">
        <v>1</v>
      </c>
      <c r="D740" s="34">
        <v>2023</v>
      </c>
      <c r="E740" s="34">
        <v>314.39</v>
      </c>
    </row>
    <row r="741" spans="1:5">
      <c r="A741" s="2">
        <v>44936</v>
      </c>
      <c r="B741" s="34">
        <v>10</v>
      </c>
      <c r="C741" s="34">
        <v>1</v>
      </c>
      <c r="D741" s="34">
        <v>2023</v>
      </c>
      <c r="E741" s="34">
        <v>224.72</v>
      </c>
    </row>
    <row r="742" spans="1:5">
      <c r="A742" s="2">
        <v>44937</v>
      </c>
      <c r="B742" s="34">
        <v>11</v>
      </c>
      <c r="C742" s="34">
        <v>1</v>
      </c>
      <c r="D742" s="34">
        <v>2023</v>
      </c>
      <c r="E742" s="34">
        <v>358.63</v>
      </c>
    </row>
    <row r="743" spans="1:5">
      <c r="A743" s="2">
        <v>44938</v>
      </c>
      <c r="B743" s="34">
        <v>12</v>
      </c>
      <c r="C743" s="34">
        <v>1</v>
      </c>
      <c r="D743" s="34">
        <v>2023</v>
      </c>
      <c r="E743" s="34">
        <v>403.58</v>
      </c>
    </row>
    <row r="744" spans="1:5">
      <c r="A744" s="2">
        <v>44939</v>
      </c>
      <c r="B744" s="34">
        <v>13</v>
      </c>
      <c r="C744" s="34">
        <v>1</v>
      </c>
      <c r="D744" s="34">
        <v>2023</v>
      </c>
      <c r="E744" s="34">
        <v>96.35</v>
      </c>
    </row>
    <row r="745" spans="1:5">
      <c r="A745" s="2">
        <v>44940</v>
      </c>
      <c r="B745" s="34">
        <v>14</v>
      </c>
      <c r="C745" s="34">
        <v>1</v>
      </c>
      <c r="D745" s="34">
        <v>2023</v>
      </c>
      <c r="E745" s="34">
        <v>244.2</v>
      </c>
    </row>
    <row r="746" spans="1:5">
      <c r="A746" s="2">
        <v>44941</v>
      </c>
      <c r="B746" s="34">
        <v>15</v>
      </c>
      <c r="C746" s="34">
        <v>1</v>
      </c>
      <c r="D746" s="34">
        <v>2023</v>
      </c>
      <c r="E746" s="34">
        <v>114.35</v>
      </c>
    </row>
    <row r="747" spans="1:5">
      <c r="A747" s="2">
        <v>44942</v>
      </c>
      <c r="B747" s="34">
        <v>16</v>
      </c>
      <c r="C747" s="34">
        <v>1</v>
      </c>
      <c r="D747" s="34">
        <v>2023</v>
      </c>
      <c r="E747" s="34">
        <v>124.37</v>
      </c>
    </row>
    <row r="748" spans="1:5">
      <c r="A748" s="2">
        <v>44943</v>
      </c>
      <c r="B748" s="34">
        <v>17</v>
      </c>
      <c r="C748" s="34">
        <v>1</v>
      </c>
      <c r="D748" s="34">
        <v>2023</v>
      </c>
      <c r="E748" s="34">
        <v>275.04000000000002</v>
      </c>
    </row>
    <row r="749" spans="1:5">
      <c r="A749" s="2">
        <v>44944</v>
      </c>
      <c r="B749" s="34">
        <v>18</v>
      </c>
      <c r="C749" s="34">
        <v>1</v>
      </c>
      <c r="D749" s="34">
        <v>2023</v>
      </c>
      <c r="E749" s="34">
        <v>272.91000000000003</v>
      </c>
    </row>
    <row r="750" spans="1:5">
      <c r="A750" s="2">
        <v>44945</v>
      </c>
      <c r="B750" s="34">
        <v>19</v>
      </c>
      <c r="C750" s="34">
        <v>1</v>
      </c>
      <c r="D750" s="34">
        <v>2023</v>
      </c>
      <c r="E750" s="34">
        <v>229.64</v>
      </c>
    </row>
    <row r="751" spans="1:5">
      <c r="A751" s="2">
        <v>44946</v>
      </c>
      <c r="B751" s="34">
        <v>20</v>
      </c>
      <c r="C751" s="34">
        <v>1</v>
      </c>
      <c r="D751" s="34">
        <v>2023</v>
      </c>
      <c r="E751" s="34">
        <v>381.46</v>
      </c>
    </row>
    <row r="752" spans="1:5">
      <c r="A752" s="2">
        <v>44947</v>
      </c>
      <c r="B752" s="34">
        <v>21</v>
      </c>
      <c r="C752" s="34">
        <v>1</v>
      </c>
      <c r="D752" s="34">
        <v>2023</v>
      </c>
      <c r="E752" s="34">
        <v>116.21</v>
      </c>
    </row>
    <row r="753" spans="1:5">
      <c r="A753" s="2">
        <v>44948</v>
      </c>
      <c r="B753" s="34">
        <v>22</v>
      </c>
      <c r="C753" s="34">
        <v>1</v>
      </c>
      <c r="D753" s="34">
        <v>2023</v>
      </c>
      <c r="E753" s="34">
        <v>58.11</v>
      </c>
    </row>
    <row r="754" spans="1:5">
      <c r="A754" s="2">
        <v>44949</v>
      </c>
      <c r="B754" s="34">
        <v>23</v>
      </c>
      <c r="C754" s="34">
        <v>1</v>
      </c>
      <c r="D754" s="34">
        <v>2023</v>
      </c>
      <c r="E754" s="34">
        <v>112.84</v>
      </c>
    </row>
    <row r="755" spans="1:5">
      <c r="A755" s="2">
        <v>44950</v>
      </c>
      <c r="B755" s="34">
        <v>24</v>
      </c>
      <c r="C755" s="34">
        <v>1</v>
      </c>
      <c r="D755" s="34">
        <v>2023</v>
      </c>
      <c r="E755" s="34">
        <v>193.63</v>
      </c>
    </row>
    <row r="756" spans="1:5">
      <c r="A756" s="2">
        <v>44951</v>
      </c>
      <c r="B756" s="34">
        <v>25</v>
      </c>
      <c r="C756" s="34">
        <v>1</v>
      </c>
      <c r="D756" s="34">
        <v>2023</v>
      </c>
      <c r="E756" s="34">
        <v>116.71</v>
      </c>
    </row>
    <row r="757" spans="1:5">
      <c r="A757" s="2">
        <v>44952</v>
      </c>
      <c r="B757" s="34">
        <v>26</v>
      </c>
      <c r="C757" s="34">
        <v>1</v>
      </c>
      <c r="D757" s="34">
        <v>2023</v>
      </c>
      <c r="E757" s="34">
        <v>257.95</v>
      </c>
    </row>
    <row r="758" spans="1:5">
      <c r="A758" s="2">
        <v>44953</v>
      </c>
      <c r="B758" s="34">
        <v>27</v>
      </c>
      <c r="C758" s="34">
        <v>1</v>
      </c>
      <c r="D758" s="34">
        <v>2023</v>
      </c>
      <c r="E758" s="34">
        <v>141.76</v>
      </c>
    </row>
    <row r="759" spans="1:5">
      <c r="A759" s="2">
        <v>44954</v>
      </c>
      <c r="B759" s="34">
        <v>28</v>
      </c>
      <c r="C759" s="34">
        <v>1</v>
      </c>
      <c r="D759" s="34">
        <v>2023</v>
      </c>
      <c r="E759" s="34">
        <v>128.78</v>
      </c>
    </row>
    <row r="760" spans="1:5">
      <c r="A760" s="2">
        <v>44955</v>
      </c>
      <c r="B760" s="34">
        <v>29</v>
      </c>
      <c r="C760" s="34">
        <v>1</v>
      </c>
      <c r="D760" s="34">
        <v>2023</v>
      </c>
      <c r="E760" s="34">
        <v>180.23</v>
      </c>
    </row>
    <row r="761" spans="1:5">
      <c r="A761" s="2">
        <v>44956</v>
      </c>
      <c r="B761" s="34">
        <v>30</v>
      </c>
      <c r="C761" s="34">
        <v>1</v>
      </c>
      <c r="D761" s="34">
        <v>2023</v>
      </c>
      <c r="E761" s="34">
        <v>239.44</v>
      </c>
    </row>
    <row r="762" spans="1:5">
      <c r="A762" s="2">
        <v>44957</v>
      </c>
      <c r="B762" s="34">
        <v>31</v>
      </c>
      <c r="C762" s="34">
        <v>1</v>
      </c>
      <c r="D762" s="34">
        <v>2023</v>
      </c>
      <c r="E762" s="34">
        <v>270.87</v>
      </c>
    </row>
    <row r="763" spans="1:5">
      <c r="A763" s="2">
        <v>44958</v>
      </c>
      <c r="B763" s="34">
        <v>1</v>
      </c>
      <c r="C763" s="34">
        <v>2</v>
      </c>
      <c r="D763" s="34">
        <v>2023</v>
      </c>
      <c r="E763" s="34">
        <v>182.71</v>
      </c>
    </row>
    <row r="764" spans="1:5">
      <c r="A764" s="2">
        <v>44959</v>
      </c>
      <c r="B764" s="34">
        <v>2</v>
      </c>
      <c r="C764" s="34">
        <v>2</v>
      </c>
      <c r="D764" s="34">
        <v>2023</v>
      </c>
      <c r="E764" s="34">
        <v>153.19</v>
      </c>
    </row>
    <row r="765" spans="1:5">
      <c r="A765" s="2">
        <v>44960</v>
      </c>
      <c r="B765" s="34">
        <v>3</v>
      </c>
      <c r="C765" s="34">
        <v>2</v>
      </c>
      <c r="D765" s="34">
        <v>2023</v>
      </c>
      <c r="E765" s="34">
        <v>297.93</v>
      </c>
    </row>
    <row r="766" spans="1:5">
      <c r="A766" s="2">
        <v>44961</v>
      </c>
      <c r="B766" s="34">
        <v>4</v>
      </c>
      <c r="C766" s="34">
        <v>2</v>
      </c>
      <c r="D766" s="34">
        <v>2023</v>
      </c>
      <c r="E766" s="34">
        <v>100.75</v>
      </c>
    </row>
    <row r="767" spans="1:5">
      <c r="A767" s="2">
        <v>44962</v>
      </c>
      <c r="B767" s="34">
        <v>5</v>
      </c>
      <c r="C767" s="34">
        <v>2</v>
      </c>
      <c r="D767" s="34">
        <v>2023</v>
      </c>
      <c r="E767" s="34">
        <v>206.18</v>
      </c>
    </row>
    <row r="768" spans="1:5">
      <c r="A768" s="2">
        <v>44963</v>
      </c>
      <c r="B768" s="34">
        <v>6</v>
      </c>
      <c r="C768" s="34">
        <v>2</v>
      </c>
      <c r="D768" s="34">
        <v>2023</v>
      </c>
      <c r="E768" s="34">
        <v>182.09</v>
      </c>
    </row>
    <row r="769" spans="1:5">
      <c r="A769" s="2">
        <v>44964</v>
      </c>
      <c r="B769" s="34">
        <v>7</v>
      </c>
      <c r="C769" s="34">
        <v>2</v>
      </c>
      <c r="D769" s="34">
        <v>2023</v>
      </c>
      <c r="E769" s="34">
        <v>207.74</v>
      </c>
    </row>
    <row r="770" spans="1:5">
      <c r="A770" s="2">
        <v>44965</v>
      </c>
      <c r="B770" s="34">
        <v>8</v>
      </c>
      <c r="C770" s="34">
        <v>2</v>
      </c>
      <c r="D770" s="34">
        <v>2023</v>
      </c>
      <c r="E770" s="34">
        <v>448.21</v>
      </c>
    </row>
    <row r="771" spans="1:5">
      <c r="A771" s="2">
        <v>44966</v>
      </c>
      <c r="B771" s="34">
        <v>9</v>
      </c>
      <c r="C771" s="34">
        <v>2</v>
      </c>
      <c r="D771" s="34">
        <v>2023</v>
      </c>
      <c r="E771" s="34">
        <v>247.48</v>
      </c>
    </row>
    <row r="772" spans="1:5">
      <c r="A772" s="2">
        <v>44967</v>
      </c>
      <c r="B772" s="34">
        <v>10</v>
      </c>
      <c r="C772" s="34">
        <v>2</v>
      </c>
      <c r="D772" s="34">
        <v>2023</v>
      </c>
      <c r="E772" s="34">
        <v>157.5</v>
      </c>
    </row>
    <row r="773" spans="1:5">
      <c r="A773" s="2">
        <v>44968</v>
      </c>
      <c r="B773" s="34">
        <v>11</v>
      </c>
      <c r="C773" s="34">
        <v>2</v>
      </c>
      <c r="D773" s="34">
        <v>2023</v>
      </c>
      <c r="E773" s="34">
        <v>199.56</v>
      </c>
    </row>
    <row r="774" spans="1:5">
      <c r="A774" s="2">
        <v>44969</v>
      </c>
      <c r="B774" s="34">
        <v>12</v>
      </c>
      <c r="C774" s="34">
        <v>2</v>
      </c>
      <c r="D774" s="34">
        <v>2023</v>
      </c>
      <c r="E774" s="34">
        <v>188.62</v>
      </c>
    </row>
    <row r="775" spans="1:5">
      <c r="A775" s="2">
        <v>44970</v>
      </c>
      <c r="B775" s="34">
        <v>13</v>
      </c>
      <c r="C775" s="34">
        <v>2</v>
      </c>
      <c r="D775" s="34">
        <v>2023</v>
      </c>
      <c r="E775" s="34">
        <v>62.82</v>
      </c>
    </row>
    <row r="776" spans="1:5">
      <c r="A776" s="2">
        <v>44971</v>
      </c>
      <c r="B776" s="34">
        <v>14</v>
      </c>
      <c r="C776" s="34">
        <v>2</v>
      </c>
      <c r="D776" s="34">
        <v>2023</v>
      </c>
      <c r="E776" s="34">
        <v>199.27</v>
      </c>
    </row>
    <row r="777" spans="1:5">
      <c r="A777" s="2">
        <v>44972</v>
      </c>
      <c r="B777" s="34">
        <v>15</v>
      </c>
      <c r="C777" s="34">
        <v>2</v>
      </c>
      <c r="D777" s="34">
        <v>2023</v>
      </c>
      <c r="E777" s="34">
        <v>219.63</v>
      </c>
    </row>
    <row r="778" spans="1:5">
      <c r="A778" s="2">
        <v>44973</v>
      </c>
      <c r="B778" s="34">
        <v>16</v>
      </c>
      <c r="C778" s="34">
        <v>2</v>
      </c>
      <c r="D778" s="34">
        <v>2023</v>
      </c>
      <c r="E778" s="34">
        <v>265.44</v>
      </c>
    </row>
    <row r="779" spans="1:5">
      <c r="A779" s="2">
        <v>44974</v>
      </c>
      <c r="B779" s="34">
        <v>17</v>
      </c>
      <c r="C779" s="34">
        <v>2</v>
      </c>
      <c r="D779" s="34">
        <v>2023</v>
      </c>
      <c r="E779" s="34">
        <v>148.32</v>
      </c>
    </row>
    <row r="780" spans="1:5">
      <c r="A780" s="2">
        <v>44975</v>
      </c>
      <c r="B780" s="34">
        <v>18</v>
      </c>
      <c r="C780" s="34">
        <v>2</v>
      </c>
      <c r="D780" s="34">
        <v>2023</v>
      </c>
      <c r="E780" s="34">
        <v>104.46</v>
      </c>
    </row>
    <row r="781" spans="1:5">
      <c r="A781" s="2">
        <v>44976</v>
      </c>
      <c r="B781" s="34">
        <v>19</v>
      </c>
      <c r="C781" s="34">
        <v>2</v>
      </c>
      <c r="D781" s="34">
        <v>2023</v>
      </c>
      <c r="E781" s="34">
        <v>204.81</v>
      </c>
    </row>
    <row r="782" spans="1:5">
      <c r="A782" s="2">
        <v>44977</v>
      </c>
      <c r="B782" s="34">
        <v>20</v>
      </c>
      <c r="C782" s="34">
        <v>2</v>
      </c>
      <c r="D782" s="34">
        <v>2023</v>
      </c>
      <c r="E782" s="34">
        <v>253.99</v>
      </c>
    </row>
    <row r="783" spans="1:5">
      <c r="A783" s="2">
        <v>44978</v>
      </c>
      <c r="B783" s="34">
        <v>21</v>
      </c>
      <c r="C783" s="34">
        <v>2</v>
      </c>
      <c r="D783" s="34">
        <v>2023</v>
      </c>
      <c r="E783" s="34">
        <v>132.49</v>
      </c>
    </row>
    <row r="784" spans="1:5">
      <c r="A784" s="2">
        <v>44979</v>
      </c>
      <c r="B784" s="34">
        <v>22</v>
      </c>
      <c r="C784" s="34">
        <v>2</v>
      </c>
      <c r="D784" s="34">
        <v>2023</v>
      </c>
      <c r="E784" s="34">
        <v>373.02</v>
      </c>
    </row>
    <row r="785" spans="1:5">
      <c r="A785" s="2">
        <v>44980</v>
      </c>
      <c r="B785" s="34">
        <v>23</v>
      </c>
      <c r="C785" s="34">
        <v>2</v>
      </c>
      <c r="D785" s="34">
        <v>2023</v>
      </c>
      <c r="E785" s="34">
        <v>280.83</v>
      </c>
    </row>
    <row r="786" spans="1:5">
      <c r="A786" s="2">
        <v>44981</v>
      </c>
      <c r="B786" s="34">
        <v>24</v>
      </c>
      <c r="C786" s="34">
        <v>2</v>
      </c>
      <c r="D786" s="34">
        <v>2023</v>
      </c>
      <c r="E786" s="34">
        <v>155.84</v>
      </c>
    </row>
    <row r="787" spans="1:5">
      <c r="A787" s="2">
        <v>44982</v>
      </c>
      <c r="B787" s="34">
        <v>25</v>
      </c>
      <c r="C787" s="34">
        <v>2</v>
      </c>
      <c r="D787" s="34">
        <v>2023</v>
      </c>
      <c r="E787" s="34">
        <v>100.75</v>
      </c>
    </row>
    <row r="788" spans="1:5">
      <c r="A788" s="2">
        <v>44983</v>
      </c>
      <c r="B788" s="34">
        <v>26</v>
      </c>
      <c r="C788" s="34">
        <v>2</v>
      </c>
      <c r="D788" s="34">
        <v>2023</v>
      </c>
      <c r="E788" s="34">
        <v>61.05</v>
      </c>
    </row>
    <row r="789" spans="1:5">
      <c r="A789" s="2">
        <v>44984</v>
      </c>
      <c r="B789" s="34">
        <v>27</v>
      </c>
      <c r="C789" s="34">
        <v>2</v>
      </c>
      <c r="D789" s="34">
        <v>2023</v>
      </c>
      <c r="E789" s="34">
        <v>169.84</v>
      </c>
    </row>
    <row r="790" spans="1:5">
      <c r="A790" s="2">
        <v>44985</v>
      </c>
      <c r="B790" s="34">
        <v>28</v>
      </c>
      <c r="C790" s="34">
        <v>2</v>
      </c>
      <c r="D790" s="34">
        <v>2023</v>
      </c>
      <c r="E790" s="34">
        <v>275.39999999999998</v>
      </c>
    </row>
    <row r="791" spans="1:5">
      <c r="A791" s="2">
        <v>44986</v>
      </c>
      <c r="B791" s="34">
        <v>1</v>
      </c>
      <c r="C791" s="34">
        <v>3</v>
      </c>
      <c r="D791" s="34">
        <v>2023</v>
      </c>
      <c r="E791" s="34">
        <v>445.96</v>
      </c>
    </row>
    <row r="792" spans="1:5">
      <c r="A792" s="2">
        <v>44987</v>
      </c>
      <c r="B792" s="34">
        <v>2</v>
      </c>
      <c r="C792" s="34">
        <v>3</v>
      </c>
      <c r="D792" s="34">
        <v>2023</v>
      </c>
      <c r="E792" s="34">
        <v>282.36</v>
      </c>
    </row>
    <row r="793" spans="1:5">
      <c r="A793" s="2">
        <v>44988</v>
      </c>
      <c r="B793" s="34">
        <v>3</v>
      </c>
      <c r="C793" s="34">
        <v>3</v>
      </c>
      <c r="D793" s="34">
        <v>2023</v>
      </c>
      <c r="E793" s="34">
        <v>174.45</v>
      </c>
    </row>
    <row r="794" spans="1:5">
      <c r="A794" s="2">
        <v>44989</v>
      </c>
      <c r="B794" s="34">
        <v>4</v>
      </c>
      <c r="C794" s="34">
        <v>3</v>
      </c>
      <c r="D794" s="34">
        <v>2023</v>
      </c>
      <c r="E794" s="34">
        <v>91.55</v>
      </c>
    </row>
    <row r="795" spans="1:5">
      <c r="A795" s="2">
        <v>44990</v>
      </c>
      <c r="B795" s="34">
        <v>5</v>
      </c>
      <c r="C795" s="34">
        <v>3</v>
      </c>
      <c r="D795" s="34">
        <v>2023</v>
      </c>
      <c r="E795" s="34">
        <v>140.41</v>
      </c>
    </row>
    <row r="796" spans="1:5">
      <c r="A796" s="2">
        <v>44991</v>
      </c>
      <c r="B796" s="34">
        <v>6</v>
      </c>
      <c r="C796" s="34">
        <v>3</v>
      </c>
      <c r="D796" s="34">
        <v>2023</v>
      </c>
      <c r="E796" s="34">
        <v>160.47</v>
      </c>
    </row>
    <row r="797" spans="1:5">
      <c r="A797" s="2">
        <v>44992</v>
      </c>
      <c r="B797" s="34">
        <v>7</v>
      </c>
      <c r="C797" s="34">
        <v>3</v>
      </c>
      <c r="D797" s="34">
        <v>2023</v>
      </c>
      <c r="E797" s="34">
        <v>327.93</v>
      </c>
    </row>
    <row r="798" spans="1:5">
      <c r="A798" s="2">
        <v>44993</v>
      </c>
      <c r="B798" s="34">
        <v>8</v>
      </c>
      <c r="C798" s="34">
        <v>3</v>
      </c>
      <c r="D798" s="34">
        <v>2023</v>
      </c>
      <c r="E798" s="34">
        <v>257.67</v>
      </c>
    </row>
    <row r="799" spans="1:5">
      <c r="A799" s="2">
        <v>44994</v>
      </c>
      <c r="B799" s="34">
        <v>9</v>
      </c>
      <c r="C799" s="34">
        <v>3</v>
      </c>
      <c r="D799" s="34">
        <v>2023</v>
      </c>
      <c r="E799" s="34">
        <v>124.25</v>
      </c>
    </row>
    <row r="800" spans="1:5">
      <c r="A800" s="2">
        <v>44995</v>
      </c>
      <c r="B800" s="34">
        <v>10</v>
      </c>
      <c r="C800" s="34">
        <v>3</v>
      </c>
      <c r="D800" s="34">
        <v>2023</v>
      </c>
      <c r="E800" s="34">
        <v>134.08000000000001</v>
      </c>
    </row>
    <row r="801" spans="1:5">
      <c r="A801" s="2">
        <v>44996</v>
      </c>
      <c r="B801" s="34">
        <v>11</v>
      </c>
      <c r="C801" s="34">
        <v>3</v>
      </c>
      <c r="D801" s="34">
        <v>2023</v>
      </c>
      <c r="E801" s="34">
        <v>239.26</v>
      </c>
    </row>
    <row r="802" spans="1:5">
      <c r="A802" s="2">
        <v>44997</v>
      </c>
      <c r="B802" s="34">
        <v>12</v>
      </c>
      <c r="C802" s="34">
        <v>3</v>
      </c>
      <c r="D802" s="34">
        <v>2023</v>
      </c>
      <c r="E802" s="34">
        <v>79.98</v>
      </c>
    </row>
    <row r="803" spans="1:5">
      <c r="A803" s="2">
        <v>44998</v>
      </c>
      <c r="B803" s="34">
        <v>13</v>
      </c>
      <c r="C803" s="34">
        <v>3</v>
      </c>
      <c r="D803" s="34">
        <v>2023</v>
      </c>
      <c r="E803" s="34">
        <v>46.85</v>
      </c>
    </row>
    <row r="804" spans="1:5">
      <c r="A804" s="2">
        <v>44999</v>
      </c>
      <c r="B804" s="34">
        <v>14</v>
      </c>
      <c r="C804" s="34">
        <v>3</v>
      </c>
      <c r="D804" s="34">
        <v>2023</v>
      </c>
      <c r="E804" s="34">
        <v>318.01</v>
      </c>
    </row>
    <row r="805" spans="1:5">
      <c r="A805" s="2">
        <v>45000</v>
      </c>
      <c r="B805" s="34">
        <v>15</v>
      </c>
      <c r="C805" s="34">
        <v>3</v>
      </c>
      <c r="D805" s="34">
        <v>2023</v>
      </c>
      <c r="E805" s="34">
        <v>290.24</v>
      </c>
    </row>
    <row r="806" spans="1:5">
      <c r="A806" s="2">
        <v>45001</v>
      </c>
      <c r="B806" s="34">
        <v>16</v>
      </c>
      <c r="C806" s="34">
        <v>3</v>
      </c>
      <c r="D806" s="34">
        <v>2023</v>
      </c>
      <c r="E806" s="34">
        <v>341.23</v>
      </c>
    </row>
    <row r="807" spans="1:5">
      <c r="A807" s="2">
        <v>45002</v>
      </c>
      <c r="B807" s="34">
        <v>17</v>
      </c>
      <c r="C807" s="34">
        <v>3</v>
      </c>
      <c r="D807" s="34">
        <v>2023</v>
      </c>
      <c r="E807" s="34">
        <v>156.78</v>
      </c>
    </row>
    <row r="808" spans="1:5">
      <c r="A808" s="2">
        <v>45003</v>
      </c>
      <c r="B808" s="34">
        <v>18</v>
      </c>
      <c r="C808" s="34">
        <v>3</v>
      </c>
      <c r="D808" s="34">
        <v>2023</v>
      </c>
      <c r="E808" s="34">
        <v>197.78</v>
      </c>
    </row>
    <row r="809" spans="1:5">
      <c r="A809" s="2">
        <v>45004</v>
      </c>
      <c r="B809" s="34">
        <v>19</v>
      </c>
      <c r="C809" s="34">
        <v>3</v>
      </c>
      <c r="D809" s="34">
        <v>2023</v>
      </c>
      <c r="E809" s="34">
        <v>124.21</v>
      </c>
    </row>
    <row r="810" spans="1:5">
      <c r="A810" s="2">
        <v>45005</v>
      </c>
      <c r="B810" s="34">
        <v>20</v>
      </c>
      <c r="C810" s="34">
        <v>3</v>
      </c>
      <c r="D810" s="34">
        <v>2023</v>
      </c>
      <c r="E810" s="34">
        <v>46.07</v>
      </c>
    </row>
    <row r="811" spans="1:5">
      <c r="A811" s="2">
        <v>45006</v>
      </c>
      <c r="B811" s="34">
        <v>21</v>
      </c>
      <c r="C811" s="34">
        <v>3</v>
      </c>
      <c r="D811" s="34">
        <v>2023</v>
      </c>
      <c r="E811" s="34">
        <v>63.07</v>
      </c>
    </row>
    <row r="812" spans="1:5">
      <c r="A812" s="2">
        <v>45007</v>
      </c>
      <c r="B812" s="34">
        <v>22</v>
      </c>
      <c r="C812" s="34">
        <v>3</v>
      </c>
      <c r="D812" s="34">
        <v>2023</v>
      </c>
      <c r="E812" s="34">
        <v>108.96</v>
      </c>
    </row>
    <row r="813" spans="1:5">
      <c r="A813" s="2">
        <v>45008</v>
      </c>
      <c r="B813" s="34">
        <v>23</v>
      </c>
      <c r="C813" s="34">
        <v>3</v>
      </c>
      <c r="D813" s="34">
        <v>2023</v>
      </c>
      <c r="E813" s="34">
        <v>324.58</v>
      </c>
    </row>
    <row r="814" spans="1:5">
      <c r="A814" s="2">
        <v>45009</v>
      </c>
      <c r="B814" s="34">
        <v>24</v>
      </c>
      <c r="C814" s="34">
        <v>3</v>
      </c>
      <c r="D814" s="34">
        <v>2023</v>
      </c>
      <c r="E814" s="34">
        <v>114.5</v>
      </c>
    </row>
    <row r="815" spans="1:5">
      <c r="A815" s="2">
        <v>45010</v>
      </c>
      <c r="B815" s="34">
        <v>25</v>
      </c>
      <c r="C815" s="34">
        <v>3</v>
      </c>
      <c r="D815" s="34">
        <v>2023</v>
      </c>
      <c r="E815" s="34">
        <v>147.93</v>
      </c>
    </row>
    <row r="816" spans="1:5">
      <c r="A816" s="2">
        <v>45011</v>
      </c>
      <c r="B816" s="34">
        <v>26</v>
      </c>
      <c r="C816" s="34">
        <v>3</v>
      </c>
      <c r="D816" s="34">
        <v>2023</v>
      </c>
      <c r="E816" s="34">
        <v>126.12</v>
      </c>
    </row>
    <row r="817" spans="1:5">
      <c r="A817" s="2">
        <v>45012</v>
      </c>
      <c r="B817" s="34">
        <v>27</v>
      </c>
      <c r="C817" s="34">
        <v>3</v>
      </c>
      <c r="D817" s="34">
        <v>2023</v>
      </c>
      <c r="E817" s="34">
        <v>180.42</v>
      </c>
    </row>
    <row r="818" spans="1:5">
      <c r="A818" s="2">
        <v>45013</v>
      </c>
      <c r="B818" s="34">
        <v>28</v>
      </c>
      <c r="C818" s="34">
        <v>3</v>
      </c>
      <c r="D818" s="34">
        <v>2023</v>
      </c>
      <c r="E818" s="34">
        <v>582.91</v>
      </c>
    </row>
    <row r="819" spans="1:5">
      <c r="A819" s="2">
        <v>45014</v>
      </c>
      <c r="B819" s="34">
        <v>29</v>
      </c>
      <c r="C819" s="34">
        <v>3</v>
      </c>
      <c r="D819" s="34">
        <v>2023</v>
      </c>
      <c r="E819" s="34">
        <v>97.68</v>
      </c>
    </row>
    <row r="820" spans="1:5">
      <c r="A820" s="2">
        <v>45015</v>
      </c>
      <c r="B820" s="34">
        <v>30</v>
      </c>
      <c r="C820" s="34">
        <v>3</v>
      </c>
      <c r="D820" s="34">
        <v>2023</v>
      </c>
      <c r="E820" s="34">
        <v>208.86</v>
      </c>
    </row>
    <row r="821" spans="1:5">
      <c r="A821" s="2">
        <v>45016</v>
      </c>
      <c r="B821" s="34">
        <v>31</v>
      </c>
      <c r="C821" s="34">
        <v>3</v>
      </c>
      <c r="D821" s="34">
        <v>2023</v>
      </c>
      <c r="E821" s="34">
        <v>224.24</v>
      </c>
    </row>
    <row r="822" spans="1:5">
      <c r="A822" s="2">
        <v>45017</v>
      </c>
      <c r="B822" s="34">
        <v>1</v>
      </c>
      <c r="C822" s="34">
        <v>4</v>
      </c>
      <c r="D822" s="34">
        <v>2023</v>
      </c>
      <c r="E822" s="34">
        <v>77.13</v>
      </c>
    </row>
    <row r="823" spans="1:5">
      <c r="A823" s="2">
        <v>45018</v>
      </c>
      <c r="B823" s="34">
        <v>2</v>
      </c>
      <c r="C823" s="34">
        <v>4</v>
      </c>
      <c r="D823" s="34">
        <v>2023</v>
      </c>
      <c r="E823" s="34">
        <v>162.4</v>
      </c>
    </row>
    <row r="824" spans="1:5">
      <c r="A824" s="2">
        <v>45019</v>
      </c>
      <c r="B824" s="34">
        <v>3</v>
      </c>
      <c r="C824" s="34">
        <v>4</v>
      </c>
      <c r="D824" s="34">
        <v>2023</v>
      </c>
      <c r="E824" s="34">
        <v>162.38999999999999</v>
      </c>
    </row>
    <row r="825" spans="1:5">
      <c r="A825" s="2">
        <v>45020</v>
      </c>
      <c r="B825" s="34">
        <v>4</v>
      </c>
      <c r="C825" s="34">
        <v>4</v>
      </c>
      <c r="D825" s="34">
        <v>2023</v>
      </c>
      <c r="E825" s="34">
        <v>272.25</v>
      </c>
    </row>
    <row r="826" spans="1:5">
      <c r="A826" s="2">
        <v>45021</v>
      </c>
      <c r="B826" s="34">
        <v>5</v>
      </c>
      <c r="C826" s="34">
        <v>4</v>
      </c>
      <c r="D826" s="34">
        <v>2023</v>
      </c>
      <c r="E826" s="34">
        <v>122.06</v>
      </c>
    </row>
    <row r="827" spans="1:5">
      <c r="A827" s="2">
        <v>45022</v>
      </c>
      <c r="B827" s="34">
        <v>6</v>
      </c>
      <c r="C827" s="34">
        <v>4</v>
      </c>
      <c r="D827" s="34">
        <v>2023</v>
      </c>
      <c r="E827" s="34">
        <v>200.58</v>
      </c>
    </row>
    <row r="828" spans="1:5">
      <c r="A828" s="2">
        <v>45023</v>
      </c>
      <c r="B828" s="34">
        <v>7</v>
      </c>
      <c r="C828" s="34">
        <v>4</v>
      </c>
      <c r="D828" s="34">
        <v>2023</v>
      </c>
      <c r="E828" s="34">
        <v>154.16999999999999</v>
      </c>
    </row>
    <row r="829" spans="1:5">
      <c r="A829" s="2">
        <v>45024</v>
      </c>
      <c r="B829" s="34">
        <v>8</v>
      </c>
      <c r="C829" s="34">
        <v>4</v>
      </c>
      <c r="D829" s="34">
        <v>2023</v>
      </c>
      <c r="E829" s="34">
        <v>61.94</v>
      </c>
    </row>
    <row r="830" spans="1:5">
      <c r="A830" s="2">
        <v>45025</v>
      </c>
      <c r="B830" s="34">
        <v>9</v>
      </c>
      <c r="C830" s="34">
        <v>4</v>
      </c>
      <c r="D830" s="34">
        <v>2023</v>
      </c>
      <c r="E830" s="34">
        <v>135.21</v>
      </c>
    </row>
    <row r="831" spans="1:5">
      <c r="A831" s="2">
        <v>45026</v>
      </c>
      <c r="B831" s="34">
        <v>10</v>
      </c>
      <c r="C831" s="34">
        <v>4</v>
      </c>
      <c r="D831" s="34">
        <v>2023</v>
      </c>
      <c r="E831" s="34">
        <v>92.91</v>
      </c>
    </row>
    <row r="832" spans="1:5">
      <c r="A832" s="2">
        <v>45027</v>
      </c>
      <c r="B832" s="34">
        <v>11</v>
      </c>
      <c r="C832" s="34">
        <v>4</v>
      </c>
      <c r="D832" s="34">
        <v>2023</v>
      </c>
      <c r="E832" s="34">
        <v>144.58000000000001</v>
      </c>
    </row>
    <row r="833" spans="1:5">
      <c r="A833" s="2">
        <v>45028</v>
      </c>
      <c r="B833" s="34">
        <v>12</v>
      </c>
      <c r="C833" s="34">
        <v>4</v>
      </c>
      <c r="D833" s="34">
        <v>2023</v>
      </c>
      <c r="E833" s="34">
        <v>272.08999999999997</v>
      </c>
    </row>
    <row r="834" spans="1:5">
      <c r="A834" s="2">
        <v>45029</v>
      </c>
      <c r="B834" s="34">
        <v>13</v>
      </c>
      <c r="C834" s="34">
        <v>4</v>
      </c>
      <c r="D834" s="34">
        <v>2023</v>
      </c>
      <c r="E834" s="34">
        <v>109.16</v>
      </c>
    </row>
    <row r="835" spans="1:5">
      <c r="A835" s="2">
        <v>45030</v>
      </c>
      <c r="B835" s="34">
        <v>14</v>
      </c>
      <c r="C835" s="34">
        <v>4</v>
      </c>
      <c r="D835" s="34">
        <v>2023</v>
      </c>
      <c r="E835" s="34">
        <v>67.95</v>
      </c>
    </row>
    <row r="836" spans="1:5">
      <c r="A836" s="2">
        <v>45031</v>
      </c>
      <c r="B836" s="34">
        <v>15</v>
      </c>
      <c r="C836" s="34">
        <v>4</v>
      </c>
      <c r="D836" s="34">
        <v>2023</v>
      </c>
      <c r="E836" s="34">
        <v>89.36</v>
      </c>
    </row>
    <row r="837" spans="1:5">
      <c r="A837" s="2">
        <v>45032</v>
      </c>
      <c r="B837" s="34">
        <v>16</v>
      </c>
      <c r="C837" s="34">
        <v>4</v>
      </c>
      <c r="D837" s="34">
        <v>2023</v>
      </c>
      <c r="E837" s="34">
        <v>199.24</v>
      </c>
    </row>
    <row r="838" spans="1:5">
      <c r="A838" s="2">
        <v>45033</v>
      </c>
      <c r="B838" s="34">
        <v>17</v>
      </c>
      <c r="C838" s="34">
        <v>4</v>
      </c>
      <c r="D838" s="34">
        <v>2023</v>
      </c>
      <c r="E838" s="34">
        <v>124.16</v>
      </c>
    </row>
    <row r="839" spans="1:5">
      <c r="A839" s="2">
        <v>45034</v>
      </c>
      <c r="B839" s="34">
        <v>18</v>
      </c>
      <c r="C839" s="34">
        <v>4</v>
      </c>
      <c r="D839" s="34">
        <v>2023</v>
      </c>
      <c r="E839" s="34">
        <v>205.33</v>
      </c>
    </row>
    <row r="840" spans="1:5">
      <c r="A840" s="2">
        <v>45035</v>
      </c>
      <c r="B840" s="34">
        <v>19</v>
      </c>
      <c r="C840" s="34">
        <v>4</v>
      </c>
      <c r="D840" s="34">
        <v>2023</v>
      </c>
      <c r="E840" s="34">
        <v>233.88</v>
      </c>
    </row>
    <row r="841" spans="1:5">
      <c r="A841" s="2">
        <v>45036</v>
      </c>
      <c r="B841" s="34">
        <v>20</v>
      </c>
      <c r="C841" s="34">
        <v>4</v>
      </c>
      <c r="D841" s="34">
        <v>2023</v>
      </c>
      <c r="E841" s="34">
        <v>144.91</v>
      </c>
    </row>
    <row r="842" spans="1:5">
      <c r="A842" s="2">
        <v>45037</v>
      </c>
      <c r="B842" s="34">
        <v>21</v>
      </c>
      <c r="C842" s="34">
        <v>4</v>
      </c>
      <c r="D842" s="34">
        <v>2023</v>
      </c>
      <c r="E842" s="34">
        <v>126.05</v>
      </c>
    </row>
    <row r="843" spans="1:5">
      <c r="A843" s="2">
        <v>45038</v>
      </c>
      <c r="B843" s="34">
        <v>22</v>
      </c>
      <c r="C843" s="34">
        <v>4</v>
      </c>
      <c r="D843" s="34">
        <v>2023</v>
      </c>
      <c r="E843" s="34">
        <v>76.19</v>
      </c>
    </row>
    <row r="844" spans="1:5">
      <c r="A844" s="2">
        <v>45039</v>
      </c>
      <c r="B844" s="34">
        <v>23</v>
      </c>
      <c r="C844" s="34">
        <v>4</v>
      </c>
      <c r="D844" s="34">
        <v>2023</v>
      </c>
      <c r="E844" s="34">
        <v>183.72</v>
      </c>
    </row>
    <row r="845" spans="1:5">
      <c r="A845" s="2">
        <v>45040</v>
      </c>
      <c r="B845" s="34">
        <v>24</v>
      </c>
      <c r="C845" s="34">
        <v>4</v>
      </c>
      <c r="D845" s="34">
        <v>2023</v>
      </c>
      <c r="E845" s="34">
        <v>146.56</v>
      </c>
    </row>
    <row r="846" spans="1:5">
      <c r="A846" s="2">
        <v>45041</v>
      </c>
      <c r="B846" s="34">
        <v>25</v>
      </c>
      <c r="C846" s="34">
        <v>4</v>
      </c>
      <c r="D846" s="34">
        <v>2023</v>
      </c>
      <c r="E846" s="34">
        <v>1065.08</v>
      </c>
    </row>
    <row r="847" spans="1:5">
      <c r="A847" s="2">
        <v>45042</v>
      </c>
      <c r="B847" s="34">
        <v>26</v>
      </c>
      <c r="C847" s="34">
        <v>4</v>
      </c>
      <c r="D847" s="34">
        <v>2023</v>
      </c>
      <c r="E847" s="34">
        <v>149.16999999999999</v>
      </c>
    </row>
    <row r="848" spans="1:5">
      <c r="A848" s="2">
        <v>45043</v>
      </c>
      <c r="B848" s="34">
        <v>27</v>
      </c>
      <c r="C848" s="34">
        <v>4</v>
      </c>
      <c r="D848" s="34">
        <v>2023</v>
      </c>
      <c r="E848" s="34">
        <v>106.02</v>
      </c>
    </row>
    <row r="849" spans="1:5">
      <c r="A849" s="2">
        <v>45044</v>
      </c>
      <c r="B849" s="34">
        <v>28</v>
      </c>
      <c r="C849" s="34">
        <v>4</v>
      </c>
      <c r="D849" s="34">
        <v>2023</v>
      </c>
      <c r="E849" s="34">
        <v>176.36</v>
      </c>
    </row>
    <row r="850" spans="1:5">
      <c r="A850" s="2">
        <v>45045</v>
      </c>
      <c r="B850" s="34">
        <v>29</v>
      </c>
      <c r="C850" s="34">
        <v>4</v>
      </c>
      <c r="D850" s="34">
        <v>2023</v>
      </c>
      <c r="E850" s="34">
        <v>92.93</v>
      </c>
    </row>
    <row r="851" spans="1:5">
      <c r="A851" s="2">
        <v>45046</v>
      </c>
      <c r="B851" s="34">
        <v>30</v>
      </c>
      <c r="C851" s="34">
        <v>4</v>
      </c>
      <c r="D851" s="34">
        <v>2023</v>
      </c>
      <c r="E851" s="34">
        <v>126.09</v>
      </c>
    </row>
    <row r="852" spans="1:5">
      <c r="A852" s="2">
        <v>45047</v>
      </c>
      <c r="B852" s="34">
        <v>1</v>
      </c>
      <c r="C852" s="34">
        <v>5</v>
      </c>
      <c r="D852" s="34">
        <v>2023</v>
      </c>
      <c r="E852" s="34">
        <v>18.87</v>
      </c>
    </row>
    <row r="853" spans="1:5">
      <c r="A853" s="2">
        <v>45048</v>
      </c>
      <c r="B853" s="34">
        <v>2</v>
      </c>
      <c r="C853" s="34">
        <v>5</v>
      </c>
      <c r="D853" s="34">
        <v>2023</v>
      </c>
      <c r="E853" s="34">
        <v>88.02</v>
      </c>
    </row>
    <row r="854" spans="1:5">
      <c r="A854" s="2">
        <v>45049</v>
      </c>
      <c r="B854" s="34">
        <v>3</v>
      </c>
      <c r="C854" s="34">
        <v>5</v>
      </c>
      <c r="D854" s="34">
        <v>2023</v>
      </c>
      <c r="E854" s="34">
        <v>228.56</v>
      </c>
    </row>
    <row r="855" spans="1:5">
      <c r="A855" s="2">
        <v>45050</v>
      </c>
      <c r="B855" s="34">
        <v>4</v>
      </c>
      <c r="C855" s="34">
        <v>5</v>
      </c>
      <c r="D855" s="34">
        <v>2023</v>
      </c>
      <c r="E855" s="34">
        <v>274.8</v>
      </c>
    </row>
    <row r="856" spans="1:5">
      <c r="A856" s="2">
        <v>45051</v>
      </c>
      <c r="B856" s="34">
        <v>5</v>
      </c>
      <c r="C856" s="34">
        <v>5</v>
      </c>
      <c r="D856" s="34">
        <v>2023</v>
      </c>
      <c r="E856" s="34">
        <v>144.1</v>
      </c>
    </row>
    <row r="857" spans="1:5">
      <c r="A857" s="2">
        <v>45052</v>
      </c>
      <c r="B857" s="34">
        <v>6</v>
      </c>
      <c r="C857" s="34">
        <v>5</v>
      </c>
      <c r="D857" s="34">
        <v>2023</v>
      </c>
      <c r="E857" s="34">
        <v>15.06</v>
      </c>
    </row>
    <row r="858" spans="1:5">
      <c r="A858" s="2">
        <v>45053</v>
      </c>
      <c r="B858" s="34">
        <v>7</v>
      </c>
      <c r="C858" s="34">
        <v>5</v>
      </c>
      <c r="D858" s="34">
        <v>2023</v>
      </c>
      <c r="E858" s="34">
        <v>344.31</v>
      </c>
    </row>
    <row r="859" spans="1:5">
      <c r="A859" s="2">
        <v>45054</v>
      </c>
      <c r="B859" s="34">
        <v>8</v>
      </c>
      <c r="C859" s="34">
        <v>5</v>
      </c>
      <c r="D859" s="34">
        <v>2023</v>
      </c>
      <c r="E859" s="34">
        <v>38.43</v>
      </c>
    </row>
    <row r="860" spans="1:5">
      <c r="A860" s="2">
        <v>45055</v>
      </c>
      <c r="B860" s="34">
        <v>9</v>
      </c>
      <c r="C860" s="34">
        <v>5</v>
      </c>
      <c r="D860" s="34">
        <v>2023</v>
      </c>
      <c r="E860" s="34">
        <v>143.86000000000001</v>
      </c>
    </row>
    <row r="861" spans="1:5">
      <c r="A861" s="2">
        <v>45056</v>
      </c>
      <c r="B861" s="34">
        <v>10</v>
      </c>
      <c r="C861" s="34">
        <v>5</v>
      </c>
      <c r="D861" s="34">
        <v>2023</v>
      </c>
      <c r="E861" s="34">
        <v>165.68</v>
      </c>
    </row>
    <row r="862" spans="1:5">
      <c r="A862" s="2">
        <v>45057</v>
      </c>
      <c r="B862" s="34">
        <v>11</v>
      </c>
      <c r="C862" s="34">
        <v>5</v>
      </c>
      <c r="D862" s="34">
        <v>2023</v>
      </c>
      <c r="E862" s="34">
        <v>126.7</v>
      </c>
    </row>
    <row r="863" spans="1:5">
      <c r="A863" s="2">
        <v>45058</v>
      </c>
      <c r="B863" s="34">
        <v>12</v>
      </c>
      <c r="C863" s="34">
        <v>5</v>
      </c>
      <c r="D863" s="34">
        <v>2023</v>
      </c>
      <c r="E863" s="34">
        <v>95.66</v>
      </c>
    </row>
    <row r="864" spans="1:5">
      <c r="A864" s="2">
        <v>45059</v>
      </c>
      <c r="B864" s="34">
        <v>13</v>
      </c>
      <c r="C864" s="34">
        <v>5</v>
      </c>
      <c r="D864" s="34">
        <v>2023</v>
      </c>
      <c r="E864" s="34">
        <v>43.91</v>
      </c>
    </row>
    <row r="865" spans="1:5">
      <c r="A865" s="2">
        <v>45060</v>
      </c>
      <c r="B865" s="34">
        <v>14</v>
      </c>
      <c r="C865" s="34">
        <v>5</v>
      </c>
      <c r="D865" s="34">
        <v>2023</v>
      </c>
      <c r="E865" s="34">
        <v>130.72999999999999</v>
      </c>
    </row>
    <row r="866" spans="1:5">
      <c r="A866" s="2">
        <v>45061</v>
      </c>
      <c r="B866" s="34">
        <v>15</v>
      </c>
      <c r="C866" s="34">
        <v>5</v>
      </c>
      <c r="D866" s="34">
        <v>2023</v>
      </c>
      <c r="E866" s="34">
        <v>32.07</v>
      </c>
    </row>
    <row r="867" spans="1:5">
      <c r="A867" s="2">
        <v>45062</v>
      </c>
      <c r="B867" s="34">
        <v>16</v>
      </c>
      <c r="C867" s="34">
        <v>5</v>
      </c>
      <c r="D867" s="34">
        <v>2023</v>
      </c>
      <c r="E867" s="34">
        <v>215.83</v>
      </c>
    </row>
    <row r="868" spans="1:5">
      <c r="A868" s="2">
        <v>45063</v>
      </c>
      <c r="B868" s="34">
        <v>17</v>
      </c>
      <c r="C868" s="34">
        <v>5</v>
      </c>
      <c r="D868" s="34">
        <v>2023</v>
      </c>
      <c r="E868" s="34">
        <v>173.03</v>
      </c>
    </row>
    <row r="869" spans="1:5">
      <c r="A869" s="2">
        <v>45064</v>
      </c>
      <c r="B869" s="34">
        <v>18</v>
      </c>
      <c r="C869" s="34">
        <v>5</v>
      </c>
      <c r="D869" s="34">
        <v>2023</v>
      </c>
      <c r="E869" s="34">
        <v>200.01</v>
      </c>
    </row>
    <row r="870" spans="1:5">
      <c r="A870" s="2">
        <v>45065</v>
      </c>
      <c r="B870" s="34">
        <v>19</v>
      </c>
      <c r="C870" s="34">
        <v>5</v>
      </c>
      <c r="D870" s="34">
        <v>2023</v>
      </c>
      <c r="E870" s="34">
        <v>225.89</v>
      </c>
    </row>
    <row r="871" spans="1:5">
      <c r="A871" s="2">
        <v>45066</v>
      </c>
      <c r="B871" s="34">
        <v>20</v>
      </c>
      <c r="C871" s="34">
        <v>5</v>
      </c>
      <c r="D871" s="34">
        <v>2023</v>
      </c>
      <c r="E871" s="34">
        <v>187.46</v>
      </c>
    </row>
    <row r="872" spans="1:5">
      <c r="A872" s="2">
        <v>45067</v>
      </c>
      <c r="B872" s="34">
        <v>21</v>
      </c>
      <c r="C872" s="34">
        <v>5</v>
      </c>
      <c r="D872" s="34">
        <v>2023</v>
      </c>
      <c r="E872" s="34">
        <v>109.72</v>
      </c>
    </row>
    <row r="873" spans="1:5">
      <c r="A873" s="2">
        <v>45068</v>
      </c>
      <c r="B873" s="34">
        <v>22</v>
      </c>
      <c r="C873" s="34">
        <v>5</v>
      </c>
      <c r="D873" s="34">
        <v>2023</v>
      </c>
      <c r="E873" s="34">
        <v>447.91</v>
      </c>
    </row>
    <row r="874" spans="1:5">
      <c r="A874" s="2">
        <v>45069</v>
      </c>
      <c r="B874" s="34">
        <v>23</v>
      </c>
      <c r="C874" s="34">
        <v>5</v>
      </c>
      <c r="D874" s="34">
        <v>2023</v>
      </c>
      <c r="E874" s="34">
        <v>45.6</v>
      </c>
    </row>
    <row r="875" spans="1:5">
      <c r="A875" s="2">
        <v>45070</v>
      </c>
      <c r="B875" s="34">
        <v>24</v>
      </c>
      <c r="C875" s="34">
        <v>5</v>
      </c>
      <c r="D875" s="34">
        <v>2023</v>
      </c>
      <c r="E875" s="34">
        <v>592.74</v>
      </c>
    </row>
    <row r="876" spans="1:5">
      <c r="A876" s="2">
        <v>45071</v>
      </c>
      <c r="B876" s="34">
        <v>25</v>
      </c>
      <c r="C876" s="34">
        <v>5</v>
      </c>
      <c r="D876" s="34">
        <v>2023</v>
      </c>
      <c r="E876" s="34">
        <v>177.08</v>
      </c>
    </row>
    <row r="877" spans="1:5">
      <c r="A877" s="2">
        <v>45072</v>
      </c>
      <c r="B877" s="34">
        <v>26</v>
      </c>
      <c r="C877" s="34">
        <v>5</v>
      </c>
      <c r="D877" s="34">
        <v>2023</v>
      </c>
      <c r="E877" s="34">
        <v>180.22</v>
      </c>
    </row>
    <row r="878" spans="1:5">
      <c r="A878" s="2">
        <v>45073</v>
      </c>
      <c r="B878" s="34">
        <v>27</v>
      </c>
      <c r="C878" s="34">
        <v>5</v>
      </c>
      <c r="D878" s="34">
        <v>2023</v>
      </c>
      <c r="E878" s="34">
        <v>141.25</v>
      </c>
    </row>
    <row r="879" spans="1:5">
      <c r="A879" s="2">
        <v>45074</v>
      </c>
      <c r="B879" s="34">
        <v>28</v>
      </c>
      <c r="C879" s="34">
        <v>5</v>
      </c>
      <c r="D879" s="34">
        <v>2023</v>
      </c>
      <c r="E879" s="34">
        <v>20.84</v>
      </c>
    </row>
    <row r="880" spans="1:5">
      <c r="A880" s="2">
        <v>45075</v>
      </c>
      <c r="B880" s="34">
        <v>29</v>
      </c>
      <c r="C880" s="34">
        <v>5</v>
      </c>
      <c r="D880" s="34">
        <v>2023</v>
      </c>
      <c r="E880" s="34">
        <v>221.86</v>
      </c>
    </row>
    <row r="881" spans="1:5">
      <c r="A881" s="2">
        <v>45076</v>
      </c>
      <c r="B881" s="34">
        <v>30</v>
      </c>
      <c r="C881" s="34">
        <v>5</v>
      </c>
      <c r="D881" s="34">
        <v>2023</v>
      </c>
      <c r="E881" s="34">
        <v>16.66</v>
      </c>
    </row>
    <row r="882" spans="1:5">
      <c r="A882" s="2">
        <v>45077</v>
      </c>
      <c r="B882" s="34">
        <v>31</v>
      </c>
      <c r="C882" s="34">
        <v>5</v>
      </c>
      <c r="D882" s="34">
        <v>2023</v>
      </c>
      <c r="E882" s="34">
        <v>169.27</v>
      </c>
    </row>
    <row r="883" spans="1:5">
      <c r="A883" s="2">
        <v>45078</v>
      </c>
      <c r="B883" s="34">
        <v>1</v>
      </c>
      <c r="C883" s="34">
        <v>6</v>
      </c>
      <c r="D883" s="34">
        <v>2023</v>
      </c>
      <c r="E883" s="34">
        <v>198.26</v>
      </c>
    </row>
    <row r="884" spans="1:5">
      <c r="A884" s="2">
        <v>45079</v>
      </c>
      <c r="B884" s="34">
        <v>2</v>
      </c>
      <c r="C884" s="34">
        <v>6</v>
      </c>
      <c r="D884" s="34">
        <v>2023</v>
      </c>
      <c r="E884" s="34">
        <v>275.72000000000003</v>
      </c>
    </row>
    <row r="885" spans="1:5">
      <c r="A885" s="2">
        <v>45080</v>
      </c>
      <c r="B885" s="34">
        <v>3</v>
      </c>
      <c r="C885" s="34">
        <v>6</v>
      </c>
      <c r="D885" s="34">
        <v>2023</v>
      </c>
      <c r="E885" s="34">
        <v>128.12</v>
      </c>
    </row>
    <row r="886" spans="1:5">
      <c r="A886" s="2">
        <v>45081</v>
      </c>
      <c r="B886" s="34">
        <v>4</v>
      </c>
      <c r="C886" s="34">
        <v>6</v>
      </c>
      <c r="D886" s="34">
        <v>2023</v>
      </c>
      <c r="E886" s="34">
        <v>85.14</v>
      </c>
    </row>
    <row r="887" spans="1:5">
      <c r="A887" s="2">
        <v>45082</v>
      </c>
      <c r="B887" s="34">
        <v>5</v>
      </c>
      <c r="C887" s="34">
        <v>6</v>
      </c>
      <c r="D887" s="34">
        <v>2023</v>
      </c>
      <c r="E887" s="34">
        <v>86.44</v>
      </c>
    </row>
    <row r="888" spans="1:5">
      <c r="A888" s="2">
        <v>45083</v>
      </c>
      <c r="B888" s="34">
        <v>6</v>
      </c>
      <c r="C888" s="34">
        <v>6</v>
      </c>
      <c r="D888" s="34">
        <v>2023</v>
      </c>
      <c r="E888" s="34">
        <v>78.11</v>
      </c>
    </row>
    <row r="889" spans="1:5">
      <c r="A889" s="2">
        <v>45084</v>
      </c>
      <c r="B889" s="34">
        <v>7</v>
      </c>
      <c r="C889" s="34">
        <v>6</v>
      </c>
      <c r="D889" s="34">
        <v>2023</v>
      </c>
      <c r="E889" s="34">
        <v>127.36</v>
      </c>
    </row>
    <row r="890" spans="1:5">
      <c r="A890" s="2">
        <v>45085</v>
      </c>
      <c r="B890" s="34">
        <v>8</v>
      </c>
      <c r="C890" s="34">
        <v>6</v>
      </c>
      <c r="D890" s="34">
        <v>2023</v>
      </c>
      <c r="E890" s="34">
        <v>267.85000000000002</v>
      </c>
    </row>
    <row r="891" spans="1:5">
      <c r="A891" s="2">
        <v>45086</v>
      </c>
      <c r="B891" s="34">
        <v>9</v>
      </c>
      <c r="C891" s="34">
        <v>6</v>
      </c>
      <c r="D891" s="34">
        <v>2023</v>
      </c>
      <c r="E891" s="34">
        <v>238.84</v>
      </c>
    </row>
    <row r="892" spans="1:5">
      <c r="A892" s="2">
        <v>45087</v>
      </c>
      <c r="B892" s="34">
        <v>10</v>
      </c>
      <c r="C892" s="34">
        <v>6</v>
      </c>
      <c r="D892" s="34">
        <v>2023</v>
      </c>
      <c r="E892" s="34">
        <v>46.94</v>
      </c>
    </row>
    <row r="893" spans="1:5">
      <c r="A893" s="2">
        <v>45088</v>
      </c>
      <c r="B893" s="34">
        <v>11</v>
      </c>
      <c r="C893" s="34">
        <v>6</v>
      </c>
      <c r="D893" s="34">
        <v>2023</v>
      </c>
      <c r="E893" s="34">
        <v>44.98</v>
      </c>
    </row>
    <row r="894" spans="1:5">
      <c r="A894" s="2">
        <v>45089</v>
      </c>
      <c r="B894" s="34">
        <v>12</v>
      </c>
      <c r="C894" s="34">
        <v>6</v>
      </c>
      <c r="D894" s="34">
        <v>2023</v>
      </c>
      <c r="E894" s="34">
        <v>153.81</v>
      </c>
    </row>
    <row r="895" spans="1:5">
      <c r="A895" s="2">
        <v>45090</v>
      </c>
      <c r="B895" s="34">
        <v>13</v>
      </c>
      <c r="C895" s="34">
        <v>6</v>
      </c>
      <c r="D895" s="34">
        <v>2023</v>
      </c>
      <c r="E895" s="34">
        <v>95.78</v>
      </c>
    </row>
    <row r="896" spans="1:5">
      <c r="A896" s="2">
        <v>45091</v>
      </c>
      <c r="B896" s="34">
        <v>14</v>
      </c>
      <c r="C896" s="34">
        <v>6</v>
      </c>
      <c r="D896" s="34">
        <v>2023</v>
      </c>
      <c r="E896" s="34">
        <v>221.02</v>
      </c>
    </row>
    <row r="897" spans="1:5">
      <c r="A897" s="2">
        <v>45092</v>
      </c>
      <c r="B897" s="34">
        <v>15</v>
      </c>
      <c r="C897" s="34">
        <v>6</v>
      </c>
      <c r="D897" s="34">
        <v>2023</v>
      </c>
      <c r="E897" s="34">
        <v>243.35</v>
      </c>
    </row>
    <row r="898" spans="1:5">
      <c r="A898" s="2">
        <v>45093</v>
      </c>
      <c r="B898" s="34">
        <v>16</v>
      </c>
      <c r="C898" s="34">
        <v>6</v>
      </c>
      <c r="D898" s="34">
        <v>2023</v>
      </c>
      <c r="E898" s="34">
        <v>201.36</v>
      </c>
    </row>
    <row r="899" spans="1:5">
      <c r="A899" s="2">
        <v>45094</v>
      </c>
      <c r="B899" s="34">
        <v>17</v>
      </c>
      <c r="C899" s="34">
        <v>6</v>
      </c>
      <c r="D899" s="34">
        <v>2023</v>
      </c>
      <c r="E899" s="34">
        <v>83.57</v>
      </c>
    </row>
    <row r="900" spans="1:5">
      <c r="A900" s="2">
        <v>45095</v>
      </c>
      <c r="B900" s="34">
        <v>18</v>
      </c>
      <c r="C900" s="34">
        <v>6</v>
      </c>
      <c r="D900" s="34">
        <v>2023</v>
      </c>
      <c r="E900" s="34">
        <v>44.89</v>
      </c>
    </row>
    <row r="901" spans="1:5">
      <c r="A901" s="2">
        <v>45096</v>
      </c>
      <c r="B901" s="34">
        <v>19</v>
      </c>
      <c r="C901" s="34">
        <v>6</v>
      </c>
      <c r="D901" s="34">
        <v>2023</v>
      </c>
      <c r="E901" s="34">
        <v>139.46</v>
      </c>
    </row>
    <row r="902" spans="1:5">
      <c r="A902" s="2">
        <v>45097</v>
      </c>
      <c r="B902" s="34">
        <v>20</v>
      </c>
      <c r="C902" s="34">
        <v>6</v>
      </c>
      <c r="D902" s="34">
        <v>2023</v>
      </c>
      <c r="E902" s="34">
        <v>211.24</v>
      </c>
    </row>
    <row r="903" spans="1:5">
      <c r="A903" s="2">
        <v>45098</v>
      </c>
      <c r="B903" s="34">
        <v>21</v>
      </c>
      <c r="C903" s="34">
        <v>6</v>
      </c>
      <c r="D903" s="34">
        <v>2023</v>
      </c>
      <c r="E903" s="34">
        <v>241.79</v>
      </c>
    </row>
    <row r="904" spans="1:5">
      <c r="A904" s="2">
        <v>45099</v>
      </c>
      <c r="B904" s="34">
        <v>22</v>
      </c>
      <c r="C904" s="34">
        <v>6</v>
      </c>
      <c r="D904" s="34">
        <v>2023</v>
      </c>
      <c r="E904" s="34">
        <v>333.3</v>
      </c>
    </row>
    <row r="905" spans="1:5">
      <c r="A905" s="2">
        <v>45100</v>
      </c>
      <c r="B905" s="34">
        <v>23</v>
      </c>
      <c r="C905" s="34">
        <v>6</v>
      </c>
      <c r="D905" s="34">
        <v>2023</v>
      </c>
      <c r="E905" s="34">
        <v>167.65</v>
      </c>
    </row>
    <row r="906" spans="1:5">
      <c r="A906" s="2">
        <v>45101</v>
      </c>
      <c r="B906" s="34">
        <v>24</v>
      </c>
      <c r="C906" s="34">
        <v>6</v>
      </c>
      <c r="D906" s="34">
        <v>2023</v>
      </c>
      <c r="E906" s="34">
        <v>260.66000000000003</v>
      </c>
    </row>
    <row r="907" spans="1:5">
      <c r="A907" s="2">
        <v>45102</v>
      </c>
      <c r="B907" s="34">
        <v>25</v>
      </c>
      <c r="C907" s="34">
        <v>6</v>
      </c>
      <c r="D907" s="34">
        <v>2023</v>
      </c>
      <c r="E907" s="34">
        <v>133.19999999999999</v>
      </c>
    </row>
    <row r="908" spans="1:5">
      <c r="A908" s="2">
        <v>45103</v>
      </c>
      <c r="B908" s="34">
        <v>26</v>
      </c>
      <c r="C908" s="34">
        <v>6</v>
      </c>
      <c r="D908" s="34">
        <v>2023</v>
      </c>
      <c r="E908" s="34">
        <v>34.409999999999997</v>
      </c>
    </row>
    <row r="909" spans="1:5">
      <c r="A909" s="2">
        <v>45104</v>
      </c>
      <c r="B909" s="34">
        <v>27</v>
      </c>
      <c r="C909" s="34">
        <v>6</v>
      </c>
      <c r="D909" s="34">
        <v>2023</v>
      </c>
      <c r="E909" s="34">
        <v>356.14</v>
      </c>
    </row>
    <row r="910" spans="1:5">
      <c r="A910" s="2">
        <v>45105</v>
      </c>
      <c r="B910" s="34">
        <v>28</v>
      </c>
      <c r="C910" s="34">
        <v>6</v>
      </c>
      <c r="D910" s="34">
        <v>2023</v>
      </c>
      <c r="E910" s="34">
        <v>110.22</v>
      </c>
    </row>
    <row r="911" spans="1:5">
      <c r="A911" s="2">
        <v>45106</v>
      </c>
      <c r="B911" s="34">
        <v>29</v>
      </c>
      <c r="C911" s="34">
        <v>6</v>
      </c>
      <c r="D911" s="34">
        <v>2023</v>
      </c>
      <c r="E911" s="34">
        <v>94.47</v>
      </c>
    </row>
    <row r="912" spans="1:5">
      <c r="A912" s="2">
        <v>45107</v>
      </c>
      <c r="B912" s="34">
        <v>30</v>
      </c>
      <c r="C912" s="34">
        <v>6</v>
      </c>
      <c r="D912" s="34">
        <v>2023</v>
      </c>
      <c r="E912" s="34">
        <v>147.96</v>
      </c>
    </row>
    <row r="913" spans="1:5">
      <c r="A913" s="2">
        <v>45108</v>
      </c>
      <c r="B913" s="34">
        <v>1</v>
      </c>
      <c r="C913" s="34">
        <v>7</v>
      </c>
      <c r="D913" s="34">
        <v>2023</v>
      </c>
      <c r="E913" s="34">
        <v>95.22</v>
      </c>
    </row>
    <row r="914" spans="1:5">
      <c r="A914" s="2">
        <v>45109</v>
      </c>
      <c r="B914" s="34">
        <v>2</v>
      </c>
      <c r="C914" s="34">
        <v>7</v>
      </c>
      <c r="D914" s="34">
        <v>2023</v>
      </c>
      <c r="E914" s="34">
        <v>109.51</v>
      </c>
    </row>
    <row r="915" spans="1:5">
      <c r="A915" s="2">
        <v>45110</v>
      </c>
      <c r="B915" s="34">
        <v>3</v>
      </c>
      <c r="C915" s="34">
        <v>7</v>
      </c>
      <c r="D915" s="34">
        <v>2023</v>
      </c>
      <c r="E915" s="34">
        <v>67.55</v>
      </c>
    </row>
    <row r="916" spans="1:5">
      <c r="A916" s="2">
        <v>45111</v>
      </c>
      <c r="B916" s="34">
        <v>4</v>
      </c>
      <c r="C916" s="34">
        <v>7</v>
      </c>
      <c r="D916" s="34">
        <v>2023</v>
      </c>
      <c r="E916" s="34">
        <v>118</v>
      </c>
    </row>
    <row r="917" spans="1:5">
      <c r="A917" s="2">
        <v>45112</v>
      </c>
      <c r="B917" s="34">
        <v>5</v>
      </c>
      <c r="C917" s="34">
        <v>7</v>
      </c>
      <c r="D917" s="34">
        <v>2023</v>
      </c>
      <c r="E917" s="34">
        <v>26.61</v>
      </c>
    </row>
    <row r="918" spans="1:5">
      <c r="A918" s="2">
        <v>45113</v>
      </c>
      <c r="B918" s="34">
        <v>6</v>
      </c>
      <c r="C918" s="34">
        <v>7</v>
      </c>
      <c r="D918" s="34">
        <v>2023</v>
      </c>
      <c r="E918" s="34">
        <v>181.48</v>
      </c>
    </row>
    <row r="919" spans="1:5">
      <c r="A919" s="2">
        <v>45114</v>
      </c>
      <c r="B919" s="34">
        <v>7</v>
      </c>
      <c r="C919" s="34">
        <v>7</v>
      </c>
      <c r="D919" s="34">
        <v>2023</v>
      </c>
      <c r="E919" s="34">
        <v>144.84</v>
      </c>
    </row>
    <row r="920" spans="1:5">
      <c r="A920" s="2">
        <v>45115</v>
      </c>
      <c r="B920" s="34">
        <v>8</v>
      </c>
      <c r="C920" s="34">
        <v>7</v>
      </c>
      <c r="D920" s="34">
        <v>2023</v>
      </c>
      <c r="E920" s="34">
        <v>122.33</v>
      </c>
    </row>
    <row r="921" spans="1:5">
      <c r="A921" s="2">
        <v>45116</v>
      </c>
      <c r="B921" s="34">
        <v>9</v>
      </c>
      <c r="C921" s="34">
        <v>7</v>
      </c>
      <c r="D921" s="34">
        <v>2023</v>
      </c>
      <c r="E921" s="34">
        <v>120.83</v>
      </c>
    </row>
    <row r="922" spans="1:5">
      <c r="A922" s="2">
        <v>45117</v>
      </c>
      <c r="B922" s="34">
        <v>10</v>
      </c>
      <c r="C922" s="34">
        <v>7</v>
      </c>
      <c r="D922" s="34">
        <v>2023</v>
      </c>
      <c r="E922" s="34">
        <v>219.64</v>
      </c>
    </row>
    <row r="923" spans="1:5">
      <c r="A923" s="2">
        <v>45118</v>
      </c>
      <c r="B923" s="34">
        <v>11</v>
      </c>
      <c r="C923" s="34">
        <v>7</v>
      </c>
      <c r="D923" s="34">
        <v>2023</v>
      </c>
      <c r="E923" s="34">
        <v>69.709999999999994</v>
      </c>
    </row>
    <row r="924" spans="1:5">
      <c r="A924" s="2">
        <v>45119</v>
      </c>
      <c r="B924" s="34">
        <v>12</v>
      </c>
      <c r="C924" s="34">
        <v>7</v>
      </c>
      <c r="D924" s="34">
        <v>2023</v>
      </c>
      <c r="E924" s="34">
        <v>29.41</v>
      </c>
    </row>
    <row r="925" spans="1:5">
      <c r="A925" s="2">
        <v>45120</v>
      </c>
      <c r="B925" s="34">
        <v>13</v>
      </c>
      <c r="C925" s="34">
        <v>7</v>
      </c>
      <c r="D925" s="34">
        <v>2023</v>
      </c>
      <c r="E925" s="34">
        <v>215.76</v>
      </c>
    </row>
    <row r="926" spans="1:5">
      <c r="A926" s="2">
        <v>45121</v>
      </c>
      <c r="B926" s="34">
        <v>14</v>
      </c>
      <c r="C926" s="34">
        <v>7</v>
      </c>
      <c r="D926" s="34">
        <v>2023</v>
      </c>
      <c r="E926" s="34">
        <v>75.52</v>
      </c>
    </row>
    <row r="927" spans="1:5">
      <c r="A927" s="2">
        <v>45122</v>
      </c>
      <c r="B927" s="34">
        <v>15</v>
      </c>
      <c r="C927" s="34">
        <v>7</v>
      </c>
      <c r="D927" s="34">
        <v>2023</v>
      </c>
      <c r="E927" s="34">
        <v>146.43</v>
      </c>
    </row>
    <row r="928" spans="1:5">
      <c r="A928" s="2">
        <v>45123</v>
      </c>
      <c r="B928" s="34">
        <v>16</v>
      </c>
      <c r="C928" s="34">
        <v>7</v>
      </c>
      <c r="D928" s="34">
        <v>2023</v>
      </c>
      <c r="E928" s="34">
        <v>124.31</v>
      </c>
    </row>
    <row r="929" spans="1:5">
      <c r="A929" s="2">
        <v>45124</v>
      </c>
      <c r="B929" s="34">
        <v>17</v>
      </c>
      <c r="C929" s="34">
        <v>7</v>
      </c>
      <c r="D929" s="34">
        <v>2023</v>
      </c>
      <c r="E929" s="34">
        <v>140.27000000000001</v>
      </c>
    </row>
    <row r="930" spans="1:5">
      <c r="A930" s="2">
        <v>45125</v>
      </c>
      <c r="B930" s="34">
        <v>18</v>
      </c>
      <c r="C930" s="34">
        <v>7</v>
      </c>
      <c r="D930" s="34">
        <v>2023</v>
      </c>
      <c r="E930" s="34">
        <v>212.48</v>
      </c>
    </row>
    <row r="931" spans="1:5">
      <c r="A931" s="2">
        <v>45126</v>
      </c>
      <c r="B931" s="34">
        <v>19</v>
      </c>
      <c r="C931" s="34">
        <v>7</v>
      </c>
      <c r="D931" s="34">
        <v>2023</v>
      </c>
      <c r="E931" s="34">
        <v>68.84</v>
      </c>
    </row>
    <row r="932" spans="1:5">
      <c r="A932" s="2">
        <v>45127</v>
      </c>
      <c r="B932" s="34">
        <v>20</v>
      </c>
      <c r="C932" s="34">
        <v>7</v>
      </c>
      <c r="D932" s="34">
        <v>2023</v>
      </c>
      <c r="E932" s="34">
        <v>237.82</v>
      </c>
    </row>
    <row r="933" spans="1:5">
      <c r="A933" s="2">
        <v>45128</v>
      </c>
      <c r="B933" s="34">
        <v>21</v>
      </c>
      <c r="C933" s="34">
        <v>7</v>
      </c>
      <c r="D933" s="34">
        <v>2023</v>
      </c>
      <c r="E933" s="34">
        <v>119.91</v>
      </c>
    </row>
    <row r="934" spans="1:5">
      <c r="A934" s="2">
        <v>45129</v>
      </c>
      <c r="B934" s="34">
        <v>22</v>
      </c>
      <c r="C934" s="34">
        <v>7</v>
      </c>
      <c r="D934" s="34">
        <v>2023</v>
      </c>
      <c r="E934" s="34">
        <v>112.64</v>
      </c>
    </row>
    <row r="935" spans="1:5">
      <c r="A935" s="2">
        <v>45130</v>
      </c>
      <c r="B935" s="34">
        <v>23</v>
      </c>
      <c r="C935" s="34">
        <v>7</v>
      </c>
      <c r="D935" s="34">
        <v>2023</v>
      </c>
      <c r="E935" s="34">
        <v>131.08000000000001</v>
      </c>
    </row>
    <row r="936" spans="1:5">
      <c r="A936" s="2">
        <v>45131</v>
      </c>
      <c r="B936" s="34">
        <v>24</v>
      </c>
      <c r="C936" s="34">
        <v>7</v>
      </c>
      <c r="D936" s="34">
        <v>2023</v>
      </c>
      <c r="E936" s="34">
        <v>153.78</v>
      </c>
    </row>
    <row r="937" spans="1:5">
      <c r="A937" s="2">
        <v>45132</v>
      </c>
      <c r="B937" s="34">
        <v>25</v>
      </c>
      <c r="C937" s="34">
        <v>7</v>
      </c>
      <c r="D937" s="34">
        <v>2023</v>
      </c>
      <c r="E937" s="34">
        <v>186.75</v>
      </c>
    </row>
    <row r="938" spans="1:5">
      <c r="A938" s="2">
        <v>45133</v>
      </c>
      <c r="B938" s="34">
        <v>26</v>
      </c>
      <c r="C938" s="34">
        <v>7</v>
      </c>
      <c r="D938" s="34">
        <v>2023</v>
      </c>
      <c r="E938" s="34">
        <v>304.02</v>
      </c>
    </row>
    <row r="939" spans="1:5">
      <c r="A939" s="2">
        <v>45134</v>
      </c>
      <c r="B939" s="34">
        <v>27</v>
      </c>
      <c r="C939" s="34">
        <v>7</v>
      </c>
      <c r="D939" s="34">
        <v>2023</v>
      </c>
      <c r="E939" s="34">
        <v>195.51</v>
      </c>
    </row>
    <row r="940" spans="1:5">
      <c r="A940" s="2">
        <v>45135</v>
      </c>
      <c r="B940" s="34">
        <v>28</v>
      </c>
      <c r="C940" s="34">
        <v>7</v>
      </c>
      <c r="D940" s="34">
        <v>2023</v>
      </c>
      <c r="E940" s="34">
        <v>188.77</v>
      </c>
    </row>
    <row r="941" spans="1:5">
      <c r="A941" s="2">
        <v>45136</v>
      </c>
      <c r="B941" s="34">
        <v>29</v>
      </c>
      <c r="C941" s="34">
        <v>7</v>
      </c>
      <c r="D941" s="34">
        <v>2023</v>
      </c>
      <c r="E941" s="34">
        <v>217.66</v>
      </c>
    </row>
    <row r="942" spans="1:5">
      <c r="A942" s="2">
        <v>45137</v>
      </c>
      <c r="B942" s="34">
        <v>30</v>
      </c>
      <c r="C942" s="34">
        <v>7</v>
      </c>
      <c r="D942" s="34">
        <v>2023</v>
      </c>
      <c r="E942" s="34">
        <v>183.8</v>
      </c>
    </row>
    <row r="943" spans="1:5">
      <c r="A943" s="2">
        <v>45138</v>
      </c>
      <c r="B943" s="34">
        <v>31</v>
      </c>
      <c r="C943" s="34">
        <v>7</v>
      </c>
      <c r="D943" s="34">
        <v>2023</v>
      </c>
      <c r="E943" s="34">
        <v>71.42</v>
      </c>
    </row>
    <row r="944" spans="1:5">
      <c r="A944" s="2">
        <v>45139</v>
      </c>
      <c r="B944" s="34">
        <v>1</v>
      </c>
      <c r="C944" s="34">
        <v>8</v>
      </c>
      <c r="D944" s="34">
        <v>2023</v>
      </c>
      <c r="E944" s="34">
        <v>108.38</v>
      </c>
    </row>
    <row r="945" spans="1:5">
      <c r="A945" s="2">
        <v>45140</v>
      </c>
      <c r="B945" s="34">
        <v>2</v>
      </c>
      <c r="C945" s="34">
        <v>8</v>
      </c>
      <c r="D945" s="34">
        <v>2023</v>
      </c>
      <c r="E945" s="34">
        <v>235.46</v>
      </c>
    </row>
    <row r="946" spans="1:5">
      <c r="A946" s="2">
        <v>45141</v>
      </c>
      <c r="B946" s="34">
        <v>3</v>
      </c>
      <c r="C946" s="34">
        <v>8</v>
      </c>
      <c r="D946" s="34">
        <v>2023</v>
      </c>
      <c r="E946" s="34">
        <v>176.42</v>
      </c>
    </row>
    <row r="947" spans="1:5">
      <c r="A947" s="2">
        <v>45142</v>
      </c>
      <c r="B947" s="34">
        <v>4</v>
      </c>
      <c r="C947" s="34">
        <v>8</v>
      </c>
      <c r="D947" s="34">
        <v>2023</v>
      </c>
      <c r="E947" s="34">
        <v>157</v>
      </c>
    </row>
    <row r="948" spans="1:5">
      <c r="A948" s="2">
        <v>45143</v>
      </c>
      <c r="B948" s="34">
        <v>5</v>
      </c>
      <c r="C948" s="34">
        <v>8</v>
      </c>
      <c r="D948" s="34">
        <v>2023</v>
      </c>
      <c r="E948" s="34">
        <v>66.59</v>
      </c>
    </row>
    <row r="949" spans="1:5">
      <c r="A949" s="2">
        <v>45144</v>
      </c>
      <c r="B949" s="34">
        <v>6</v>
      </c>
      <c r="C949" s="34">
        <v>8</v>
      </c>
      <c r="D949" s="34">
        <v>2023</v>
      </c>
      <c r="E949" s="34">
        <v>67.069999999999993</v>
      </c>
    </row>
    <row r="950" spans="1:5">
      <c r="A950" s="2">
        <v>45145</v>
      </c>
      <c r="B950" s="34">
        <v>7</v>
      </c>
      <c r="C950" s="34">
        <v>8</v>
      </c>
      <c r="D950" s="34">
        <v>2023</v>
      </c>
      <c r="E950" s="34">
        <v>195.37</v>
      </c>
    </row>
    <row r="951" spans="1:5">
      <c r="A951" s="2">
        <v>45146</v>
      </c>
      <c r="B951" s="34">
        <v>8</v>
      </c>
      <c r="C951" s="34">
        <v>8</v>
      </c>
      <c r="D951" s="34">
        <v>2023</v>
      </c>
      <c r="E951" s="34">
        <v>240.76</v>
      </c>
    </row>
    <row r="952" spans="1:5">
      <c r="A952" s="2">
        <v>45147</v>
      </c>
      <c r="B952" s="34">
        <v>9</v>
      </c>
      <c r="C952" s="34">
        <v>8</v>
      </c>
      <c r="D952" s="34">
        <v>2023</v>
      </c>
      <c r="E952" s="34">
        <v>144.69</v>
      </c>
    </row>
    <row r="953" spans="1:5">
      <c r="A953" s="2">
        <v>45148</v>
      </c>
      <c r="B953" s="34">
        <v>10</v>
      </c>
      <c r="C953" s="34">
        <v>8</v>
      </c>
      <c r="D953" s="34">
        <v>2023</v>
      </c>
      <c r="E953" s="34">
        <v>290.26</v>
      </c>
    </row>
    <row r="954" spans="1:5">
      <c r="A954" s="2">
        <v>45149</v>
      </c>
      <c r="B954" s="34">
        <v>11</v>
      </c>
      <c r="C954" s="34">
        <v>8</v>
      </c>
      <c r="D954" s="34">
        <v>2023</v>
      </c>
      <c r="E954" s="34">
        <v>122.51</v>
      </c>
    </row>
    <row r="955" spans="1:5">
      <c r="A955" s="2">
        <v>45150</v>
      </c>
      <c r="B955" s="34">
        <v>12</v>
      </c>
      <c r="C955" s="34">
        <v>8</v>
      </c>
      <c r="D955" s="34">
        <v>2023</v>
      </c>
      <c r="E955" s="34">
        <v>221.03</v>
      </c>
    </row>
    <row r="956" spans="1:5">
      <c r="A956" s="2">
        <v>45151</v>
      </c>
      <c r="B956" s="34">
        <v>13</v>
      </c>
      <c r="C956" s="34">
        <v>8</v>
      </c>
      <c r="D956" s="34">
        <v>2023</v>
      </c>
      <c r="E956" s="34">
        <v>20.77</v>
      </c>
    </row>
    <row r="957" spans="1:5">
      <c r="A957" s="2">
        <v>45152</v>
      </c>
      <c r="B957" s="34">
        <v>14</v>
      </c>
      <c r="C957" s="34">
        <v>8</v>
      </c>
      <c r="D957" s="34">
        <v>2023</v>
      </c>
      <c r="E957" s="34">
        <v>281.32</v>
      </c>
    </row>
    <row r="958" spans="1:5">
      <c r="A958" s="2">
        <v>45153</v>
      </c>
      <c r="B958" s="34">
        <v>15</v>
      </c>
      <c r="C958" s="34">
        <v>8</v>
      </c>
      <c r="D958" s="34">
        <v>2023</v>
      </c>
      <c r="E958" s="34">
        <v>266.73</v>
      </c>
    </row>
    <row r="959" spans="1:5">
      <c r="A959" s="2">
        <v>45154</v>
      </c>
      <c r="B959" s="34">
        <v>16</v>
      </c>
      <c r="C959" s="34">
        <v>8</v>
      </c>
      <c r="D959" s="34">
        <v>2023</v>
      </c>
      <c r="E959" s="34">
        <v>189.95</v>
      </c>
    </row>
    <row r="960" spans="1:5">
      <c r="A960" s="2">
        <v>45155</v>
      </c>
      <c r="B960" s="34">
        <v>17</v>
      </c>
      <c r="C960" s="34">
        <v>8</v>
      </c>
      <c r="D960" s="34">
        <v>2023</v>
      </c>
      <c r="E960" s="34">
        <v>378.52</v>
      </c>
    </row>
    <row r="961" spans="1:5">
      <c r="A961" s="2">
        <v>45156</v>
      </c>
      <c r="B961" s="34">
        <v>18</v>
      </c>
      <c r="C961" s="34">
        <v>8</v>
      </c>
      <c r="D961" s="34">
        <v>2023</v>
      </c>
      <c r="E961" s="34">
        <v>74.86</v>
      </c>
    </row>
    <row r="962" spans="1:5">
      <c r="A962" s="2">
        <v>45157</v>
      </c>
      <c r="B962" s="34">
        <v>19</v>
      </c>
      <c r="C962" s="34">
        <v>8</v>
      </c>
      <c r="D962" s="34">
        <v>2023</v>
      </c>
      <c r="E962" s="34">
        <v>146.68</v>
      </c>
    </row>
    <row r="963" spans="1:5">
      <c r="A963" s="2">
        <v>45158</v>
      </c>
      <c r="B963" s="34">
        <v>20</v>
      </c>
      <c r="C963" s="34">
        <v>8</v>
      </c>
      <c r="D963" s="34">
        <v>2023</v>
      </c>
      <c r="E963" s="34">
        <v>179.8</v>
      </c>
    </row>
    <row r="964" spans="1:5">
      <c r="A964" s="2">
        <v>45159</v>
      </c>
      <c r="B964" s="34">
        <v>21</v>
      </c>
      <c r="C964" s="34">
        <v>8</v>
      </c>
      <c r="D964" s="34">
        <v>2023</v>
      </c>
      <c r="E964" s="34">
        <v>219.52</v>
      </c>
    </row>
    <row r="965" spans="1:5">
      <c r="A965" s="2">
        <v>45160</v>
      </c>
      <c r="B965" s="34">
        <v>22</v>
      </c>
      <c r="C965" s="34">
        <v>8</v>
      </c>
      <c r="D965" s="34">
        <v>2023</v>
      </c>
      <c r="E965" s="34">
        <v>181.97</v>
      </c>
    </row>
    <row r="966" spans="1:5">
      <c r="A966" s="2">
        <v>45161</v>
      </c>
      <c r="B966" s="34">
        <v>23</v>
      </c>
      <c r="C966" s="34">
        <v>8</v>
      </c>
      <c r="D966" s="34">
        <v>2023</v>
      </c>
      <c r="E966" s="34">
        <v>141.07</v>
      </c>
    </row>
    <row r="967" spans="1:5">
      <c r="A967" s="2">
        <v>45162</v>
      </c>
      <c r="B967" s="34">
        <v>24</v>
      </c>
      <c r="C967" s="34">
        <v>8</v>
      </c>
      <c r="D967" s="34">
        <v>2023</v>
      </c>
      <c r="E967" s="34">
        <v>349.94</v>
      </c>
    </row>
    <row r="968" spans="1:5">
      <c r="A968" s="2">
        <v>45163</v>
      </c>
      <c r="B968" s="34">
        <v>25</v>
      </c>
      <c r="C968" s="34">
        <v>8</v>
      </c>
      <c r="D968" s="34">
        <v>2023</v>
      </c>
      <c r="E968" s="34">
        <v>125.99</v>
      </c>
    </row>
    <row r="969" spans="1:5">
      <c r="A969" s="2">
        <v>45164</v>
      </c>
      <c r="B969" s="34">
        <v>26</v>
      </c>
      <c r="C969" s="34">
        <v>8</v>
      </c>
      <c r="D969" s="34">
        <v>2023</v>
      </c>
      <c r="E969" s="34">
        <v>60.65</v>
      </c>
    </row>
    <row r="970" spans="1:5">
      <c r="A970" s="2">
        <v>45165</v>
      </c>
      <c r="B970" s="34">
        <v>27</v>
      </c>
      <c r="C970" s="34">
        <v>8</v>
      </c>
      <c r="D970" s="34">
        <v>2023</v>
      </c>
      <c r="E970" s="34">
        <v>62.59</v>
      </c>
    </row>
    <row r="971" spans="1:5">
      <c r="A971" s="2">
        <v>45166</v>
      </c>
      <c r="B971" s="34">
        <v>28</v>
      </c>
      <c r="C971" s="34">
        <v>8</v>
      </c>
      <c r="D971" s="34">
        <v>2023</v>
      </c>
      <c r="E971" s="34">
        <v>382.69</v>
      </c>
    </row>
    <row r="972" spans="1:5">
      <c r="A972" s="2">
        <v>45167</v>
      </c>
      <c r="B972" s="34">
        <v>29</v>
      </c>
      <c r="C972" s="34">
        <v>8</v>
      </c>
      <c r="D972" s="34">
        <v>2023</v>
      </c>
      <c r="E972" s="34">
        <v>171</v>
      </c>
    </row>
    <row r="973" spans="1:5">
      <c r="A973" s="2">
        <v>45168</v>
      </c>
      <c r="B973" s="34">
        <v>30</v>
      </c>
      <c r="C973" s="34">
        <v>8</v>
      </c>
      <c r="D973" s="34">
        <v>2023</v>
      </c>
      <c r="E973" s="34">
        <v>144.32</v>
      </c>
    </row>
    <row r="974" spans="1:5">
      <c r="A974" s="2">
        <v>45169</v>
      </c>
      <c r="B974" s="34">
        <v>31</v>
      </c>
      <c r="C974" s="34">
        <v>8</v>
      </c>
      <c r="D974" s="34">
        <v>2023</v>
      </c>
      <c r="E974" s="34">
        <v>313.73</v>
      </c>
    </row>
    <row r="975" spans="1:5">
      <c r="A975" s="2">
        <v>45170</v>
      </c>
      <c r="B975" s="34">
        <v>1</v>
      </c>
      <c r="C975" s="34">
        <v>9</v>
      </c>
      <c r="D975" s="34">
        <v>2023</v>
      </c>
      <c r="E975" s="34">
        <v>121.45</v>
      </c>
    </row>
    <row r="976" spans="1:5">
      <c r="A976" s="2">
        <v>45171</v>
      </c>
      <c r="B976" s="34">
        <v>2</v>
      </c>
      <c r="C976" s="34">
        <v>9</v>
      </c>
      <c r="D976" s="34">
        <v>2023</v>
      </c>
      <c r="E976" s="34">
        <v>226.16</v>
      </c>
    </row>
    <row r="977" spans="1:5">
      <c r="A977" s="2">
        <v>45172</v>
      </c>
      <c r="B977" s="34">
        <v>3</v>
      </c>
      <c r="C977" s="34">
        <v>9</v>
      </c>
      <c r="D977" s="34">
        <v>2023</v>
      </c>
      <c r="E977" s="34">
        <v>90.99</v>
      </c>
    </row>
    <row r="978" spans="1:5">
      <c r="A978" s="2">
        <v>45173</v>
      </c>
      <c r="B978" s="34">
        <v>4</v>
      </c>
      <c r="C978" s="34">
        <v>9</v>
      </c>
      <c r="D978" s="34">
        <v>2023</v>
      </c>
      <c r="E978" s="34">
        <v>85.11</v>
      </c>
    </row>
    <row r="979" spans="1:5">
      <c r="A979" s="2">
        <v>45174</v>
      </c>
      <c r="B979" s="34">
        <v>5</v>
      </c>
      <c r="C979" s="34">
        <v>9</v>
      </c>
      <c r="D979" s="34">
        <v>2023</v>
      </c>
      <c r="E979" s="34">
        <v>84.91</v>
      </c>
    </row>
    <row r="980" spans="1:5">
      <c r="A980" s="2">
        <v>45175</v>
      </c>
      <c r="B980" s="34">
        <v>6</v>
      </c>
      <c r="C980" s="34">
        <v>9</v>
      </c>
      <c r="D980" s="34">
        <v>2023</v>
      </c>
      <c r="E980" s="34">
        <v>329.88</v>
      </c>
    </row>
    <row r="981" spans="1:5">
      <c r="A981" s="2">
        <v>45176</v>
      </c>
      <c r="B981" s="34">
        <v>7</v>
      </c>
      <c r="C981" s="34">
        <v>9</v>
      </c>
      <c r="D981" s="34">
        <v>2023</v>
      </c>
      <c r="E981" s="34">
        <v>147.30000000000001</v>
      </c>
    </row>
    <row r="982" spans="1:5">
      <c r="A982" s="2">
        <v>45177</v>
      </c>
      <c r="B982" s="34">
        <v>8</v>
      </c>
      <c r="C982" s="34">
        <v>9</v>
      </c>
      <c r="D982" s="34">
        <v>2023</v>
      </c>
      <c r="E982" s="34">
        <v>105.42</v>
      </c>
    </row>
    <row r="983" spans="1:5">
      <c r="A983" s="2">
        <v>45178</v>
      </c>
      <c r="B983" s="34">
        <v>9</v>
      </c>
      <c r="C983" s="34">
        <v>9</v>
      </c>
      <c r="D983" s="34">
        <v>2023</v>
      </c>
      <c r="E983" s="34">
        <v>94.61</v>
      </c>
    </row>
    <row r="984" spans="1:5">
      <c r="A984" s="2">
        <v>45179</v>
      </c>
      <c r="B984" s="34">
        <v>10</v>
      </c>
      <c r="C984" s="34">
        <v>9</v>
      </c>
      <c r="D984" s="34">
        <v>2023</v>
      </c>
      <c r="E984" s="34">
        <v>241</v>
      </c>
    </row>
    <row r="985" spans="1:5">
      <c r="A985" s="2">
        <v>45180</v>
      </c>
      <c r="B985" s="34">
        <v>11</v>
      </c>
      <c r="C985" s="34">
        <v>9</v>
      </c>
      <c r="D985" s="34">
        <v>2023</v>
      </c>
      <c r="E985" s="34">
        <v>254.88</v>
      </c>
    </row>
    <row r="986" spans="1:5">
      <c r="A986" s="2">
        <v>45181</v>
      </c>
      <c r="B986" s="34">
        <v>12</v>
      </c>
      <c r="C986" s="34">
        <v>9</v>
      </c>
      <c r="D986" s="34">
        <v>2023</v>
      </c>
      <c r="E986" s="34">
        <v>69.81</v>
      </c>
    </row>
    <row r="987" spans="1:5">
      <c r="A987" s="2">
        <v>45182</v>
      </c>
      <c r="B987" s="34">
        <v>13</v>
      </c>
      <c r="C987" s="34">
        <v>9</v>
      </c>
      <c r="D987" s="34">
        <v>2023</v>
      </c>
      <c r="E987" s="34">
        <v>98.92</v>
      </c>
    </row>
    <row r="988" spans="1:5">
      <c r="A988" s="2">
        <v>45183</v>
      </c>
      <c r="B988" s="34">
        <v>14</v>
      </c>
      <c r="C988" s="34">
        <v>9</v>
      </c>
      <c r="D988" s="34">
        <v>2023</v>
      </c>
      <c r="E988" s="34">
        <v>206.7</v>
      </c>
    </row>
    <row r="989" spans="1:5">
      <c r="A989" s="2">
        <v>45184</v>
      </c>
      <c r="B989" s="34">
        <v>15</v>
      </c>
      <c r="C989" s="34">
        <v>9</v>
      </c>
      <c r="D989" s="34">
        <v>2023</v>
      </c>
      <c r="E989" s="34">
        <v>171.8</v>
      </c>
    </row>
    <row r="990" spans="1:5">
      <c r="A990" s="2">
        <v>45185</v>
      </c>
      <c r="B990" s="34">
        <v>16</v>
      </c>
      <c r="C990" s="34">
        <v>9</v>
      </c>
      <c r="D990" s="34">
        <v>2023</v>
      </c>
      <c r="E990" s="34">
        <v>208.89</v>
      </c>
    </row>
    <row r="991" spans="1:5">
      <c r="A991" s="2">
        <v>45186</v>
      </c>
      <c r="B991" s="34">
        <v>17</v>
      </c>
      <c r="C991" s="34">
        <v>9</v>
      </c>
      <c r="D991" s="34">
        <v>2023</v>
      </c>
      <c r="E991" s="34">
        <v>154.04</v>
      </c>
    </row>
    <row r="992" spans="1:5">
      <c r="A992" s="2">
        <v>45187</v>
      </c>
      <c r="B992" s="34">
        <v>18</v>
      </c>
      <c r="C992" s="34">
        <v>9</v>
      </c>
      <c r="D992" s="34">
        <v>2023</v>
      </c>
      <c r="E992" s="34">
        <v>253.12</v>
      </c>
    </row>
    <row r="993" spans="1:5">
      <c r="A993" s="2">
        <v>45188</v>
      </c>
      <c r="B993" s="34">
        <v>19</v>
      </c>
      <c r="C993" s="34">
        <v>9</v>
      </c>
      <c r="D993" s="34">
        <v>2023</v>
      </c>
      <c r="E993" s="34">
        <v>243.9</v>
      </c>
    </row>
    <row r="994" spans="1:5">
      <c r="A994" s="2">
        <v>45189</v>
      </c>
      <c r="B994" s="34">
        <v>20</v>
      </c>
      <c r="C994" s="34">
        <v>9</v>
      </c>
      <c r="D994" s="34">
        <v>2023</v>
      </c>
      <c r="E994" s="34">
        <v>184.81</v>
      </c>
    </row>
    <row r="995" spans="1:5">
      <c r="A995" s="2">
        <v>45190</v>
      </c>
      <c r="B995" s="34">
        <v>21</v>
      </c>
      <c r="C995" s="34">
        <v>9</v>
      </c>
      <c r="D995" s="34">
        <v>2023</v>
      </c>
      <c r="E995" s="34">
        <v>152.74</v>
      </c>
    </row>
    <row r="996" spans="1:5">
      <c r="A996" s="2">
        <v>45191</v>
      </c>
      <c r="B996" s="34">
        <v>22</v>
      </c>
      <c r="C996" s="34">
        <v>9</v>
      </c>
      <c r="D996" s="34">
        <v>2023</v>
      </c>
      <c r="E996" s="34">
        <v>214.48</v>
      </c>
    </row>
    <row r="997" spans="1:5">
      <c r="A997" s="2">
        <v>45192</v>
      </c>
      <c r="B997" s="34">
        <v>23</v>
      </c>
      <c r="C997" s="34">
        <v>9</v>
      </c>
      <c r="D997" s="34">
        <v>2023</v>
      </c>
      <c r="E997" s="34">
        <v>262.57</v>
      </c>
    </row>
    <row r="998" spans="1:5">
      <c r="A998" s="2">
        <v>45193</v>
      </c>
      <c r="B998" s="34">
        <v>24</v>
      </c>
      <c r="C998" s="34">
        <v>9</v>
      </c>
      <c r="D998" s="34">
        <v>2023</v>
      </c>
      <c r="E998" s="34">
        <v>260.43</v>
      </c>
    </row>
    <row r="999" spans="1:5">
      <c r="A999" s="2">
        <v>45194</v>
      </c>
      <c r="B999" s="34">
        <v>25</v>
      </c>
      <c r="C999" s="34">
        <v>9</v>
      </c>
      <c r="D999" s="34">
        <v>2023</v>
      </c>
      <c r="E999" s="34">
        <v>285.45999999999998</v>
      </c>
    </row>
    <row r="1000" spans="1:5">
      <c r="A1000" s="2">
        <v>45195</v>
      </c>
      <c r="B1000" s="34">
        <v>26</v>
      </c>
      <c r="C1000" s="34">
        <v>9</v>
      </c>
      <c r="D1000" s="34">
        <v>2023</v>
      </c>
      <c r="E1000" s="34">
        <v>117.74</v>
      </c>
    </row>
    <row r="1001" spans="1:5">
      <c r="A1001" s="2">
        <v>45196</v>
      </c>
      <c r="B1001" s="34">
        <v>27</v>
      </c>
      <c r="C1001" s="34">
        <v>9</v>
      </c>
      <c r="D1001" s="34">
        <v>2023</v>
      </c>
      <c r="E1001" s="34">
        <v>331.94</v>
      </c>
    </row>
    <row r="1002" spans="1:5">
      <c r="A1002" s="2">
        <v>45197</v>
      </c>
      <c r="B1002" s="34">
        <v>28</v>
      </c>
      <c r="C1002" s="34">
        <v>9</v>
      </c>
      <c r="D1002" s="34">
        <v>2023</v>
      </c>
      <c r="E1002" s="34">
        <v>125.66</v>
      </c>
    </row>
    <row r="1003" spans="1:5">
      <c r="A1003" s="2">
        <v>45198</v>
      </c>
      <c r="B1003" s="34">
        <v>29</v>
      </c>
      <c r="C1003" s="34">
        <v>9</v>
      </c>
      <c r="D1003" s="34">
        <v>2023</v>
      </c>
      <c r="E1003" s="34">
        <v>164.83</v>
      </c>
    </row>
    <row r="1004" spans="1:5">
      <c r="A1004" s="2">
        <v>45199</v>
      </c>
      <c r="B1004" s="34">
        <v>30</v>
      </c>
      <c r="C1004" s="34">
        <v>9</v>
      </c>
      <c r="D1004" s="34">
        <v>2023</v>
      </c>
      <c r="E1004" s="34">
        <v>223.46</v>
      </c>
    </row>
    <row r="1005" spans="1:5">
      <c r="A1005" s="2">
        <v>45200</v>
      </c>
      <c r="B1005" s="34">
        <v>1</v>
      </c>
      <c r="C1005" s="34">
        <v>10</v>
      </c>
      <c r="D1005" s="34">
        <v>2023</v>
      </c>
      <c r="E1005" s="34">
        <v>86.48</v>
      </c>
    </row>
    <row r="1006" spans="1:5">
      <c r="A1006" s="2">
        <v>45201</v>
      </c>
      <c r="B1006" s="34">
        <v>2</v>
      </c>
      <c r="C1006" s="34">
        <v>10</v>
      </c>
      <c r="D1006" s="34">
        <v>2023</v>
      </c>
      <c r="E1006" s="34">
        <v>152.31</v>
      </c>
    </row>
    <row r="1007" spans="1:5">
      <c r="A1007" s="2">
        <v>45202</v>
      </c>
      <c r="B1007" s="34">
        <v>3</v>
      </c>
      <c r="C1007" s="34">
        <v>10</v>
      </c>
      <c r="D1007" s="34">
        <v>2023</v>
      </c>
      <c r="E1007" s="34">
        <v>151.03</v>
      </c>
    </row>
    <row r="1008" spans="1:5">
      <c r="A1008" s="2">
        <v>45203</v>
      </c>
      <c r="B1008" s="34">
        <v>4</v>
      </c>
      <c r="C1008" s="34">
        <v>10</v>
      </c>
      <c r="D1008" s="34">
        <v>2023</v>
      </c>
      <c r="E1008" s="34">
        <v>155.38999999999999</v>
      </c>
    </row>
    <row r="1009" spans="1:5">
      <c r="A1009" s="2">
        <v>45204</v>
      </c>
      <c r="B1009" s="34">
        <v>5</v>
      </c>
      <c r="C1009" s="34">
        <v>10</v>
      </c>
      <c r="D1009" s="34">
        <v>2023</v>
      </c>
      <c r="E1009" s="34">
        <v>112.09</v>
      </c>
    </row>
    <row r="1010" spans="1:5">
      <c r="A1010" s="2">
        <v>45205</v>
      </c>
      <c r="B1010" s="34">
        <v>6</v>
      </c>
      <c r="C1010" s="34">
        <v>10</v>
      </c>
      <c r="D1010" s="34">
        <v>2023</v>
      </c>
      <c r="E1010" s="34">
        <v>188.3</v>
      </c>
    </row>
    <row r="1011" spans="1:5">
      <c r="A1011" s="2">
        <v>45206</v>
      </c>
      <c r="B1011" s="34">
        <v>7</v>
      </c>
      <c r="C1011" s="34">
        <v>10</v>
      </c>
      <c r="D1011" s="34">
        <v>2023</v>
      </c>
      <c r="E1011" s="34">
        <v>190.28</v>
      </c>
    </row>
    <row r="1012" spans="1:5">
      <c r="A1012" s="2">
        <v>45207</v>
      </c>
      <c r="B1012" s="34">
        <v>8</v>
      </c>
      <c r="C1012" s="34">
        <v>10</v>
      </c>
      <c r="D1012" s="34">
        <v>2023</v>
      </c>
      <c r="E1012" s="34">
        <v>158.74</v>
      </c>
    </row>
    <row r="1013" spans="1:5">
      <c r="A1013" s="2">
        <v>45208</v>
      </c>
      <c r="B1013" s="34">
        <v>9</v>
      </c>
      <c r="C1013" s="34">
        <v>10</v>
      </c>
      <c r="D1013" s="34">
        <v>2023</v>
      </c>
      <c r="E1013" s="34">
        <v>189.91</v>
      </c>
    </row>
    <row r="1014" spans="1:5">
      <c r="A1014" s="2">
        <v>45209</v>
      </c>
      <c r="B1014" s="34">
        <v>10</v>
      </c>
      <c r="C1014" s="34">
        <v>10</v>
      </c>
      <c r="D1014" s="34">
        <v>2023</v>
      </c>
      <c r="E1014" s="34">
        <v>791.43</v>
      </c>
    </row>
    <row r="1015" spans="1:5">
      <c r="A1015" s="2">
        <v>45210</v>
      </c>
      <c r="B1015" s="34">
        <v>11</v>
      </c>
      <c r="C1015" s="34">
        <v>10</v>
      </c>
      <c r="D1015" s="34">
        <v>2023</v>
      </c>
      <c r="E1015" s="34">
        <v>347.21</v>
      </c>
    </row>
    <row r="1016" spans="1:5">
      <c r="A1016" s="2">
        <v>45211</v>
      </c>
      <c r="B1016" s="34">
        <v>12</v>
      </c>
      <c r="C1016" s="34">
        <v>10</v>
      </c>
      <c r="D1016" s="34">
        <v>2023</v>
      </c>
      <c r="E1016" s="34">
        <v>153.68</v>
      </c>
    </row>
    <row r="1017" spans="1:5">
      <c r="A1017" s="2">
        <v>45212</v>
      </c>
      <c r="B1017" s="34">
        <v>13</v>
      </c>
      <c r="C1017" s="34">
        <v>10</v>
      </c>
      <c r="D1017" s="34">
        <v>2023</v>
      </c>
      <c r="E1017" s="34">
        <v>166.46</v>
      </c>
    </row>
    <row r="1018" spans="1:5">
      <c r="A1018" s="2">
        <v>45213</v>
      </c>
      <c r="B1018" s="34">
        <v>14</v>
      </c>
      <c r="C1018" s="34">
        <v>10</v>
      </c>
      <c r="D1018" s="34">
        <v>2023</v>
      </c>
      <c r="E1018" s="34">
        <v>200.35</v>
      </c>
    </row>
    <row r="1019" spans="1:5">
      <c r="A1019" s="2">
        <v>45214</v>
      </c>
      <c r="B1019" s="34">
        <v>15</v>
      </c>
      <c r="C1019" s="34">
        <v>10</v>
      </c>
      <c r="D1019" s="34">
        <v>2023</v>
      </c>
      <c r="E1019" s="34">
        <v>166.44</v>
      </c>
    </row>
    <row r="1020" spans="1:5">
      <c r="A1020" s="2">
        <v>45215</v>
      </c>
      <c r="B1020" s="34">
        <v>16</v>
      </c>
      <c r="C1020" s="34">
        <v>10</v>
      </c>
      <c r="D1020" s="34">
        <v>2023</v>
      </c>
      <c r="E1020" s="34">
        <v>200.46</v>
      </c>
    </row>
    <row r="1021" spans="1:5">
      <c r="A1021" s="2">
        <v>45216</v>
      </c>
      <c r="B1021" s="34">
        <v>17</v>
      </c>
      <c r="C1021" s="34">
        <v>10</v>
      </c>
      <c r="D1021" s="34">
        <v>2023</v>
      </c>
      <c r="E1021" s="34">
        <v>104.11</v>
      </c>
    </row>
    <row r="1022" spans="1:5">
      <c r="A1022" s="2">
        <v>45217</v>
      </c>
      <c r="B1022" s="34">
        <v>18</v>
      </c>
      <c r="C1022" s="34">
        <v>10</v>
      </c>
      <c r="D1022" s="34">
        <v>2023</v>
      </c>
      <c r="E1022" s="34">
        <v>178.99</v>
      </c>
    </row>
    <row r="1023" spans="1:5">
      <c r="A1023" s="2">
        <v>45218</v>
      </c>
      <c r="B1023" s="34">
        <v>19</v>
      </c>
      <c r="C1023" s="34">
        <v>10</v>
      </c>
      <c r="D1023" s="34">
        <v>2023</v>
      </c>
      <c r="E1023" s="34">
        <v>128.79</v>
      </c>
    </row>
    <row r="1024" spans="1:5">
      <c r="A1024" s="2">
        <v>45219</v>
      </c>
      <c r="B1024" s="34">
        <v>20</v>
      </c>
      <c r="C1024" s="34">
        <v>10</v>
      </c>
      <c r="D1024" s="34">
        <v>2023</v>
      </c>
      <c r="E1024" s="34">
        <v>196.21</v>
      </c>
    </row>
    <row r="1025" spans="1:5">
      <c r="A1025" s="2">
        <v>45220</v>
      </c>
      <c r="B1025" s="34">
        <v>21</v>
      </c>
      <c r="C1025" s="34">
        <v>10</v>
      </c>
      <c r="D1025" s="34">
        <v>2023</v>
      </c>
      <c r="E1025" s="34">
        <v>129.47999999999999</v>
      </c>
    </row>
    <row r="1026" spans="1:5">
      <c r="A1026" s="2">
        <v>45221</v>
      </c>
      <c r="B1026" s="34">
        <v>22</v>
      </c>
      <c r="C1026" s="34">
        <v>10</v>
      </c>
      <c r="D1026" s="34">
        <v>2023</v>
      </c>
      <c r="E1026" s="34">
        <v>138.22</v>
      </c>
    </row>
    <row r="1027" spans="1:5">
      <c r="A1027" s="2">
        <v>45222</v>
      </c>
      <c r="B1027" s="34">
        <v>23</v>
      </c>
      <c r="C1027" s="34">
        <v>10</v>
      </c>
      <c r="D1027" s="34">
        <v>2023</v>
      </c>
      <c r="E1027" s="34">
        <v>53.86</v>
      </c>
    </row>
    <row r="1028" spans="1:5">
      <c r="A1028" s="2">
        <v>45223</v>
      </c>
      <c r="B1028" s="34">
        <v>24</v>
      </c>
      <c r="C1028" s="34">
        <v>10</v>
      </c>
      <c r="D1028" s="34">
        <v>2023</v>
      </c>
      <c r="E1028" s="34">
        <v>156.6</v>
      </c>
    </row>
    <row r="1029" spans="1:5">
      <c r="A1029" s="2">
        <v>45224</v>
      </c>
      <c r="B1029" s="34">
        <v>25</v>
      </c>
      <c r="C1029" s="34">
        <v>10</v>
      </c>
      <c r="D1029" s="34">
        <v>2023</v>
      </c>
      <c r="E1029" s="34">
        <v>371.59</v>
      </c>
    </row>
    <row r="1030" spans="1:5">
      <c r="A1030" s="2">
        <v>45225</v>
      </c>
      <c r="B1030" s="34">
        <v>26</v>
      </c>
      <c r="C1030" s="34">
        <v>10</v>
      </c>
      <c r="D1030" s="34">
        <v>2023</v>
      </c>
      <c r="E1030" s="34">
        <v>668.47</v>
      </c>
    </row>
    <row r="1031" spans="1:5">
      <c r="A1031" s="2">
        <v>45226</v>
      </c>
      <c r="B1031" s="34">
        <v>27</v>
      </c>
      <c r="C1031" s="34">
        <v>10</v>
      </c>
      <c r="D1031" s="34">
        <v>2023</v>
      </c>
      <c r="E1031" s="34">
        <v>146.63999999999999</v>
      </c>
    </row>
    <row r="1032" spans="1:5">
      <c r="A1032" s="2">
        <v>45227</v>
      </c>
      <c r="B1032" s="34">
        <v>28</v>
      </c>
      <c r="C1032" s="34">
        <v>10</v>
      </c>
      <c r="D1032" s="34">
        <v>2023</v>
      </c>
      <c r="E1032" s="34">
        <v>112.23</v>
      </c>
    </row>
    <row r="1033" spans="1:5">
      <c r="A1033" s="2">
        <v>45228</v>
      </c>
      <c r="B1033" s="34">
        <v>29</v>
      </c>
      <c r="C1033" s="34">
        <v>10</v>
      </c>
      <c r="D1033" s="34">
        <v>2023</v>
      </c>
      <c r="E1033" s="34">
        <v>179.96</v>
      </c>
    </row>
    <row r="1034" spans="1:5">
      <c r="A1034" s="2">
        <v>45229</v>
      </c>
      <c r="B1034" s="34">
        <v>30</v>
      </c>
      <c r="C1034" s="34">
        <v>10</v>
      </c>
      <c r="D1034" s="34">
        <v>2023</v>
      </c>
      <c r="E1034" s="34">
        <v>631.76</v>
      </c>
    </row>
    <row r="1035" spans="1:5">
      <c r="A1035" s="2">
        <v>45230</v>
      </c>
      <c r="B1035" s="34">
        <v>31</v>
      </c>
      <c r="C1035" s="34">
        <v>10</v>
      </c>
      <c r="D1035" s="34">
        <v>2023</v>
      </c>
      <c r="E1035" s="34">
        <v>315.68</v>
      </c>
    </row>
    <row r="1036" spans="1:5">
      <c r="A1036" s="2">
        <v>45231</v>
      </c>
      <c r="B1036" s="34">
        <v>1</v>
      </c>
      <c r="C1036" s="34">
        <v>11</v>
      </c>
      <c r="D1036" s="34">
        <v>2023</v>
      </c>
      <c r="E1036" s="34">
        <v>147.01</v>
      </c>
    </row>
    <row r="1037" spans="1:5">
      <c r="A1037" s="2">
        <v>45232</v>
      </c>
      <c r="B1037" s="34">
        <v>2</v>
      </c>
      <c r="C1037" s="34">
        <v>11</v>
      </c>
      <c r="D1037" s="34">
        <v>2023</v>
      </c>
      <c r="E1037" s="34">
        <v>168.72</v>
      </c>
    </row>
    <row r="1038" spans="1:5">
      <c r="A1038" s="2">
        <v>45233</v>
      </c>
      <c r="B1038" s="34">
        <v>3</v>
      </c>
      <c r="C1038" s="34">
        <v>11</v>
      </c>
      <c r="D1038" s="34">
        <v>2023</v>
      </c>
      <c r="E1038" s="34">
        <v>103.24</v>
      </c>
    </row>
    <row r="1039" spans="1:5">
      <c r="A1039" s="2">
        <v>45234</v>
      </c>
      <c r="B1039" s="34">
        <v>4</v>
      </c>
      <c r="C1039" s="34">
        <v>11</v>
      </c>
      <c r="D1039" s="34">
        <v>2023</v>
      </c>
      <c r="E1039" s="34">
        <v>146.93</v>
      </c>
    </row>
    <row r="1040" spans="1:5">
      <c r="A1040" s="2">
        <v>45235</v>
      </c>
      <c r="B1040" s="34">
        <v>5</v>
      </c>
      <c r="C1040" s="34">
        <v>11</v>
      </c>
      <c r="D1040" s="34">
        <v>2023</v>
      </c>
      <c r="E1040" s="34">
        <v>115.79</v>
      </c>
    </row>
    <row r="1041" spans="1:5">
      <c r="A1041" s="2">
        <v>45236</v>
      </c>
      <c r="B1041" s="34">
        <v>6</v>
      </c>
      <c r="C1041" s="34">
        <v>11</v>
      </c>
      <c r="D1041" s="34">
        <v>2023</v>
      </c>
      <c r="E1041" s="34">
        <v>201.6</v>
      </c>
    </row>
    <row r="1042" spans="1:5">
      <c r="A1042" s="2">
        <v>45237</v>
      </c>
      <c r="B1042" s="34">
        <v>7</v>
      </c>
      <c r="C1042" s="34">
        <v>11</v>
      </c>
      <c r="D1042" s="34">
        <v>2023</v>
      </c>
      <c r="E1042" s="34">
        <v>71.36</v>
      </c>
    </row>
    <row r="1043" spans="1:5">
      <c r="A1043" s="2">
        <v>45238</v>
      </c>
      <c r="B1043" s="34">
        <v>8</v>
      </c>
      <c r="C1043" s="34">
        <v>11</v>
      </c>
      <c r="D1043" s="34">
        <v>2023</v>
      </c>
      <c r="E1043" s="34">
        <v>265.48</v>
      </c>
    </row>
    <row r="1044" spans="1:5">
      <c r="A1044" s="2">
        <v>45239</v>
      </c>
      <c r="B1044" s="34">
        <v>9</v>
      </c>
      <c r="C1044" s="34">
        <v>11</v>
      </c>
      <c r="D1044" s="34">
        <v>2023</v>
      </c>
      <c r="E1044" s="34">
        <v>97.39</v>
      </c>
    </row>
    <row r="1045" spans="1:5">
      <c r="A1045" s="2">
        <v>45240</v>
      </c>
      <c r="B1045" s="34">
        <v>10</v>
      </c>
      <c r="C1045" s="34">
        <v>11</v>
      </c>
      <c r="D1045" s="34">
        <v>2023</v>
      </c>
      <c r="E1045" s="34">
        <v>167.43</v>
      </c>
    </row>
    <row r="1046" spans="1:5">
      <c r="A1046" s="2">
        <v>45241</v>
      </c>
      <c r="B1046" s="34">
        <v>11</v>
      </c>
      <c r="C1046" s="34">
        <v>11</v>
      </c>
      <c r="D1046" s="34">
        <v>2023</v>
      </c>
      <c r="E1046" s="34">
        <v>64.819999999999993</v>
      </c>
    </row>
    <row r="1047" spans="1:5">
      <c r="A1047" s="2">
        <v>45242</v>
      </c>
      <c r="B1047" s="34">
        <v>12</v>
      </c>
      <c r="C1047" s="34">
        <v>11</v>
      </c>
      <c r="D1047" s="34">
        <v>2023</v>
      </c>
      <c r="E1047" s="34">
        <v>457.59</v>
      </c>
    </row>
    <row r="1048" spans="1:5">
      <c r="A1048" s="2">
        <v>45243</v>
      </c>
      <c r="B1048" s="34">
        <v>13</v>
      </c>
      <c r="C1048" s="34">
        <v>11</v>
      </c>
      <c r="D1048" s="34">
        <v>2023</v>
      </c>
      <c r="E1048" s="34">
        <v>18.07</v>
      </c>
    </row>
    <row r="1049" spans="1:5">
      <c r="A1049" s="2">
        <v>45244</v>
      </c>
      <c r="B1049" s="34">
        <v>14</v>
      </c>
      <c r="C1049" s="34">
        <v>11</v>
      </c>
      <c r="D1049" s="34">
        <v>2023</v>
      </c>
      <c r="E1049" s="34">
        <v>127.4</v>
      </c>
    </row>
    <row r="1050" spans="1:5">
      <c r="A1050" s="2">
        <v>45245</v>
      </c>
      <c r="B1050" s="34">
        <v>15</v>
      </c>
      <c r="C1050" s="34">
        <v>11</v>
      </c>
      <c r="D1050" s="34">
        <v>2023</v>
      </c>
      <c r="E1050" s="34">
        <v>119.61</v>
      </c>
    </row>
    <row r="1051" spans="1:5">
      <c r="A1051" s="2">
        <v>45246</v>
      </c>
      <c r="B1051" s="34">
        <v>16</v>
      </c>
      <c r="C1051" s="34">
        <v>11</v>
      </c>
      <c r="D1051" s="34">
        <v>2023</v>
      </c>
      <c r="E1051" s="34">
        <v>186.2</v>
      </c>
    </row>
    <row r="1052" spans="1:5">
      <c r="A1052" s="2">
        <v>45247</v>
      </c>
      <c r="B1052" s="34">
        <v>17</v>
      </c>
      <c r="C1052" s="34">
        <v>11</v>
      </c>
      <c r="D1052" s="34">
        <v>2023</v>
      </c>
      <c r="E1052" s="34">
        <v>147.87</v>
      </c>
    </row>
    <row r="1053" spans="1:5">
      <c r="A1053" s="2">
        <v>45248</v>
      </c>
      <c r="B1053" s="34">
        <v>18</v>
      </c>
      <c r="C1053" s="34">
        <v>11</v>
      </c>
      <c r="D1053" s="34">
        <v>2023</v>
      </c>
      <c r="E1053" s="34">
        <v>152.33000000000001</v>
      </c>
    </row>
    <row r="1054" spans="1:5">
      <c r="A1054" s="2">
        <v>45249</v>
      </c>
      <c r="B1054" s="34">
        <v>19</v>
      </c>
      <c r="C1054" s="34">
        <v>11</v>
      </c>
      <c r="D1054" s="34">
        <v>2023</v>
      </c>
      <c r="E1054" s="34">
        <v>45.63</v>
      </c>
    </row>
    <row r="1055" spans="1:5">
      <c r="A1055" s="2">
        <v>45250</v>
      </c>
      <c r="B1055" s="34">
        <v>20</v>
      </c>
      <c r="C1055" s="34">
        <v>11</v>
      </c>
      <c r="D1055" s="34">
        <v>2023</v>
      </c>
      <c r="E1055" s="34">
        <v>73.290000000000006</v>
      </c>
    </row>
    <row r="1056" spans="1:5">
      <c r="A1056" s="2">
        <v>45251</v>
      </c>
      <c r="B1056" s="34">
        <v>21</v>
      </c>
      <c r="C1056" s="34">
        <v>11</v>
      </c>
      <c r="D1056" s="34">
        <v>2023</v>
      </c>
      <c r="E1056" s="34">
        <v>180.65</v>
      </c>
    </row>
    <row r="1057" spans="1:5">
      <c r="A1057" s="2">
        <v>45252</v>
      </c>
      <c r="B1057" s="34">
        <v>22</v>
      </c>
      <c r="C1057" s="34">
        <v>11</v>
      </c>
      <c r="D1057" s="34">
        <v>2023</v>
      </c>
      <c r="E1057" s="34">
        <v>231.09</v>
      </c>
    </row>
    <row r="1058" spans="1:5">
      <c r="A1058" s="2">
        <v>45253</v>
      </c>
      <c r="B1058" s="34">
        <v>23</v>
      </c>
      <c r="C1058" s="34">
        <v>11</v>
      </c>
      <c r="D1058" s="34">
        <v>2023</v>
      </c>
      <c r="E1058" s="34">
        <v>310.12</v>
      </c>
    </row>
    <row r="1059" spans="1:5">
      <c r="A1059" s="2">
        <v>45254</v>
      </c>
      <c r="B1059" s="34">
        <v>24</v>
      </c>
      <c r="C1059" s="34">
        <v>11</v>
      </c>
      <c r="D1059" s="34">
        <v>2023</v>
      </c>
      <c r="E1059" s="34">
        <v>133.47999999999999</v>
      </c>
    </row>
    <row r="1060" spans="1:5">
      <c r="A1060" s="2">
        <v>45255</v>
      </c>
      <c r="B1060" s="34">
        <v>25</v>
      </c>
      <c r="C1060" s="34">
        <v>11</v>
      </c>
      <c r="D1060" s="34">
        <v>2023</v>
      </c>
      <c r="E1060" s="34">
        <v>99.84</v>
      </c>
    </row>
    <row r="1061" spans="1:5">
      <c r="A1061" s="2">
        <v>45256</v>
      </c>
      <c r="B1061" s="34">
        <v>26</v>
      </c>
      <c r="C1061" s="34">
        <v>11</v>
      </c>
      <c r="D1061" s="34">
        <v>2023</v>
      </c>
      <c r="E1061" s="34">
        <v>294.27999999999997</v>
      </c>
    </row>
    <row r="1062" spans="1:5">
      <c r="A1062" s="2">
        <v>45257</v>
      </c>
      <c r="B1062" s="34">
        <v>27</v>
      </c>
      <c r="C1062" s="34">
        <v>11</v>
      </c>
      <c r="D1062" s="34">
        <v>2023</v>
      </c>
      <c r="E1062" s="34">
        <v>67.260000000000005</v>
      </c>
    </row>
    <row r="1063" spans="1:5">
      <c r="A1063" s="2">
        <v>45258</v>
      </c>
      <c r="B1063" s="34">
        <v>28</v>
      </c>
      <c r="C1063" s="34">
        <v>11</v>
      </c>
      <c r="D1063" s="34">
        <v>2023</v>
      </c>
      <c r="E1063" s="34">
        <v>247.37</v>
      </c>
    </row>
    <row r="1064" spans="1:5">
      <c r="A1064" s="2">
        <v>45259</v>
      </c>
      <c r="B1064" s="34">
        <v>29</v>
      </c>
      <c r="C1064" s="34">
        <v>11</v>
      </c>
      <c r="D1064" s="34">
        <v>2023</v>
      </c>
      <c r="E1064" s="34">
        <v>90.17</v>
      </c>
    </row>
    <row r="1065" spans="1:5">
      <c r="A1065" s="2">
        <v>45260</v>
      </c>
      <c r="B1065" s="34">
        <v>30</v>
      </c>
      <c r="C1065" s="34">
        <v>11</v>
      </c>
      <c r="D1065" s="34">
        <v>2023</v>
      </c>
      <c r="E1065" s="34">
        <v>341.8</v>
      </c>
    </row>
    <row r="1066" spans="1:5">
      <c r="A1066" s="2">
        <v>45261</v>
      </c>
      <c r="B1066" s="34">
        <v>1</v>
      </c>
      <c r="C1066" s="34">
        <v>12</v>
      </c>
      <c r="D1066" s="34">
        <v>2023</v>
      </c>
      <c r="E1066" s="34">
        <v>301.39</v>
      </c>
    </row>
    <row r="1067" spans="1:5">
      <c r="A1067" s="2">
        <v>45262</v>
      </c>
      <c r="B1067" s="34">
        <v>2</v>
      </c>
      <c r="C1067" s="34">
        <v>12</v>
      </c>
      <c r="D1067" s="34">
        <v>2023</v>
      </c>
      <c r="E1067" s="34">
        <v>201.59</v>
      </c>
    </row>
    <row r="1068" spans="1:5">
      <c r="A1068" s="2">
        <v>45263</v>
      </c>
      <c r="B1068" s="34">
        <v>3</v>
      </c>
      <c r="C1068" s="34">
        <v>12</v>
      </c>
      <c r="D1068" s="34">
        <v>2023</v>
      </c>
      <c r="E1068" s="34">
        <v>176.81</v>
      </c>
    </row>
    <row r="1069" spans="1:5">
      <c r="A1069" s="2">
        <v>45264</v>
      </c>
      <c r="B1069" s="34">
        <v>4</v>
      </c>
      <c r="C1069" s="34">
        <v>12</v>
      </c>
      <c r="D1069" s="34">
        <v>2023</v>
      </c>
      <c r="E1069" s="34">
        <v>140.93</v>
      </c>
    </row>
    <row r="1070" spans="1:5">
      <c r="A1070" s="2">
        <v>45265</v>
      </c>
      <c r="B1070" s="34">
        <v>5</v>
      </c>
      <c r="C1070" s="34">
        <v>12</v>
      </c>
      <c r="D1070" s="34">
        <v>2023</v>
      </c>
      <c r="E1070" s="34">
        <v>151.74</v>
      </c>
    </row>
    <row r="1071" spans="1:5">
      <c r="A1071" s="2">
        <v>45266</v>
      </c>
      <c r="B1071" s="34">
        <v>6</v>
      </c>
      <c r="C1071" s="34">
        <v>12</v>
      </c>
      <c r="D1071" s="34">
        <v>2023</v>
      </c>
      <c r="E1071" s="34">
        <v>121.06</v>
      </c>
    </row>
    <row r="1072" spans="1:5">
      <c r="A1072" s="2">
        <v>45267</v>
      </c>
      <c r="B1072" s="34">
        <v>7</v>
      </c>
      <c r="C1072" s="34">
        <v>12</v>
      </c>
      <c r="D1072" s="34">
        <v>2023</v>
      </c>
      <c r="E1072" s="34">
        <v>41.54</v>
      </c>
    </row>
    <row r="1073" spans="1:5">
      <c r="A1073" s="2">
        <v>45268</v>
      </c>
      <c r="B1073" s="34">
        <v>8</v>
      </c>
      <c r="C1073" s="34">
        <v>12</v>
      </c>
      <c r="D1073" s="34">
        <v>2023</v>
      </c>
      <c r="E1073" s="34">
        <v>221.97</v>
      </c>
    </row>
    <row r="1074" spans="1:5">
      <c r="A1074" s="2">
        <v>45269</v>
      </c>
      <c r="B1074" s="34">
        <v>9</v>
      </c>
      <c r="C1074" s="34">
        <v>12</v>
      </c>
      <c r="D1074" s="34">
        <v>2023</v>
      </c>
      <c r="E1074" s="34">
        <v>146.99</v>
      </c>
    </row>
    <row r="1075" spans="1:5">
      <c r="A1075" s="2">
        <v>45270</v>
      </c>
      <c r="B1075" s="34">
        <v>10</v>
      </c>
      <c r="C1075" s="34">
        <v>12</v>
      </c>
      <c r="D1075" s="34">
        <v>2023</v>
      </c>
      <c r="E1075" s="34">
        <v>88.45</v>
      </c>
    </row>
    <row r="1076" spans="1:5">
      <c r="A1076" s="2">
        <v>45271</v>
      </c>
      <c r="B1076" s="34">
        <v>11</v>
      </c>
      <c r="C1076" s="34">
        <v>12</v>
      </c>
      <c r="D1076" s="34">
        <v>2023</v>
      </c>
      <c r="E1076" s="34">
        <v>156.99</v>
      </c>
    </row>
    <row r="1077" spans="1:5">
      <c r="A1077" s="2">
        <v>45272</v>
      </c>
      <c r="B1077" s="34">
        <v>12</v>
      </c>
      <c r="C1077" s="34">
        <v>12</v>
      </c>
      <c r="D1077" s="34">
        <v>2023</v>
      </c>
      <c r="E1077" s="34">
        <v>466.15</v>
      </c>
    </row>
    <row r="1078" spans="1:5">
      <c r="A1078" s="2">
        <v>45273</v>
      </c>
      <c r="B1078" s="34">
        <v>13</v>
      </c>
      <c r="C1078" s="34">
        <v>12</v>
      </c>
      <c r="D1078" s="34">
        <v>2023</v>
      </c>
      <c r="E1078" s="34">
        <v>334.7</v>
      </c>
    </row>
    <row r="1079" spans="1:5">
      <c r="A1079" s="2">
        <v>45274</v>
      </c>
      <c r="B1079" s="34">
        <v>14</v>
      </c>
      <c r="C1079" s="34">
        <v>12</v>
      </c>
      <c r="D1079" s="34">
        <v>2023</v>
      </c>
      <c r="E1079" s="34">
        <v>198.64</v>
      </c>
    </row>
    <row r="1080" spans="1:5">
      <c r="A1080" s="2">
        <v>45275</v>
      </c>
      <c r="B1080" s="34">
        <v>15</v>
      </c>
      <c r="C1080" s="34">
        <v>12</v>
      </c>
      <c r="D1080" s="34">
        <v>2023</v>
      </c>
      <c r="E1080" s="34">
        <v>160.85</v>
      </c>
    </row>
    <row r="1081" spans="1:5">
      <c r="A1081" s="2">
        <v>45276</v>
      </c>
      <c r="B1081" s="34">
        <v>16</v>
      </c>
      <c r="C1081" s="34">
        <v>12</v>
      </c>
      <c r="D1081" s="34">
        <v>2023</v>
      </c>
      <c r="E1081" s="34">
        <v>223</v>
      </c>
    </row>
    <row r="1082" spans="1:5">
      <c r="A1082" s="2">
        <v>45277</v>
      </c>
      <c r="B1082" s="34">
        <v>17</v>
      </c>
      <c r="C1082" s="34">
        <v>12</v>
      </c>
      <c r="D1082" s="34">
        <v>2023</v>
      </c>
      <c r="E1082" s="34">
        <v>88.52</v>
      </c>
    </row>
    <row r="1083" spans="1:5">
      <c r="A1083" s="2">
        <v>45278</v>
      </c>
      <c r="B1083" s="34">
        <v>18</v>
      </c>
      <c r="C1083" s="34">
        <v>12</v>
      </c>
      <c r="D1083" s="34">
        <v>2023</v>
      </c>
      <c r="E1083" s="34">
        <v>34.56</v>
      </c>
    </row>
    <row r="1084" spans="1:5">
      <c r="A1084" s="2">
        <v>45279</v>
      </c>
      <c r="B1084" s="34">
        <v>19</v>
      </c>
      <c r="C1084" s="34">
        <v>12</v>
      </c>
      <c r="D1084" s="34">
        <v>2023</v>
      </c>
      <c r="E1084" s="34">
        <v>651.44000000000005</v>
      </c>
    </row>
    <row r="1085" spans="1:5">
      <c r="A1085" s="2">
        <v>45280</v>
      </c>
      <c r="B1085" s="34">
        <v>20</v>
      </c>
      <c r="C1085" s="34">
        <v>12</v>
      </c>
      <c r="D1085" s="34">
        <v>2023</v>
      </c>
      <c r="E1085" s="34">
        <v>376.33</v>
      </c>
    </row>
    <row r="1086" spans="1:5">
      <c r="A1086" s="2">
        <v>45281</v>
      </c>
      <c r="B1086" s="34">
        <v>21</v>
      </c>
      <c r="C1086" s="34">
        <v>12</v>
      </c>
      <c r="D1086" s="34">
        <v>2023</v>
      </c>
      <c r="E1086" s="34">
        <v>157.16</v>
      </c>
    </row>
    <row r="1087" spans="1:5">
      <c r="A1087" s="2">
        <v>45282</v>
      </c>
      <c r="B1087" s="34">
        <v>22</v>
      </c>
      <c r="C1087" s="34">
        <v>12</v>
      </c>
      <c r="D1087" s="34">
        <v>2023</v>
      </c>
      <c r="E1087" s="34">
        <v>143.09</v>
      </c>
    </row>
    <row r="1088" spans="1:5">
      <c r="A1088" s="2">
        <v>45283</v>
      </c>
      <c r="B1088" s="34">
        <v>23</v>
      </c>
      <c r="C1088" s="34">
        <v>12</v>
      </c>
      <c r="D1088" s="34">
        <v>2023</v>
      </c>
      <c r="E1088" s="34">
        <v>86.17</v>
      </c>
    </row>
    <row r="1089" spans="1:5">
      <c r="A1089" s="2">
        <v>45284</v>
      </c>
      <c r="B1089" s="34">
        <v>24</v>
      </c>
      <c r="C1089" s="34">
        <v>12</v>
      </c>
      <c r="D1089" s="34">
        <v>2023</v>
      </c>
      <c r="E1089" s="34">
        <v>177.25</v>
      </c>
    </row>
    <row r="1090" spans="1:5">
      <c r="A1090" s="2">
        <v>45285</v>
      </c>
      <c r="B1090" s="34">
        <v>25</v>
      </c>
      <c r="C1090" s="34">
        <v>12</v>
      </c>
      <c r="D1090" s="34">
        <v>2023</v>
      </c>
      <c r="E1090" s="34">
        <v>34.979999999999997</v>
      </c>
    </row>
    <row r="1091" spans="1:5">
      <c r="A1091" s="2">
        <v>45286</v>
      </c>
      <c r="B1091" s="34">
        <v>26</v>
      </c>
      <c r="C1091" s="34">
        <v>12</v>
      </c>
      <c r="D1091" s="34">
        <v>2023</v>
      </c>
      <c r="E1091" s="34">
        <v>72.349999999999994</v>
      </c>
    </row>
    <row r="1092" spans="1:5">
      <c r="A1092" s="2">
        <v>45287</v>
      </c>
      <c r="B1092" s="34">
        <v>27</v>
      </c>
      <c r="C1092" s="34">
        <v>12</v>
      </c>
      <c r="D1092" s="34">
        <v>2023</v>
      </c>
      <c r="E1092" s="34">
        <v>177.3</v>
      </c>
    </row>
    <row r="1093" spans="1:5">
      <c r="A1093" s="2">
        <v>45288</v>
      </c>
      <c r="B1093" s="34">
        <v>28</v>
      </c>
      <c r="C1093" s="34">
        <v>12</v>
      </c>
      <c r="D1093" s="34">
        <v>2023</v>
      </c>
      <c r="E1093" s="34">
        <v>179.89</v>
      </c>
    </row>
    <row r="1094" spans="1:5">
      <c r="A1094" s="2">
        <v>45289</v>
      </c>
      <c r="B1094" s="34">
        <v>29</v>
      </c>
      <c r="C1094" s="34">
        <v>12</v>
      </c>
      <c r="D1094" s="34">
        <v>2023</v>
      </c>
      <c r="E1094" s="34">
        <v>69.569999999999993</v>
      </c>
    </row>
    <row r="1095" spans="1:5">
      <c r="A1095" s="2">
        <v>45290</v>
      </c>
      <c r="B1095" s="34">
        <v>30</v>
      </c>
      <c r="C1095" s="34">
        <v>12</v>
      </c>
      <c r="D1095" s="34">
        <v>2023</v>
      </c>
      <c r="E1095" s="34">
        <v>107.47</v>
      </c>
    </row>
    <row r="1096" spans="1:5">
      <c r="A1096" s="2">
        <v>45291</v>
      </c>
      <c r="B1096" s="34">
        <v>31</v>
      </c>
      <c r="C1096" s="34">
        <v>12</v>
      </c>
      <c r="D1096" s="34">
        <v>2023</v>
      </c>
      <c r="E1096" s="34">
        <v>302.42</v>
      </c>
    </row>
  </sheetData>
  <pageMargins left="0" right="0" top="0" bottom="0" header="0" footer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H1096"/>
  <sheetViews>
    <sheetView workbookViewId="0">
      <selection activeCell="I6" sqref="I6"/>
    </sheetView>
  </sheetViews>
  <sheetFormatPr defaultColWidth="12.42578125" defaultRowHeight="15.75" customHeight="1"/>
  <cols>
    <col min="3" max="3" width="23.28515625" customWidth="1"/>
  </cols>
  <sheetData>
    <row r="1" spans="1:8" ht="15.95">
      <c r="A1" s="27" t="s">
        <v>0</v>
      </c>
      <c r="B1" s="27" t="s">
        <v>0</v>
      </c>
      <c r="C1" s="27" t="s">
        <v>14</v>
      </c>
      <c r="D1" s="27" t="s">
        <v>15</v>
      </c>
      <c r="E1" s="27" t="s">
        <v>16</v>
      </c>
      <c r="F1" s="27" t="s">
        <v>17</v>
      </c>
      <c r="G1" s="27" t="s">
        <v>18</v>
      </c>
      <c r="H1" s="27" t="s">
        <v>19</v>
      </c>
    </row>
    <row r="2" spans="1:8" ht="15">
      <c r="A2" s="2">
        <v>44197</v>
      </c>
      <c r="B2" s="14">
        <v>44197</v>
      </c>
      <c r="C2" s="15">
        <v>3673.63</v>
      </c>
      <c r="D2" s="16"/>
      <c r="E2" s="16"/>
      <c r="F2" s="16"/>
      <c r="G2" s="16"/>
      <c r="H2" s="16"/>
    </row>
    <row r="3" spans="1:8" ht="15">
      <c r="A3" s="2">
        <v>44198</v>
      </c>
      <c r="B3" s="14">
        <v>44198</v>
      </c>
      <c r="C3" s="15">
        <v>3673.63</v>
      </c>
      <c r="D3" s="16"/>
      <c r="E3" s="16"/>
      <c r="F3" s="16"/>
      <c r="G3" s="16"/>
      <c r="H3" s="16"/>
    </row>
    <row r="4" spans="1:8" ht="15">
      <c r="A4" s="2">
        <v>44199</v>
      </c>
      <c r="B4" s="14">
        <v>44199</v>
      </c>
      <c r="C4" s="15">
        <v>3673.63</v>
      </c>
      <c r="D4" s="16"/>
      <c r="E4" s="16"/>
      <c r="F4" s="16"/>
      <c r="G4" s="16"/>
      <c r="H4" s="16"/>
    </row>
    <row r="5" spans="1:8" ht="15">
      <c r="A5" s="2">
        <v>44200</v>
      </c>
      <c r="B5" s="14">
        <v>44200</v>
      </c>
      <c r="C5" s="13">
        <v>3724.5</v>
      </c>
      <c r="D5" s="13">
        <v>3673.63</v>
      </c>
      <c r="E5" s="13">
        <v>3775.98</v>
      </c>
      <c r="F5" s="13">
        <v>3673.63</v>
      </c>
      <c r="G5" s="10" t="s">
        <v>20</v>
      </c>
      <c r="H5" s="17">
        <v>1.38E-2</v>
      </c>
    </row>
    <row r="6" spans="1:8" ht="15">
      <c r="A6" s="2">
        <v>44201</v>
      </c>
      <c r="B6" s="14">
        <v>44201</v>
      </c>
      <c r="C6" s="13">
        <v>3749.27</v>
      </c>
      <c r="D6" s="13">
        <v>3724.5</v>
      </c>
      <c r="E6" s="13">
        <v>3749.97</v>
      </c>
      <c r="F6" s="13">
        <v>3708.59</v>
      </c>
      <c r="G6" s="10" t="s">
        <v>21</v>
      </c>
      <c r="H6" s="17">
        <v>6.7000000000000002E-3</v>
      </c>
    </row>
    <row r="7" spans="1:8" ht="15">
      <c r="A7" s="2">
        <v>44202</v>
      </c>
      <c r="B7" s="14">
        <v>44202</v>
      </c>
      <c r="C7" s="13">
        <v>3861.77</v>
      </c>
      <c r="D7" s="13">
        <v>3749.27</v>
      </c>
      <c r="E7" s="13">
        <v>3868.59</v>
      </c>
      <c r="F7" s="13">
        <v>3749.13</v>
      </c>
      <c r="G7" s="10" t="s">
        <v>22</v>
      </c>
      <c r="H7" s="17">
        <v>0.03</v>
      </c>
    </row>
    <row r="8" spans="1:8" ht="15">
      <c r="A8" s="2">
        <v>44203</v>
      </c>
      <c r="B8" s="14">
        <v>44203</v>
      </c>
      <c r="C8" s="13">
        <v>3870.45</v>
      </c>
      <c r="D8" s="13">
        <v>3861.77</v>
      </c>
      <c r="E8" s="13">
        <v>3893.32</v>
      </c>
      <c r="F8" s="13">
        <v>3836.84</v>
      </c>
      <c r="G8" s="10" t="s">
        <v>23</v>
      </c>
      <c r="H8" s="17">
        <v>2.2000000000000001E-3</v>
      </c>
    </row>
    <row r="9" spans="1:8" ht="15">
      <c r="A9" s="2">
        <v>44204</v>
      </c>
      <c r="B9" s="14">
        <v>44204</v>
      </c>
      <c r="C9" s="13">
        <v>3880.43</v>
      </c>
      <c r="D9" s="13">
        <v>3870.45</v>
      </c>
      <c r="E9" s="13">
        <v>3887.36</v>
      </c>
      <c r="F9" s="13">
        <v>3861.95</v>
      </c>
      <c r="G9" s="10" t="s">
        <v>24</v>
      </c>
      <c r="H9" s="17">
        <v>2.5999999999999999E-3</v>
      </c>
    </row>
    <row r="10" spans="1:8" ht="15">
      <c r="A10" s="2">
        <v>44205</v>
      </c>
      <c r="B10" s="14">
        <v>44205</v>
      </c>
      <c r="C10" s="15">
        <f>C9</f>
        <v>3880.43</v>
      </c>
      <c r="D10" s="15"/>
      <c r="E10" s="15"/>
      <c r="F10" s="15"/>
      <c r="G10" s="8"/>
      <c r="H10" s="18"/>
    </row>
    <row r="11" spans="1:8" ht="15">
      <c r="A11" s="2">
        <v>44206</v>
      </c>
      <c r="B11" s="14">
        <v>44206</v>
      </c>
      <c r="C11" s="15">
        <f>C9</f>
        <v>3880.43</v>
      </c>
      <c r="D11" s="15"/>
      <c r="E11" s="15"/>
      <c r="F11" s="15"/>
      <c r="G11" s="8"/>
      <c r="H11" s="18"/>
    </row>
    <row r="12" spans="1:8" ht="15">
      <c r="A12" s="2">
        <v>44207</v>
      </c>
      <c r="B12" s="14">
        <v>44207</v>
      </c>
      <c r="C12" s="13">
        <v>3837.35</v>
      </c>
      <c r="D12" s="13">
        <v>3880.43</v>
      </c>
      <c r="E12" s="13">
        <v>3881.19</v>
      </c>
      <c r="F12" s="13">
        <v>3825.2</v>
      </c>
      <c r="G12" s="10" t="s">
        <v>25</v>
      </c>
      <c r="H12" s="17">
        <v>-1.11E-2</v>
      </c>
    </row>
    <row r="13" spans="1:8" ht="15">
      <c r="A13" s="2">
        <v>44208</v>
      </c>
      <c r="B13" s="14">
        <v>44208</v>
      </c>
      <c r="C13" s="13">
        <v>3815.7</v>
      </c>
      <c r="D13" s="13">
        <v>3837.35</v>
      </c>
      <c r="E13" s="13">
        <v>3847.24</v>
      </c>
      <c r="F13" s="13">
        <v>3808.31</v>
      </c>
      <c r="G13" s="10" t="s">
        <v>26</v>
      </c>
      <c r="H13" s="17">
        <v>-5.5999999999999999E-3</v>
      </c>
    </row>
    <row r="14" spans="1:8" ht="15">
      <c r="A14" s="2">
        <v>44209</v>
      </c>
      <c r="B14" s="14">
        <v>44209</v>
      </c>
      <c r="C14" s="13">
        <v>3808.43</v>
      </c>
      <c r="D14" s="13">
        <v>3815.7</v>
      </c>
      <c r="E14" s="13">
        <v>3823.78</v>
      </c>
      <c r="F14" s="13">
        <v>3805.51</v>
      </c>
      <c r="G14" s="10" t="s">
        <v>27</v>
      </c>
      <c r="H14" s="17">
        <v>-1.9E-3</v>
      </c>
    </row>
    <row r="15" spans="1:8" ht="15">
      <c r="A15" s="2">
        <v>44210</v>
      </c>
      <c r="B15" s="14">
        <v>44210</v>
      </c>
      <c r="C15" s="13">
        <v>3839.42</v>
      </c>
      <c r="D15" s="13">
        <v>3808.43</v>
      </c>
      <c r="E15" s="13">
        <v>3839.87</v>
      </c>
      <c r="F15" s="13">
        <v>3807.24</v>
      </c>
      <c r="G15" s="10" t="s">
        <v>28</v>
      </c>
      <c r="H15" s="17">
        <v>8.0999999999999996E-3</v>
      </c>
    </row>
    <row r="16" spans="1:8" ht="15">
      <c r="A16" s="2">
        <v>44211</v>
      </c>
      <c r="B16" s="14">
        <v>44211</v>
      </c>
      <c r="C16" s="13">
        <v>3803.75</v>
      </c>
      <c r="D16" s="13">
        <v>3839.42</v>
      </c>
      <c r="E16" s="13">
        <v>3839.43</v>
      </c>
      <c r="F16" s="13">
        <v>3773.32</v>
      </c>
      <c r="G16" s="10" t="s">
        <v>29</v>
      </c>
      <c r="H16" s="17">
        <v>-9.2999999999999992E-3</v>
      </c>
    </row>
    <row r="17" spans="1:8" ht="15">
      <c r="A17" s="2">
        <v>44212</v>
      </c>
      <c r="B17" s="14">
        <v>44212</v>
      </c>
      <c r="C17" s="15">
        <f>C16</f>
        <v>3803.75</v>
      </c>
      <c r="D17" s="15"/>
      <c r="E17" s="15"/>
      <c r="F17" s="15"/>
      <c r="G17" s="8"/>
      <c r="H17" s="18"/>
    </row>
    <row r="18" spans="1:8" ht="15">
      <c r="A18" s="2">
        <v>44213</v>
      </c>
      <c r="B18" s="14">
        <v>44213</v>
      </c>
      <c r="C18" s="15">
        <f>C16</f>
        <v>3803.75</v>
      </c>
      <c r="D18" s="15"/>
      <c r="E18" s="15"/>
      <c r="F18" s="15"/>
      <c r="G18" s="8"/>
      <c r="H18" s="18"/>
    </row>
    <row r="19" spans="1:8" ht="15">
      <c r="A19" s="2">
        <v>44214</v>
      </c>
      <c r="B19" s="14">
        <v>44214</v>
      </c>
      <c r="C19" s="13">
        <v>3798.3</v>
      </c>
      <c r="D19" s="13">
        <v>3803.75</v>
      </c>
      <c r="E19" s="13">
        <v>3807.79</v>
      </c>
      <c r="F19" s="13">
        <v>3792.37</v>
      </c>
      <c r="G19" s="10" t="s">
        <v>30</v>
      </c>
      <c r="H19" s="17">
        <v>-1.4E-3</v>
      </c>
    </row>
    <row r="20" spans="1:8" ht="15">
      <c r="A20" s="2">
        <v>44215</v>
      </c>
      <c r="B20" s="14">
        <v>44215</v>
      </c>
      <c r="C20" s="13">
        <v>3793.91</v>
      </c>
      <c r="D20" s="13">
        <v>3798.3</v>
      </c>
      <c r="E20" s="13">
        <v>3822.87</v>
      </c>
      <c r="F20" s="13">
        <v>3786.78</v>
      </c>
      <c r="G20" s="10" t="s">
        <v>31</v>
      </c>
      <c r="H20" s="17">
        <v>-1.1999999999999999E-3</v>
      </c>
    </row>
    <row r="21" spans="1:8" ht="15">
      <c r="A21" s="2">
        <v>44216</v>
      </c>
      <c r="B21" s="14">
        <v>44216</v>
      </c>
      <c r="C21" s="13">
        <v>3816.31</v>
      </c>
      <c r="D21" s="13">
        <v>3793.91</v>
      </c>
      <c r="E21" s="13">
        <v>3820.79</v>
      </c>
      <c r="F21" s="13">
        <v>3788.56</v>
      </c>
      <c r="G21" s="10" t="s">
        <v>32</v>
      </c>
      <c r="H21" s="17">
        <v>5.8999999999999999E-3</v>
      </c>
    </row>
    <row r="22" spans="1:8" ht="15">
      <c r="A22" s="2">
        <v>44217</v>
      </c>
      <c r="B22" s="14">
        <v>44217</v>
      </c>
      <c r="C22" s="13">
        <v>3802.3</v>
      </c>
      <c r="D22" s="13">
        <v>3816.31</v>
      </c>
      <c r="E22" s="13">
        <v>3835.15</v>
      </c>
      <c r="F22" s="13">
        <v>3802.3</v>
      </c>
      <c r="G22" s="10" t="s">
        <v>33</v>
      </c>
      <c r="H22" s="17">
        <v>-3.7000000000000002E-3</v>
      </c>
    </row>
    <row r="23" spans="1:8" ht="15">
      <c r="A23" s="2">
        <v>44218</v>
      </c>
      <c r="B23" s="14">
        <v>44218</v>
      </c>
      <c r="C23" s="13">
        <v>3786.06</v>
      </c>
      <c r="D23" s="13">
        <v>3802.3</v>
      </c>
      <c r="E23" s="13">
        <v>3803.04</v>
      </c>
      <c r="F23" s="13">
        <v>3765.63</v>
      </c>
      <c r="G23" s="10" t="s">
        <v>34</v>
      </c>
      <c r="H23" s="17">
        <v>-4.3E-3</v>
      </c>
    </row>
    <row r="24" spans="1:8" ht="15">
      <c r="A24" s="2">
        <v>44219</v>
      </c>
      <c r="B24" s="14">
        <v>44219</v>
      </c>
      <c r="C24" s="15">
        <f>C23</f>
        <v>3786.06</v>
      </c>
      <c r="D24" s="15"/>
      <c r="E24" s="15"/>
      <c r="F24" s="15"/>
      <c r="G24" s="8"/>
      <c r="H24" s="18"/>
    </row>
    <row r="25" spans="1:8" ht="15">
      <c r="A25" s="2">
        <v>44220</v>
      </c>
      <c r="B25" s="14">
        <v>44220</v>
      </c>
      <c r="C25" s="15">
        <f>C23</f>
        <v>3786.06</v>
      </c>
      <c r="D25" s="15"/>
      <c r="E25" s="15"/>
      <c r="F25" s="15"/>
      <c r="G25" s="8"/>
      <c r="H25" s="18"/>
    </row>
    <row r="26" spans="1:8" ht="15">
      <c r="A26" s="2">
        <v>44221</v>
      </c>
      <c r="B26" s="14">
        <v>44221</v>
      </c>
      <c r="C26" s="13">
        <v>3752</v>
      </c>
      <c r="D26" s="13">
        <v>3786.06</v>
      </c>
      <c r="E26" s="13">
        <v>3799.22</v>
      </c>
      <c r="F26" s="13">
        <v>3738.02</v>
      </c>
      <c r="G26" s="10" t="s">
        <v>35</v>
      </c>
      <c r="H26" s="17">
        <v>-8.9999999999999993E-3</v>
      </c>
    </row>
    <row r="27" spans="1:8" ht="15">
      <c r="A27" s="2">
        <v>44222</v>
      </c>
      <c r="B27" s="14">
        <v>44222</v>
      </c>
      <c r="C27" s="13">
        <v>3761.64</v>
      </c>
      <c r="D27" s="13">
        <v>3752</v>
      </c>
      <c r="E27" s="13">
        <v>3786.28</v>
      </c>
      <c r="F27" s="13">
        <v>3749.07</v>
      </c>
      <c r="G27" s="10" t="s">
        <v>36</v>
      </c>
      <c r="H27" s="17">
        <v>2.5999999999999999E-3</v>
      </c>
    </row>
    <row r="28" spans="1:8" ht="15">
      <c r="A28" s="2">
        <v>44223</v>
      </c>
      <c r="B28" s="14">
        <v>44223</v>
      </c>
      <c r="C28" s="13">
        <v>3716.37</v>
      </c>
      <c r="D28" s="13">
        <v>3761.64</v>
      </c>
      <c r="E28" s="13">
        <v>3768.09</v>
      </c>
      <c r="F28" s="13">
        <v>3685.29</v>
      </c>
      <c r="G28" s="10" t="s">
        <v>37</v>
      </c>
      <c r="H28" s="17">
        <v>-1.2E-2</v>
      </c>
    </row>
    <row r="29" spans="1:8" ht="15">
      <c r="A29" s="2">
        <v>44224</v>
      </c>
      <c r="B29" s="14">
        <v>44224</v>
      </c>
      <c r="C29" s="13">
        <v>3699.97</v>
      </c>
      <c r="D29" s="13">
        <v>3716.37</v>
      </c>
      <c r="E29" s="13">
        <v>3716.46</v>
      </c>
      <c r="F29" s="13">
        <v>3644.32</v>
      </c>
      <c r="G29" s="10" t="s">
        <v>38</v>
      </c>
      <c r="H29" s="17">
        <v>-4.4000000000000003E-3</v>
      </c>
    </row>
    <row r="30" spans="1:8" ht="15">
      <c r="A30" s="2">
        <v>44225</v>
      </c>
      <c r="B30" s="14">
        <v>44225</v>
      </c>
      <c r="C30" s="13">
        <v>3641.93</v>
      </c>
      <c r="D30" s="13">
        <v>3699.97</v>
      </c>
      <c r="E30" s="13">
        <v>3699.97</v>
      </c>
      <c r="F30" s="13">
        <v>3634.3</v>
      </c>
      <c r="G30" s="10" t="s">
        <v>39</v>
      </c>
      <c r="H30" s="17">
        <v>-1.5699999999999999E-2</v>
      </c>
    </row>
    <row r="31" spans="1:8" ht="15">
      <c r="A31" s="2">
        <v>44226</v>
      </c>
      <c r="B31" s="14">
        <v>44226</v>
      </c>
      <c r="C31" s="15">
        <f>C30</f>
        <v>3641.93</v>
      </c>
      <c r="D31" s="15"/>
      <c r="E31" s="15"/>
      <c r="F31" s="15"/>
      <c r="G31" s="8"/>
      <c r="H31" s="18"/>
    </row>
    <row r="32" spans="1:8" ht="15">
      <c r="A32" s="2">
        <v>44227</v>
      </c>
      <c r="B32" s="14">
        <v>44227</v>
      </c>
      <c r="C32" s="15">
        <f>C30</f>
        <v>3641.93</v>
      </c>
      <c r="D32" s="15"/>
      <c r="E32" s="15"/>
      <c r="F32" s="15"/>
      <c r="G32" s="8"/>
      <c r="H32" s="18"/>
    </row>
    <row r="33" spans="1:8" ht="15">
      <c r="A33" s="2">
        <v>44228</v>
      </c>
      <c r="B33" s="14">
        <v>44228</v>
      </c>
      <c r="C33" s="13">
        <v>3673.96</v>
      </c>
      <c r="D33" s="13">
        <v>3641.93</v>
      </c>
      <c r="E33" s="13">
        <v>3689.57</v>
      </c>
      <c r="F33" s="13">
        <v>3641.93</v>
      </c>
      <c r="G33" s="10" t="s">
        <v>40</v>
      </c>
      <c r="H33" s="17">
        <v>8.8000000000000005E-3</v>
      </c>
    </row>
    <row r="34" spans="1:8" ht="15">
      <c r="A34" s="2">
        <v>44229</v>
      </c>
      <c r="B34" s="14">
        <v>44229</v>
      </c>
      <c r="C34" s="13">
        <v>3707.2</v>
      </c>
      <c r="D34" s="13">
        <v>3673.96</v>
      </c>
      <c r="E34" s="13">
        <v>3708.46</v>
      </c>
      <c r="F34" s="13">
        <v>3673.96</v>
      </c>
      <c r="G34" s="10" t="s">
        <v>41</v>
      </c>
      <c r="H34" s="17">
        <v>8.9999999999999993E-3</v>
      </c>
    </row>
    <row r="35" spans="1:8" ht="15">
      <c r="A35" s="2">
        <v>44230</v>
      </c>
      <c r="B35" s="14">
        <v>44230</v>
      </c>
      <c r="C35" s="13">
        <v>3706.36</v>
      </c>
      <c r="D35" s="13">
        <v>3707.2</v>
      </c>
      <c r="E35" s="13">
        <v>3738.39</v>
      </c>
      <c r="F35" s="13">
        <v>3697.86</v>
      </c>
      <c r="G35" s="10" t="s">
        <v>42</v>
      </c>
      <c r="H35" s="17">
        <v>-2.0000000000000001E-4</v>
      </c>
    </row>
    <row r="36" spans="1:8" ht="15">
      <c r="A36" s="2">
        <v>44231</v>
      </c>
      <c r="B36" s="14">
        <v>44231</v>
      </c>
      <c r="C36" s="13">
        <v>3706.2</v>
      </c>
      <c r="D36" s="13">
        <v>3706.36</v>
      </c>
      <c r="E36" s="13">
        <v>3730.7</v>
      </c>
      <c r="F36" s="13">
        <v>3692.5</v>
      </c>
      <c r="G36" s="10" t="s">
        <v>43</v>
      </c>
      <c r="H36" s="17">
        <v>0</v>
      </c>
    </row>
    <row r="37" spans="1:8" ht="15">
      <c r="A37" s="2">
        <v>44232</v>
      </c>
      <c r="B37" s="14">
        <v>44232</v>
      </c>
      <c r="C37" s="13">
        <v>3709.95</v>
      </c>
      <c r="D37" s="13">
        <v>3706.2</v>
      </c>
      <c r="E37" s="13">
        <v>3720.48</v>
      </c>
      <c r="F37" s="13">
        <v>3692.41</v>
      </c>
      <c r="G37" s="10" t="s">
        <v>44</v>
      </c>
      <c r="H37" s="17">
        <v>1E-3</v>
      </c>
    </row>
    <row r="38" spans="1:8" ht="15">
      <c r="A38" s="2">
        <v>44233</v>
      </c>
      <c r="B38" s="14">
        <v>44233</v>
      </c>
      <c r="C38" s="15">
        <f>C37</f>
        <v>3709.95</v>
      </c>
      <c r="D38" s="15"/>
      <c r="E38" s="15"/>
      <c r="F38" s="15"/>
      <c r="G38" s="8"/>
      <c r="H38" s="18"/>
    </row>
    <row r="39" spans="1:8" ht="15">
      <c r="A39" s="2">
        <v>44234</v>
      </c>
      <c r="B39" s="14">
        <v>44234</v>
      </c>
      <c r="C39" s="15">
        <f>C37</f>
        <v>3709.95</v>
      </c>
      <c r="D39" s="15"/>
      <c r="E39" s="15"/>
      <c r="F39" s="15"/>
      <c r="G39" s="8"/>
      <c r="H39" s="18"/>
    </row>
    <row r="40" spans="1:8" ht="15">
      <c r="A40" s="2">
        <v>44235</v>
      </c>
      <c r="B40" s="14">
        <v>44235</v>
      </c>
      <c r="C40" s="13">
        <v>3726.03</v>
      </c>
      <c r="D40" s="13">
        <v>3709.95</v>
      </c>
      <c r="E40" s="13">
        <v>3745.92</v>
      </c>
      <c r="F40" s="13">
        <v>3709.95</v>
      </c>
      <c r="G40" s="10" t="s">
        <v>45</v>
      </c>
      <c r="H40" s="17">
        <v>4.3E-3</v>
      </c>
    </row>
    <row r="41" spans="1:8" ht="15">
      <c r="A41" s="2">
        <v>44236</v>
      </c>
      <c r="B41" s="14">
        <v>44236</v>
      </c>
      <c r="C41" s="13">
        <v>3731.03</v>
      </c>
      <c r="D41" s="13">
        <v>3726.03</v>
      </c>
      <c r="E41" s="13">
        <v>3735.54</v>
      </c>
      <c r="F41" s="13">
        <v>3715.31</v>
      </c>
      <c r="G41" s="10" t="s">
        <v>46</v>
      </c>
      <c r="H41" s="17">
        <v>1.2999999999999999E-3</v>
      </c>
    </row>
    <row r="42" spans="1:8" ht="15">
      <c r="A42" s="2">
        <v>44237</v>
      </c>
      <c r="B42" s="14">
        <v>44237</v>
      </c>
      <c r="C42" s="13">
        <v>3723.83</v>
      </c>
      <c r="D42" s="13">
        <v>3731.03</v>
      </c>
      <c r="E42" s="13">
        <v>3755.41</v>
      </c>
      <c r="F42" s="13">
        <v>3702.53</v>
      </c>
      <c r="G42" s="10" t="s">
        <v>47</v>
      </c>
      <c r="H42" s="17">
        <v>-1.9E-3</v>
      </c>
    </row>
    <row r="43" spans="1:8" ht="15">
      <c r="A43" s="2">
        <v>44238</v>
      </c>
      <c r="B43" s="14">
        <v>44238</v>
      </c>
      <c r="C43" s="13">
        <v>3726.46</v>
      </c>
      <c r="D43" s="13">
        <v>3723.83</v>
      </c>
      <c r="E43" s="13">
        <v>3737.53</v>
      </c>
      <c r="F43" s="13">
        <v>3717.23</v>
      </c>
      <c r="G43" s="10" t="s">
        <v>48</v>
      </c>
      <c r="H43" s="17">
        <v>6.9999999999999999E-4</v>
      </c>
    </row>
    <row r="44" spans="1:8" ht="15">
      <c r="A44" s="2">
        <v>44239</v>
      </c>
      <c r="B44" s="14">
        <v>44239</v>
      </c>
      <c r="C44" s="13">
        <v>3755</v>
      </c>
      <c r="D44" s="13">
        <v>3726.46</v>
      </c>
      <c r="E44" s="13">
        <v>3755</v>
      </c>
      <c r="F44" s="13">
        <v>3701.44</v>
      </c>
      <c r="G44" s="10" t="s">
        <v>49</v>
      </c>
      <c r="H44" s="17">
        <v>7.7000000000000002E-3</v>
      </c>
    </row>
    <row r="45" spans="1:8" ht="15">
      <c r="A45" s="2">
        <v>44240</v>
      </c>
      <c r="B45" s="14">
        <v>44240</v>
      </c>
      <c r="C45" s="15">
        <f>C44</f>
        <v>3755</v>
      </c>
      <c r="D45" s="15"/>
      <c r="E45" s="15"/>
      <c r="F45" s="15"/>
      <c r="G45" s="8"/>
      <c r="H45" s="18"/>
    </row>
    <row r="46" spans="1:8" ht="15">
      <c r="A46" s="2">
        <v>44241</v>
      </c>
      <c r="B46" s="14">
        <v>44241</v>
      </c>
      <c r="C46" s="15">
        <f>C44</f>
        <v>3755</v>
      </c>
      <c r="D46" s="15"/>
      <c r="E46" s="15"/>
      <c r="F46" s="15"/>
      <c r="G46" s="8"/>
      <c r="H46" s="18"/>
    </row>
    <row r="47" spans="1:8" ht="15">
      <c r="A47" s="2">
        <v>44242</v>
      </c>
      <c r="B47" s="14">
        <v>44242</v>
      </c>
      <c r="C47" s="13">
        <v>3843.19</v>
      </c>
      <c r="D47" s="13">
        <v>3755</v>
      </c>
      <c r="E47" s="13">
        <v>3851.6</v>
      </c>
      <c r="F47" s="13">
        <v>3755</v>
      </c>
      <c r="G47" s="10" t="s">
        <v>50</v>
      </c>
      <c r="H47" s="17">
        <v>2.35E-2</v>
      </c>
    </row>
    <row r="48" spans="1:8" ht="15">
      <c r="A48" s="2">
        <v>44243</v>
      </c>
      <c r="B48" s="14">
        <v>44243</v>
      </c>
      <c r="C48" s="13">
        <v>3840.16</v>
      </c>
      <c r="D48" s="13">
        <v>3843.19</v>
      </c>
      <c r="E48" s="13">
        <v>3866.29</v>
      </c>
      <c r="F48" s="13">
        <v>3833.79</v>
      </c>
      <c r="G48" s="10" t="s">
        <v>51</v>
      </c>
      <c r="H48" s="17">
        <v>-8.0000000000000004E-4</v>
      </c>
    </row>
    <row r="49" spans="1:8" ht="15">
      <c r="A49" s="2">
        <v>44244</v>
      </c>
      <c r="B49" s="14">
        <v>44244</v>
      </c>
      <c r="C49" s="13">
        <v>3813.85</v>
      </c>
      <c r="D49" s="13">
        <v>3840.16</v>
      </c>
      <c r="E49" s="13">
        <v>3846.45</v>
      </c>
      <c r="F49" s="13">
        <v>3809.88</v>
      </c>
      <c r="G49" s="10" t="s">
        <v>52</v>
      </c>
      <c r="H49" s="17">
        <v>-6.8999999999999999E-3</v>
      </c>
    </row>
    <row r="50" spans="1:8" ht="15">
      <c r="A50" s="2">
        <v>44245</v>
      </c>
      <c r="B50" s="14">
        <v>44245</v>
      </c>
      <c r="C50" s="13">
        <v>3763.78</v>
      </c>
      <c r="D50" s="13">
        <v>3813.85</v>
      </c>
      <c r="E50" s="13">
        <v>3821.85</v>
      </c>
      <c r="F50" s="13">
        <v>3751.73</v>
      </c>
      <c r="G50" s="10" t="s">
        <v>53</v>
      </c>
      <c r="H50" s="17">
        <v>-1.3100000000000001E-2</v>
      </c>
    </row>
    <row r="51" spans="1:8" ht="15">
      <c r="A51" s="2">
        <v>44246</v>
      </c>
      <c r="B51" s="14">
        <v>44246</v>
      </c>
      <c r="C51" s="13">
        <v>3769.95</v>
      </c>
      <c r="D51" s="13">
        <v>3763.78</v>
      </c>
      <c r="E51" s="13">
        <v>3781.26</v>
      </c>
      <c r="F51" s="13">
        <v>3756.84</v>
      </c>
      <c r="G51" s="10" t="s">
        <v>54</v>
      </c>
      <c r="H51" s="17">
        <v>1.6000000000000001E-3</v>
      </c>
    </row>
    <row r="52" spans="1:8" ht="15">
      <c r="A52" s="2">
        <v>44247</v>
      </c>
      <c r="B52" s="14">
        <v>44247</v>
      </c>
      <c r="C52" s="15">
        <f>C51</f>
        <v>3769.95</v>
      </c>
      <c r="D52" s="15"/>
      <c r="E52" s="15"/>
      <c r="F52" s="15"/>
      <c r="G52" s="8"/>
      <c r="H52" s="18"/>
    </row>
    <row r="53" spans="1:8" ht="15">
      <c r="A53" s="2">
        <v>44248</v>
      </c>
      <c r="B53" s="14">
        <v>44248</v>
      </c>
      <c r="C53" s="15">
        <f>C51</f>
        <v>3769.95</v>
      </c>
      <c r="D53" s="15"/>
      <c r="E53" s="15"/>
      <c r="F53" s="15"/>
      <c r="G53" s="8"/>
      <c r="H53" s="18"/>
    </row>
    <row r="54" spans="1:8" ht="15">
      <c r="A54" s="2">
        <v>44249</v>
      </c>
      <c r="B54" s="14">
        <v>44249</v>
      </c>
      <c r="C54" s="13">
        <v>3762.96</v>
      </c>
      <c r="D54" s="13">
        <v>3769.95</v>
      </c>
      <c r="E54" s="13">
        <v>3770.14</v>
      </c>
      <c r="F54" s="13">
        <v>3727.11</v>
      </c>
      <c r="G54" s="10" t="s">
        <v>55</v>
      </c>
      <c r="H54" s="17">
        <v>-1.9E-3</v>
      </c>
    </row>
    <row r="55" spans="1:8" ht="15">
      <c r="A55" s="2">
        <v>44250</v>
      </c>
      <c r="B55" s="14">
        <v>44250</v>
      </c>
      <c r="C55" s="13">
        <v>3771.34</v>
      </c>
      <c r="D55" s="13">
        <v>3762.96</v>
      </c>
      <c r="E55" s="13">
        <v>3801.38</v>
      </c>
      <c r="F55" s="13">
        <v>3733.87</v>
      </c>
      <c r="G55" s="10" t="s">
        <v>56</v>
      </c>
      <c r="H55" s="17">
        <v>2.2000000000000001E-3</v>
      </c>
    </row>
    <row r="56" spans="1:8" ht="15">
      <c r="A56" s="2">
        <v>44251</v>
      </c>
      <c r="B56" s="14">
        <v>44251</v>
      </c>
      <c r="C56" s="13">
        <v>3795.06</v>
      </c>
      <c r="D56" s="13">
        <v>3771.34</v>
      </c>
      <c r="E56" s="13">
        <v>3800.13</v>
      </c>
      <c r="F56" s="13">
        <v>3747.78</v>
      </c>
      <c r="G56" s="10" t="s">
        <v>57</v>
      </c>
      <c r="H56" s="17">
        <v>6.3E-3</v>
      </c>
    </row>
    <row r="57" spans="1:8" ht="15">
      <c r="A57" s="2">
        <v>44252</v>
      </c>
      <c r="B57" s="14">
        <v>44252</v>
      </c>
      <c r="C57" s="13">
        <v>3788.74</v>
      </c>
      <c r="D57" s="13">
        <v>3795.06</v>
      </c>
      <c r="E57" s="13">
        <v>3816.61</v>
      </c>
      <c r="F57" s="13">
        <v>3783.86</v>
      </c>
      <c r="G57" s="10" t="s">
        <v>58</v>
      </c>
      <c r="H57" s="17">
        <v>-1.6999999999999999E-3</v>
      </c>
    </row>
    <row r="58" spans="1:8" ht="15">
      <c r="A58" s="2">
        <v>44253</v>
      </c>
      <c r="B58" s="14">
        <v>44253</v>
      </c>
      <c r="C58" s="13">
        <v>3702.4</v>
      </c>
      <c r="D58" s="13">
        <v>3788.74</v>
      </c>
      <c r="E58" s="13">
        <v>3788.74</v>
      </c>
      <c r="F58" s="13">
        <v>3694.98</v>
      </c>
      <c r="G58" s="10" t="s">
        <v>59</v>
      </c>
      <c r="H58" s="17">
        <v>-2.2800000000000001E-2</v>
      </c>
    </row>
    <row r="59" spans="1:8" ht="15">
      <c r="A59" s="2">
        <v>44254</v>
      </c>
      <c r="B59" s="14">
        <v>44254</v>
      </c>
      <c r="C59" s="15">
        <f>C58</f>
        <v>3702.4</v>
      </c>
      <c r="D59" s="15"/>
      <c r="E59" s="15"/>
      <c r="F59" s="15"/>
      <c r="G59" s="8"/>
      <c r="H59" s="18"/>
    </row>
    <row r="60" spans="1:8" ht="15">
      <c r="A60" s="2">
        <v>44255</v>
      </c>
      <c r="B60" s="14">
        <v>44255</v>
      </c>
      <c r="C60" s="15">
        <f>C58</f>
        <v>3702.4</v>
      </c>
      <c r="D60" s="15"/>
      <c r="E60" s="15"/>
      <c r="F60" s="15"/>
      <c r="G60" s="8"/>
      <c r="H60" s="18"/>
    </row>
    <row r="61" spans="1:8" ht="15">
      <c r="A61" s="2">
        <v>44256</v>
      </c>
      <c r="B61" s="14">
        <v>44256</v>
      </c>
      <c r="C61" s="13">
        <v>3761.45</v>
      </c>
      <c r="D61" s="13">
        <v>3702.4</v>
      </c>
      <c r="E61" s="13">
        <v>3773.98</v>
      </c>
      <c r="F61" s="13">
        <v>3702.4</v>
      </c>
      <c r="G61" s="10" t="s">
        <v>60</v>
      </c>
      <c r="H61" s="17">
        <v>1.5900000000000001E-2</v>
      </c>
    </row>
    <row r="62" spans="1:8" ht="15">
      <c r="A62" s="2">
        <v>44257</v>
      </c>
      <c r="B62" s="14">
        <v>44257</v>
      </c>
      <c r="C62" s="13">
        <v>3771.68</v>
      </c>
      <c r="D62" s="13">
        <v>3761.45</v>
      </c>
      <c r="E62" s="13">
        <v>3795.36</v>
      </c>
      <c r="F62" s="13">
        <v>3749.02</v>
      </c>
      <c r="G62" s="10" t="s">
        <v>61</v>
      </c>
      <c r="H62" s="17">
        <v>2.7000000000000001E-3</v>
      </c>
    </row>
    <row r="63" spans="1:8" ht="15">
      <c r="A63" s="2">
        <v>44258</v>
      </c>
      <c r="B63" s="14">
        <v>44258</v>
      </c>
      <c r="C63" s="13">
        <v>3808.24</v>
      </c>
      <c r="D63" s="13">
        <v>3771.68</v>
      </c>
      <c r="E63" s="13">
        <v>3822.47</v>
      </c>
      <c r="F63" s="13">
        <v>3771.68</v>
      </c>
      <c r="G63" s="10" t="s">
        <v>62</v>
      </c>
      <c r="H63" s="17">
        <v>9.7000000000000003E-3</v>
      </c>
    </row>
    <row r="64" spans="1:8" ht="15">
      <c r="A64" s="2">
        <v>44259</v>
      </c>
      <c r="B64" s="14">
        <v>44259</v>
      </c>
      <c r="C64" s="13">
        <v>3792.09</v>
      </c>
      <c r="D64" s="13">
        <v>3808.24</v>
      </c>
      <c r="E64" s="13">
        <v>3808.45</v>
      </c>
      <c r="F64" s="13">
        <v>3759.67</v>
      </c>
      <c r="G64" s="10" t="s">
        <v>63</v>
      </c>
      <c r="H64" s="17">
        <v>-4.1999999999999997E-3</v>
      </c>
    </row>
    <row r="65" spans="1:8" ht="15">
      <c r="A65" s="2">
        <v>44260</v>
      </c>
      <c r="B65" s="14">
        <v>44260</v>
      </c>
      <c r="C65" s="13">
        <v>3771.73</v>
      </c>
      <c r="D65" s="13">
        <v>3792.09</v>
      </c>
      <c r="E65" s="13">
        <v>3818.6</v>
      </c>
      <c r="F65" s="13">
        <v>3744.21</v>
      </c>
      <c r="G65" s="10" t="s">
        <v>64</v>
      </c>
      <c r="H65" s="17">
        <v>-5.4000000000000003E-3</v>
      </c>
    </row>
    <row r="66" spans="1:8" ht="15">
      <c r="A66" s="2">
        <v>44261</v>
      </c>
      <c r="B66" s="14">
        <v>44261</v>
      </c>
      <c r="C66" s="15">
        <f>C65</f>
        <v>3771.73</v>
      </c>
      <c r="D66" s="15"/>
      <c r="E66" s="15"/>
      <c r="F66" s="15"/>
      <c r="G66" s="8"/>
      <c r="H66" s="18"/>
    </row>
    <row r="67" spans="1:8" ht="15">
      <c r="A67" s="2">
        <v>44262</v>
      </c>
      <c r="B67" s="14">
        <v>44262</v>
      </c>
      <c r="C67" s="15">
        <f>C65</f>
        <v>3771.73</v>
      </c>
      <c r="D67" s="15"/>
      <c r="E67" s="15"/>
      <c r="F67" s="15"/>
      <c r="G67" s="8"/>
      <c r="H67" s="18"/>
    </row>
    <row r="68" spans="1:8" ht="15">
      <c r="A68" s="2">
        <v>44263</v>
      </c>
      <c r="B68" s="14">
        <v>44263</v>
      </c>
      <c r="C68" s="13">
        <v>3820.19</v>
      </c>
      <c r="D68" s="13">
        <v>3771.73</v>
      </c>
      <c r="E68" s="13">
        <v>3823</v>
      </c>
      <c r="F68" s="13">
        <v>3766.02</v>
      </c>
      <c r="G68" s="10" t="s">
        <v>65</v>
      </c>
      <c r="H68" s="17">
        <v>1.2800000000000001E-2</v>
      </c>
    </row>
    <row r="69" spans="1:8" ht="15">
      <c r="A69" s="2">
        <v>44264</v>
      </c>
      <c r="B69" s="14">
        <v>44264</v>
      </c>
      <c r="C69" s="13">
        <v>3831.59</v>
      </c>
      <c r="D69" s="13">
        <v>3820.19</v>
      </c>
      <c r="E69" s="13">
        <v>3858.46</v>
      </c>
      <c r="F69" s="13">
        <v>3806.5</v>
      </c>
      <c r="G69" s="10" t="s">
        <v>66</v>
      </c>
      <c r="H69" s="17">
        <v>3.0000000000000001E-3</v>
      </c>
    </row>
    <row r="70" spans="1:8" ht="15">
      <c r="A70" s="2">
        <v>44265</v>
      </c>
      <c r="B70" s="14">
        <v>44265</v>
      </c>
      <c r="C70" s="13">
        <v>3830.21</v>
      </c>
      <c r="D70" s="13">
        <v>3831.72</v>
      </c>
      <c r="E70" s="13">
        <v>3836.33</v>
      </c>
      <c r="F70" s="13">
        <v>3805.52</v>
      </c>
      <c r="G70" s="10" t="s">
        <v>67</v>
      </c>
      <c r="H70" s="17">
        <v>-4.0000000000000002E-4</v>
      </c>
    </row>
    <row r="71" spans="1:8" ht="15">
      <c r="A71" s="2">
        <v>44266</v>
      </c>
      <c r="B71" s="14">
        <v>44266</v>
      </c>
      <c r="C71" s="13">
        <v>3841.18</v>
      </c>
      <c r="D71" s="13">
        <v>3830.21</v>
      </c>
      <c r="E71" s="13">
        <v>3847.49</v>
      </c>
      <c r="F71" s="13">
        <v>3821.53</v>
      </c>
      <c r="G71" s="10" t="s">
        <v>68</v>
      </c>
      <c r="H71" s="17">
        <v>2.8999999999999998E-3</v>
      </c>
    </row>
    <row r="72" spans="1:8" ht="15">
      <c r="A72" s="2">
        <v>44267</v>
      </c>
      <c r="B72" s="14">
        <v>44267</v>
      </c>
      <c r="C72" s="13">
        <v>3851.15</v>
      </c>
      <c r="D72" s="13">
        <v>3841.18</v>
      </c>
      <c r="E72" s="13">
        <v>3853.06</v>
      </c>
      <c r="F72" s="13">
        <v>3824.43</v>
      </c>
      <c r="G72" s="10" t="s">
        <v>69</v>
      </c>
      <c r="H72" s="17">
        <v>2.5999999999999999E-3</v>
      </c>
    </row>
    <row r="73" spans="1:8" ht="15">
      <c r="A73" s="2">
        <v>44268</v>
      </c>
      <c r="B73" s="14">
        <v>44268</v>
      </c>
      <c r="C73" s="15">
        <f>C72</f>
        <v>3851.15</v>
      </c>
      <c r="D73" s="15"/>
      <c r="E73" s="15"/>
      <c r="F73" s="15"/>
      <c r="G73" s="8"/>
      <c r="H73" s="18"/>
    </row>
    <row r="74" spans="1:8" ht="15">
      <c r="A74" s="2">
        <v>44269</v>
      </c>
      <c r="B74" s="14">
        <v>44269</v>
      </c>
      <c r="C74" s="15">
        <f>C72</f>
        <v>3851.15</v>
      </c>
      <c r="D74" s="15"/>
      <c r="E74" s="15"/>
      <c r="F74" s="15"/>
      <c r="G74" s="8"/>
      <c r="H74" s="18"/>
    </row>
    <row r="75" spans="1:8" ht="15">
      <c r="A75" s="2">
        <v>44270</v>
      </c>
      <c r="B75" s="14">
        <v>44270</v>
      </c>
      <c r="C75" s="13">
        <v>3846.97</v>
      </c>
      <c r="D75" s="13">
        <v>3851.15</v>
      </c>
      <c r="E75" s="13">
        <v>3874.62</v>
      </c>
      <c r="F75" s="13">
        <v>3833.94</v>
      </c>
      <c r="G75" s="10" t="s">
        <v>70</v>
      </c>
      <c r="H75" s="17">
        <v>-1.1000000000000001E-3</v>
      </c>
    </row>
    <row r="76" spans="1:8" ht="15">
      <c r="A76" s="2">
        <v>44271</v>
      </c>
      <c r="B76" s="14">
        <v>44271</v>
      </c>
      <c r="C76" s="13">
        <v>3879.81</v>
      </c>
      <c r="D76" s="13">
        <v>3846.97</v>
      </c>
      <c r="E76" s="13">
        <v>3884.58</v>
      </c>
      <c r="F76" s="13">
        <v>3846.92</v>
      </c>
      <c r="G76" s="10" t="s">
        <v>71</v>
      </c>
      <c r="H76" s="17">
        <v>8.5000000000000006E-3</v>
      </c>
    </row>
    <row r="77" spans="1:8" ht="15">
      <c r="A77" s="2">
        <v>44272</v>
      </c>
      <c r="B77" s="14">
        <v>44272</v>
      </c>
      <c r="C77" s="13">
        <v>3854.27</v>
      </c>
      <c r="D77" s="13">
        <v>3879.81</v>
      </c>
      <c r="E77" s="13">
        <v>3879.88</v>
      </c>
      <c r="F77" s="13">
        <v>3850.86</v>
      </c>
      <c r="G77" s="10" t="s">
        <v>72</v>
      </c>
      <c r="H77" s="17">
        <v>-6.6E-3</v>
      </c>
    </row>
    <row r="78" spans="1:8" ht="15">
      <c r="A78" s="2">
        <v>44273</v>
      </c>
      <c r="B78" s="14">
        <v>44273</v>
      </c>
      <c r="C78" s="13">
        <v>3862.12</v>
      </c>
      <c r="D78" s="13">
        <v>3854.27</v>
      </c>
      <c r="E78" s="13">
        <v>3867.82</v>
      </c>
      <c r="F78" s="13">
        <v>3843.64</v>
      </c>
      <c r="G78" s="10" t="s">
        <v>73</v>
      </c>
      <c r="H78" s="17">
        <v>2E-3</v>
      </c>
    </row>
    <row r="79" spans="1:8" ht="15">
      <c r="A79" s="2">
        <v>44274</v>
      </c>
      <c r="B79" s="14">
        <v>44274</v>
      </c>
      <c r="C79" s="13">
        <v>3824.92</v>
      </c>
      <c r="D79" s="13">
        <v>3862.12</v>
      </c>
      <c r="E79" s="13">
        <v>3862.12</v>
      </c>
      <c r="F79" s="13">
        <v>3803.74</v>
      </c>
      <c r="G79" s="10" t="s">
        <v>74</v>
      </c>
      <c r="H79" s="17">
        <v>-9.5999999999999992E-3</v>
      </c>
    </row>
    <row r="80" spans="1:8" ht="15">
      <c r="A80" s="2">
        <v>44275</v>
      </c>
      <c r="B80" s="14">
        <v>44275</v>
      </c>
      <c r="C80" s="15">
        <f>C79</f>
        <v>3824.92</v>
      </c>
      <c r="D80" s="15"/>
      <c r="E80" s="15"/>
      <c r="F80" s="15"/>
      <c r="G80" s="8"/>
      <c r="H80" s="18"/>
    </row>
    <row r="81" spans="1:8" ht="15">
      <c r="A81" s="2">
        <v>44276</v>
      </c>
      <c r="B81" s="14">
        <v>44276</v>
      </c>
      <c r="C81" s="15">
        <f>C79</f>
        <v>3824.92</v>
      </c>
      <c r="D81" s="15"/>
      <c r="E81" s="15"/>
      <c r="F81" s="15"/>
      <c r="G81" s="8"/>
      <c r="H81" s="18"/>
    </row>
    <row r="82" spans="1:8" ht="15">
      <c r="A82" s="2">
        <v>44277</v>
      </c>
      <c r="B82" s="14">
        <v>44277</v>
      </c>
      <c r="C82" s="13">
        <v>3834.05</v>
      </c>
      <c r="D82" s="13">
        <v>3824.92</v>
      </c>
      <c r="E82" s="13">
        <v>3837.3</v>
      </c>
      <c r="F82" s="13">
        <v>3796.42</v>
      </c>
      <c r="G82" s="10" t="s">
        <v>75</v>
      </c>
      <c r="H82" s="17">
        <v>2.3999999999999998E-3</v>
      </c>
    </row>
    <row r="83" spans="1:8" ht="15">
      <c r="A83" s="2">
        <v>44278</v>
      </c>
      <c r="B83" s="14">
        <v>44278</v>
      </c>
      <c r="C83" s="13">
        <v>3817.33</v>
      </c>
      <c r="D83" s="13">
        <v>3834.05</v>
      </c>
      <c r="E83" s="13">
        <v>3834.05</v>
      </c>
      <c r="F83" s="13">
        <v>3802.7</v>
      </c>
      <c r="G83" s="10" t="s">
        <v>76</v>
      </c>
      <c r="H83" s="17">
        <v>-4.4000000000000003E-3</v>
      </c>
    </row>
    <row r="84" spans="1:8" ht="15">
      <c r="A84" s="2">
        <v>44279</v>
      </c>
      <c r="B84" s="14">
        <v>44279</v>
      </c>
      <c r="C84" s="13">
        <v>3826.52</v>
      </c>
      <c r="D84" s="13">
        <v>3817.33</v>
      </c>
      <c r="E84" s="13">
        <v>3831.38</v>
      </c>
      <c r="F84" s="13">
        <v>3792.87</v>
      </c>
      <c r="G84" s="10" t="s">
        <v>77</v>
      </c>
      <c r="H84" s="17">
        <v>2.3999999999999998E-3</v>
      </c>
    </row>
    <row r="85" spans="1:8" ht="15">
      <c r="A85" s="2">
        <v>44280</v>
      </c>
      <c r="B85" s="14">
        <v>44280</v>
      </c>
      <c r="C85" s="13">
        <v>3804.75</v>
      </c>
      <c r="D85" s="13">
        <v>3826.52</v>
      </c>
      <c r="E85" s="13">
        <v>3833.63</v>
      </c>
      <c r="F85" s="13">
        <v>3776.88</v>
      </c>
      <c r="G85" s="10" t="s">
        <v>78</v>
      </c>
      <c r="H85" s="17">
        <v>-5.7000000000000002E-3</v>
      </c>
    </row>
    <row r="86" spans="1:8" ht="15">
      <c r="A86" s="2">
        <v>44281</v>
      </c>
      <c r="B86" s="14">
        <v>44281</v>
      </c>
      <c r="C86" s="13">
        <v>3842.23</v>
      </c>
      <c r="D86" s="13">
        <v>3804.75</v>
      </c>
      <c r="E86" s="13">
        <v>3843.06</v>
      </c>
      <c r="F86" s="13">
        <v>3804.69</v>
      </c>
      <c r="G86" s="10" t="s">
        <v>79</v>
      </c>
      <c r="H86" s="17">
        <v>9.9000000000000008E-3</v>
      </c>
    </row>
    <row r="87" spans="1:8" ht="15">
      <c r="A87" s="2">
        <v>44282</v>
      </c>
      <c r="B87" s="14">
        <v>44282</v>
      </c>
      <c r="C87" s="15">
        <f>C86</f>
        <v>3842.23</v>
      </c>
      <c r="D87" s="15"/>
      <c r="E87" s="15"/>
      <c r="F87" s="15"/>
      <c r="G87" s="8"/>
      <c r="H87" s="18"/>
    </row>
    <row r="88" spans="1:8" ht="15">
      <c r="A88" s="2">
        <v>44283</v>
      </c>
      <c r="B88" s="14">
        <v>44283</v>
      </c>
      <c r="C88" s="15">
        <f>C86</f>
        <v>3842.23</v>
      </c>
      <c r="D88" s="15"/>
      <c r="E88" s="15"/>
      <c r="F88" s="15"/>
      <c r="G88" s="8"/>
      <c r="H88" s="18"/>
    </row>
    <row r="89" spans="1:8" ht="15">
      <c r="A89" s="2">
        <v>44284</v>
      </c>
      <c r="B89" s="14">
        <v>44284</v>
      </c>
      <c r="C89" s="13">
        <v>3838.57</v>
      </c>
      <c r="D89" s="13">
        <v>3842.23</v>
      </c>
      <c r="E89" s="13">
        <v>3852.32</v>
      </c>
      <c r="F89" s="13">
        <v>3825.97</v>
      </c>
      <c r="G89" s="10" t="s">
        <v>80</v>
      </c>
      <c r="H89" s="17">
        <v>-1E-3</v>
      </c>
    </row>
    <row r="90" spans="1:8" ht="15">
      <c r="A90" s="2">
        <v>44285</v>
      </c>
      <c r="B90" s="14">
        <v>44285</v>
      </c>
      <c r="C90" s="13">
        <v>3859.3</v>
      </c>
      <c r="D90" s="13">
        <v>3838.57</v>
      </c>
      <c r="E90" s="13">
        <v>3868.19</v>
      </c>
      <c r="F90" s="13">
        <v>3837.36</v>
      </c>
      <c r="G90" s="10" t="s">
        <v>81</v>
      </c>
      <c r="H90" s="17">
        <v>5.4000000000000003E-3</v>
      </c>
    </row>
    <row r="91" spans="1:8" ht="15">
      <c r="A91" s="2">
        <v>44286</v>
      </c>
      <c r="B91" s="14">
        <v>44286</v>
      </c>
      <c r="C91" s="13">
        <v>3831.05</v>
      </c>
      <c r="D91" s="13">
        <v>3859.3</v>
      </c>
      <c r="E91" s="13">
        <v>3861.83</v>
      </c>
      <c r="F91" s="13">
        <v>3831.05</v>
      </c>
      <c r="G91" s="10" t="s">
        <v>82</v>
      </c>
      <c r="H91" s="17">
        <v>-7.3000000000000001E-3</v>
      </c>
    </row>
    <row r="92" spans="1:8" ht="15">
      <c r="A92" s="2">
        <v>44287</v>
      </c>
      <c r="B92" s="14">
        <v>44287</v>
      </c>
      <c r="C92" s="13">
        <v>3849.24</v>
      </c>
      <c r="D92" s="13">
        <v>3831.05</v>
      </c>
      <c r="E92" s="13">
        <v>3862.02</v>
      </c>
      <c r="F92" s="13">
        <v>3831.05</v>
      </c>
      <c r="G92" s="10" t="s">
        <v>83</v>
      </c>
      <c r="H92" s="17">
        <v>4.7000000000000002E-3</v>
      </c>
    </row>
    <row r="93" spans="1:8" ht="15">
      <c r="A93" s="2">
        <v>44288</v>
      </c>
      <c r="B93" s="14">
        <v>44288</v>
      </c>
      <c r="C93" s="15">
        <f>C92</f>
        <v>3849.24</v>
      </c>
      <c r="D93" s="15"/>
      <c r="E93" s="15"/>
      <c r="F93" s="15"/>
      <c r="G93" s="8"/>
      <c r="H93" s="18"/>
    </row>
    <row r="94" spans="1:8" ht="15">
      <c r="A94" s="2">
        <v>44289</v>
      </c>
      <c r="B94" s="14">
        <v>44289</v>
      </c>
      <c r="C94" s="15">
        <f>C92</f>
        <v>3849.24</v>
      </c>
      <c r="D94" s="15"/>
      <c r="E94" s="15"/>
      <c r="F94" s="15"/>
      <c r="G94" s="8"/>
      <c r="H94" s="18"/>
    </row>
    <row r="95" spans="1:8" ht="15">
      <c r="A95" s="2">
        <v>44290</v>
      </c>
      <c r="B95" s="14">
        <v>44290</v>
      </c>
      <c r="C95" s="15">
        <f>C92</f>
        <v>3849.24</v>
      </c>
      <c r="D95" s="15"/>
      <c r="E95" s="15"/>
      <c r="F95" s="15"/>
      <c r="G95" s="8"/>
      <c r="H95" s="18"/>
    </row>
    <row r="96" spans="1:8" ht="15">
      <c r="A96" s="2">
        <v>44291</v>
      </c>
      <c r="B96" s="14">
        <v>44291</v>
      </c>
      <c r="C96" s="15">
        <f>C92</f>
        <v>3849.24</v>
      </c>
      <c r="D96" s="15"/>
      <c r="E96" s="15"/>
      <c r="F96" s="15"/>
      <c r="G96" s="8"/>
      <c r="H96" s="18"/>
    </row>
    <row r="97" spans="1:8" ht="15">
      <c r="A97" s="2">
        <v>44292</v>
      </c>
      <c r="B97" s="14">
        <v>44292</v>
      </c>
      <c r="C97" s="13">
        <v>3897.81</v>
      </c>
      <c r="D97" s="13">
        <v>3849.24</v>
      </c>
      <c r="E97" s="13">
        <v>3907.74</v>
      </c>
      <c r="F97" s="13">
        <v>3849.24</v>
      </c>
      <c r="G97" s="10" t="s">
        <v>84</v>
      </c>
      <c r="H97" s="17">
        <v>1.26E-2</v>
      </c>
    </row>
    <row r="98" spans="1:8" ht="15">
      <c r="A98" s="2">
        <v>44293</v>
      </c>
      <c r="B98" s="14">
        <v>44293</v>
      </c>
      <c r="C98" s="13">
        <v>3931.53</v>
      </c>
      <c r="D98" s="13">
        <v>3897.81</v>
      </c>
      <c r="E98" s="13">
        <v>3937.21</v>
      </c>
      <c r="F98" s="13">
        <v>3897.81</v>
      </c>
      <c r="G98" s="10" t="s">
        <v>85</v>
      </c>
      <c r="H98" s="17">
        <v>8.6999999999999994E-3</v>
      </c>
    </row>
    <row r="99" spans="1:8" ht="15">
      <c r="A99" s="2">
        <v>44294</v>
      </c>
      <c r="B99" s="14">
        <v>44294</v>
      </c>
      <c r="C99" s="13">
        <v>3960.97</v>
      </c>
      <c r="D99" s="13">
        <v>3931.53</v>
      </c>
      <c r="E99" s="13">
        <v>3960.97</v>
      </c>
      <c r="F99" s="13">
        <v>3930.96</v>
      </c>
      <c r="G99" s="10" t="s">
        <v>86</v>
      </c>
      <c r="H99" s="17">
        <v>7.4999999999999997E-3</v>
      </c>
    </row>
    <row r="100" spans="1:8" ht="15">
      <c r="A100" s="2">
        <v>44295</v>
      </c>
      <c r="B100" s="14">
        <v>44295</v>
      </c>
      <c r="C100" s="13">
        <v>3949.51</v>
      </c>
      <c r="D100" s="13">
        <v>3960.97</v>
      </c>
      <c r="E100" s="13">
        <v>3965.49</v>
      </c>
      <c r="F100" s="13">
        <v>3944.15</v>
      </c>
      <c r="G100" s="10" t="s">
        <v>87</v>
      </c>
      <c r="H100" s="17">
        <v>-2.8999999999999998E-3</v>
      </c>
    </row>
    <row r="101" spans="1:8" ht="15">
      <c r="A101" s="2">
        <v>44296</v>
      </c>
      <c r="B101" s="14">
        <v>44296</v>
      </c>
      <c r="C101" s="15">
        <f>C100</f>
        <v>3949.51</v>
      </c>
      <c r="D101" s="15"/>
      <c r="E101" s="15"/>
      <c r="F101" s="15"/>
      <c r="G101" s="8"/>
      <c r="H101" s="18"/>
    </row>
    <row r="102" spans="1:8" ht="15">
      <c r="A102" s="2">
        <v>44297</v>
      </c>
      <c r="B102" s="14">
        <v>44297</v>
      </c>
      <c r="C102" s="15">
        <f>C100</f>
        <v>3949.51</v>
      </c>
      <c r="D102" s="15"/>
      <c r="E102" s="15"/>
      <c r="F102" s="15"/>
      <c r="G102" s="8"/>
      <c r="H102" s="18"/>
    </row>
    <row r="103" spans="1:8" ht="15">
      <c r="A103" s="2">
        <v>44298</v>
      </c>
      <c r="B103" s="14">
        <v>44298</v>
      </c>
      <c r="C103" s="13">
        <v>3933.89</v>
      </c>
      <c r="D103" s="13">
        <v>3949.51</v>
      </c>
      <c r="E103" s="13">
        <v>3949.79</v>
      </c>
      <c r="F103" s="13">
        <v>3916.83</v>
      </c>
      <c r="G103" s="10" t="s">
        <v>88</v>
      </c>
      <c r="H103" s="17">
        <v>-4.0000000000000001E-3</v>
      </c>
    </row>
    <row r="104" spans="1:8" ht="15">
      <c r="A104" s="2">
        <v>44299</v>
      </c>
      <c r="B104" s="14">
        <v>44299</v>
      </c>
      <c r="C104" s="13">
        <v>3939.31</v>
      </c>
      <c r="D104" s="13">
        <v>3933.89</v>
      </c>
      <c r="E104" s="13">
        <v>3940.18</v>
      </c>
      <c r="F104" s="13">
        <v>3920.52</v>
      </c>
      <c r="G104" s="10" t="s">
        <v>89</v>
      </c>
      <c r="H104" s="17">
        <v>1.4E-3</v>
      </c>
    </row>
    <row r="105" spans="1:8" ht="15">
      <c r="A105" s="2">
        <v>44300</v>
      </c>
      <c r="B105" s="14">
        <v>44300</v>
      </c>
      <c r="C105" s="13">
        <v>3964.67</v>
      </c>
      <c r="D105" s="13">
        <v>3939.31</v>
      </c>
      <c r="E105" s="13">
        <v>3965.44</v>
      </c>
      <c r="F105" s="13">
        <v>3934.02</v>
      </c>
      <c r="G105" s="10" t="s">
        <v>90</v>
      </c>
      <c r="H105" s="17">
        <v>6.4000000000000003E-3</v>
      </c>
    </row>
    <row r="106" spans="1:8" ht="15">
      <c r="A106" s="2">
        <v>44301</v>
      </c>
      <c r="B106" s="14">
        <v>44301</v>
      </c>
      <c r="C106" s="13">
        <v>3988.72</v>
      </c>
      <c r="D106" s="13">
        <v>3964.67</v>
      </c>
      <c r="E106" s="13">
        <v>3993.55</v>
      </c>
      <c r="F106" s="13">
        <v>3964.56</v>
      </c>
      <c r="G106" s="10" t="s">
        <v>91</v>
      </c>
      <c r="H106" s="17">
        <v>6.1000000000000004E-3</v>
      </c>
    </row>
    <row r="107" spans="1:8" ht="15">
      <c r="A107" s="2">
        <v>44302</v>
      </c>
      <c r="B107" s="14">
        <v>44302</v>
      </c>
      <c r="C107" s="13">
        <v>4006.76</v>
      </c>
      <c r="D107" s="13">
        <v>3988.72</v>
      </c>
      <c r="E107" s="13">
        <v>4016.4</v>
      </c>
      <c r="F107" s="13">
        <v>3988.63</v>
      </c>
      <c r="G107" s="10" t="s">
        <v>92</v>
      </c>
      <c r="H107" s="17">
        <v>4.4999999999999997E-3</v>
      </c>
    </row>
    <row r="108" spans="1:8" ht="15">
      <c r="A108" s="2">
        <v>44303</v>
      </c>
      <c r="B108" s="14">
        <v>44303</v>
      </c>
      <c r="C108" s="15">
        <f>C107</f>
        <v>4006.76</v>
      </c>
      <c r="D108" s="15"/>
      <c r="E108" s="15"/>
      <c r="F108" s="15"/>
      <c r="G108" s="8"/>
      <c r="H108" s="18"/>
    </row>
    <row r="109" spans="1:8" ht="15">
      <c r="A109" s="2">
        <v>44304</v>
      </c>
      <c r="B109" s="14">
        <v>44304</v>
      </c>
      <c r="C109" s="15">
        <f>C107</f>
        <v>4006.76</v>
      </c>
      <c r="D109" s="15"/>
      <c r="E109" s="15"/>
      <c r="F109" s="15"/>
      <c r="G109" s="8"/>
      <c r="H109" s="18"/>
    </row>
    <row r="110" spans="1:8" ht="15">
      <c r="A110" s="2">
        <v>44305</v>
      </c>
      <c r="B110" s="14">
        <v>44305</v>
      </c>
      <c r="C110" s="13">
        <v>3996.65</v>
      </c>
      <c r="D110" s="13">
        <v>4006.76</v>
      </c>
      <c r="E110" s="13">
        <v>4020.87</v>
      </c>
      <c r="F110" s="13">
        <v>3986.97</v>
      </c>
      <c r="G110" s="10" t="s">
        <v>93</v>
      </c>
      <c r="H110" s="17">
        <v>-2.5000000000000001E-3</v>
      </c>
    </row>
    <row r="111" spans="1:8" ht="15">
      <c r="A111" s="2">
        <v>44306</v>
      </c>
      <c r="B111" s="14">
        <v>44306</v>
      </c>
      <c r="C111" s="13">
        <v>3920.05</v>
      </c>
      <c r="D111" s="13">
        <v>3996.65</v>
      </c>
      <c r="E111" s="13">
        <v>3998.48</v>
      </c>
      <c r="F111" s="13">
        <v>3919.35</v>
      </c>
      <c r="G111" s="10" t="s">
        <v>94</v>
      </c>
      <c r="H111" s="17">
        <v>-1.9199999999999998E-2</v>
      </c>
    </row>
    <row r="112" spans="1:8" ht="15">
      <c r="A112" s="2">
        <v>44307</v>
      </c>
      <c r="B112" s="14">
        <v>44307</v>
      </c>
      <c r="C112" s="13">
        <v>3935.64</v>
      </c>
      <c r="D112" s="13">
        <v>3920.05</v>
      </c>
      <c r="E112" s="13">
        <v>3945.76</v>
      </c>
      <c r="F112" s="13">
        <v>3918.94</v>
      </c>
      <c r="G112" s="10" t="s">
        <v>95</v>
      </c>
      <c r="H112" s="17">
        <v>4.0000000000000001E-3</v>
      </c>
    </row>
    <row r="113" spans="1:8" ht="15">
      <c r="A113" s="2">
        <v>44308</v>
      </c>
      <c r="B113" s="14">
        <v>44308</v>
      </c>
      <c r="C113" s="13">
        <v>3965.04</v>
      </c>
      <c r="D113" s="13">
        <v>3935.64</v>
      </c>
      <c r="E113" s="13">
        <v>3965.93</v>
      </c>
      <c r="F113" s="13">
        <v>3935.34</v>
      </c>
      <c r="G113" s="10" t="s">
        <v>96</v>
      </c>
      <c r="H113" s="17">
        <v>7.4999999999999997E-3</v>
      </c>
    </row>
    <row r="114" spans="1:8" ht="15">
      <c r="A114" s="2">
        <v>44309</v>
      </c>
      <c r="B114" s="14">
        <v>44309</v>
      </c>
      <c r="C114" s="13">
        <v>3965.16</v>
      </c>
      <c r="D114" s="13">
        <v>3965.04</v>
      </c>
      <c r="E114" s="13">
        <v>3965.16</v>
      </c>
      <c r="F114" s="13">
        <v>3941.38</v>
      </c>
      <c r="G114" s="10" t="s">
        <v>97</v>
      </c>
      <c r="H114" s="17">
        <v>0</v>
      </c>
    </row>
    <row r="115" spans="1:8" ht="15">
      <c r="A115" s="2">
        <v>44310</v>
      </c>
      <c r="B115" s="14">
        <v>44310</v>
      </c>
      <c r="C115" s="15">
        <f>C114</f>
        <v>3965.16</v>
      </c>
      <c r="D115" s="15"/>
      <c r="E115" s="15"/>
      <c r="F115" s="15"/>
      <c r="G115" s="8"/>
      <c r="H115" s="18"/>
    </row>
    <row r="116" spans="1:8" ht="15">
      <c r="A116" s="2">
        <v>44311</v>
      </c>
      <c r="B116" s="14">
        <v>44311</v>
      </c>
      <c r="C116" s="15">
        <f>C114</f>
        <v>3965.16</v>
      </c>
      <c r="D116" s="15"/>
      <c r="E116" s="15"/>
      <c r="F116" s="15"/>
      <c r="G116" s="8"/>
      <c r="H116" s="18"/>
    </row>
    <row r="117" spans="1:8" ht="15">
      <c r="A117" s="2">
        <v>44312</v>
      </c>
      <c r="B117" s="14">
        <v>44312</v>
      </c>
      <c r="C117" s="13">
        <v>3983.59</v>
      </c>
      <c r="D117" s="13">
        <v>3965.16</v>
      </c>
      <c r="E117" s="13">
        <v>3986.29</v>
      </c>
      <c r="F117" s="13">
        <v>3953.78</v>
      </c>
      <c r="G117" s="10" t="s">
        <v>98</v>
      </c>
      <c r="H117" s="17">
        <v>4.5999999999999999E-3</v>
      </c>
    </row>
    <row r="118" spans="1:8" ht="15">
      <c r="A118" s="2">
        <v>44313</v>
      </c>
      <c r="B118" s="14">
        <v>44313</v>
      </c>
      <c r="C118" s="13">
        <v>3970.5</v>
      </c>
      <c r="D118" s="13">
        <v>3983.59</v>
      </c>
      <c r="E118" s="13">
        <v>3989.47</v>
      </c>
      <c r="F118" s="13">
        <v>3963.7</v>
      </c>
      <c r="G118" s="10" t="s">
        <v>99</v>
      </c>
      <c r="H118" s="17">
        <v>-3.3E-3</v>
      </c>
    </row>
    <row r="119" spans="1:8" ht="15">
      <c r="A119" s="2">
        <v>44314</v>
      </c>
      <c r="B119" s="14">
        <v>44314</v>
      </c>
      <c r="C119" s="13">
        <v>3979.39</v>
      </c>
      <c r="D119" s="13">
        <v>3970.5</v>
      </c>
      <c r="E119" s="13">
        <v>3993.08</v>
      </c>
      <c r="F119" s="13">
        <v>3970.06</v>
      </c>
      <c r="G119" s="10" t="s">
        <v>100</v>
      </c>
      <c r="H119" s="17">
        <v>2.2000000000000001E-3</v>
      </c>
    </row>
    <row r="120" spans="1:8" ht="15">
      <c r="A120" s="2">
        <v>44315</v>
      </c>
      <c r="B120" s="14">
        <v>44315</v>
      </c>
      <c r="C120" s="13">
        <v>3977.04</v>
      </c>
      <c r="D120" s="13">
        <v>3979.39</v>
      </c>
      <c r="E120" s="13">
        <v>4007.25</v>
      </c>
      <c r="F120" s="13">
        <v>3971.36</v>
      </c>
      <c r="G120" s="10" t="s">
        <v>101</v>
      </c>
      <c r="H120" s="17">
        <v>-5.9999999999999995E-4</v>
      </c>
    </row>
    <row r="121" spans="1:8" ht="15">
      <c r="A121" s="2">
        <v>44316</v>
      </c>
      <c r="B121" s="14">
        <v>44316</v>
      </c>
      <c r="C121" s="13">
        <v>3983.85</v>
      </c>
      <c r="D121" s="13">
        <v>3977.04</v>
      </c>
      <c r="E121" s="13">
        <v>4003.3</v>
      </c>
      <c r="F121" s="13">
        <v>3968.08</v>
      </c>
      <c r="G121" s="10" t="s">
        <v>102</v>
      </c>
      <c r="H121" s="17">
        <v>1.6999999999999999E-3</v>
      </c>
    </row>
    <row r="122" spans="1:8" ht="15">
      <c r="A122" s="2">
        <v>44317</v>
      </c>
      <c r="B122" s="14">
        <v>44317</v>
      </c>
      <c r="C122" s="15">
        <f>C121</f>
        <v>3983.85</v>
      </c>
      <c r="D122" s="15"/>
      <c r="E122" s="15"/>
      <c r="F122" s="15"/>
      <c r="G122" s="8"/>
      <c r="H122" s="18"/>
    </row>
    <row r="123" spans="1:8" ht="15">
      <c r="A123" s="2">
        <v>44318</v>
      </c>
      <c r="B123" s="14">
        <v>44318</v>
      </c>
      <c r="C123" s="15">
        <f>C121</f>
        <v>3983.85</v>
      </c>
      <c r="D123" s="15"/>
      <c r="E123" s="15"/>
      <c r="F123" s="15"/>
      <c r="G123" s="8"/>
      <c r="H123" s="18"/>
    </row>
    <row r="124" spans="1:8" ht="15">
      <c r="A124" s="2">
        <v>44319</v>
      </c>
      <c r="B124" s="14">
        <v>44319</v>
      </c>
      <c r="C124" s="15">
        <f>C121</f>
        <v>3983.85</v>
      </c>
      <c r="D124" s="15"/>
      <c r="E124" s="15"/>
      <c r="F124" s="15"/>
      <c r="G124" s="8"/>
      <c r="H124" s="18"/>
    </row>
    <row r="125" spans="1:8" ht="15">
      <c r="A125" s="2">
        <v>44320</v>
      </c>
      <c r="B125" s="14">
        <v>44320</v>
      </c>
      <c r="C125" s="13">
        <v>3956.75</v>
      </c>
      <c r="D125" s="13">
        <v>3983.85</v>
      </c>
      <c r="E125" s="13">
        <v>4016.52</v>
      </c>
      <c r="F125" s="13">
        <v>3952.16</v>
      </c>
      <c r="G125" s="10" t="s">
        <v>103</v>
      </c>
      <c r="H125" s="17">
        <v>-6.7999999999999996E-3</v>
      </c>
    </row>
    <row r="126" spans="1:8" ht="15">
      <c r="A126" s="2">
        <v>44321</v>
      </c>
      <c r="B126" s="14">
        <v>44321</v>
      </c>
      <c r="C126" s="13">
        <v>4011.51</v>
      </c>
      <c r="D126" s="13">
        <v>3956.75</v>
      </c>
      <c r="E126" s="13">
        <v>4015.64</v>
      </c>
      <c r="F126" s="13">
        <v>3956.75</v>
      </c>
      <c r="G126" s="10" t="s">
        <v>104</v>
      </c>
      <c r="H126" s="17">
        <v>1.38E-2</v>
      </c>
    </row>
    <row r="127" spans="1:8" ht="15">
      <c r="A127" s="2">
        <v>44322</v>
      </c>
      <c r="B127" s="14">
        <v>44322</v>
      </c>
      <c r="C127" s="13">
        <v>4032.1</v>
      </c>
      <c r="D127" s="13">
        <v>4011.51</v>
      </c>
      <c r="E127" s="13">
        <v>4032.1</v>
      </c>
      <c r="F127" s="13">
        <v>4008.68</v>
      </c>
      <c r="G127" s="10" t="s">
        <v>105</v>
      </c>
      <c r="H127" s="17">
        <v>5.1000000000000004E-3</v>
      </c>
    </row>
    <row r="128" spans="1:8" ht="15">
      <c r="A128" s="2">
        <v>44323</v>
      </c>
      <c r="B128" s="14">
        <v>44323</v>
      </c>
      <c r="C128" s="13">
        <v>4066.18</v>
      </c>
      <c r="D128" s="13">
        <v>4032.1</v>
      </c>
      <c r="E128" s="13">
        <v>4071.16</v>
      </c>
      <c r="F128" s="13">
        <v>4032.1</v>
      </c>
      <c r="G128" s="10" t="s">
        <v>106</v>
      </c>
      <c r="H128" s="17">
        <v>8.5000000000000006E-3</v>
      </c>
    </row>
    <row r="129" spans="1:8" ht="15">
      <c r="A129" s="2">
        <v>44324</v>
      </c>
      <c r="B129" s="14">
        <v>44324</v>
      </c>
      <c r="C129" s="15">
        <f>C128</f>
        <v>4066.18</v>
      </c>
      <c r="D129" s="15"/>
      <c r="E129" s="15"/>
      <c r="F129" s="15"/>
      <c r="G129" s="8"/>
      <c r="H129" s="18"/>
    </row>
    <row r="130" spans="1:8" ht="15">
      <c r="A130" s="2">
        <v>44325</v>
      </c>
      <c r="B130" s="14">
        <v>44325</v>
      </c>
      <c r="C130" s="15">
        <f>C128</f>
        <v>4066.18</v>
      </c>
      <c r="D130" s="15"/>
      <c r="E130" s="15"/>
      <c r="F130" s="15"/>
      <c r="G130" s="8"/>
      <c r="H130" s="18"/>
    </row>
    <row r="131" spans="1:8" ht="15">
      <c r="A131" s="2">
        <v>44326</v>
      </c>
      <c r="B131" s="14">
        <v>44326</v>
      </c>
      <c r="C131" s="13">
        <v>4060.8</v>
      </c>
      <c r="D131" s="13">
        <v>4066.18</v>
      </c>
      <c r="E131" s="13">
        <v>4083.02</v>
      </c>
      <c r="F131" s="13">
        <v>4050.69</v>
      </c>
      <c r="G131" s="10" t="s">
        <v>107</v>
      </c>
      <c r="H131" s="17">
        <v>-1.2999999999999999E-3</v>
      </c>
    </row>
    <row r="132" spans="1:8" ht="15">
      <c r="A132" s="2">
        <v>44327</v>
      </c>
      <c r="B132" s="14">
        <v>44327</v>
      </c>
      <c r="C132" s="13">
        <v>3962.98</v>
      </c>
      <c r="D132" s="13">
        <v>4060.8</v>
      </c>
      <c r="E132" s="13">
        <v>4060.8</v>
      </c>
      <c r="F132" s="13">
        <v>3946.24</v>
      </c>
      <c r="G132" s="10" t="s">
        <v>108</v>
      </c>
      <c r="H132" s="17">
        <v>-2.41E-2</v>
      </c>
    </row>
    <row r="133" spans="1:8" ht="15">
      <c r="A133" s="2">
        <v>44328</v>
      </c>
      <c r="B133" s="14">
        <v>44328</v>
      </c>
      <c r="C133" s="13">
        <v>3986.82</v>
      </c>
      <c r="D133" s="13">
        <v>3962.98</v>
      </c>
      <c r="E133" s="13">
        <v>4000.89</v>
      </c>
      <c r="F133" s="13">
        <v>3962.18</v>
      </c>
      <c r="G133" s="10" t="s">
        <v>109</v>
      </c>
      <c r="H133" s="17">
        <v>6.0000000000000001E-3</v>
      </c>
    </row>
    <row r="134" spans="1:8" ht="15">
      <c r="A134" s="2">
        <v>44329</v>
      </c>
      <c r="B134" s="14">
        <v>44329</v>
      </c>
      <c r="C134" s="13">
        <v>3966.08</v>
      </c>
      <c r="D134" s="13">
        <v>3986.82</v>
      </c>
      <c r="E134" s="13">
        <v>3986.82</v>
      </c>
      <c r="F134" s="13">
        <v>3892.39</v>
      </c>
      <c r="G134" s="10" t="s">
        <v>110</v>
      </c>
      <c r="H134" s="17">
        <v>-5.1999999999999998E-3</v>
      </c>
    </row>
    <row r="135" spans="1:8" ht="15">
      <c r="A135" s="2">
        <v>44330</v>
      </c>
      <c r="B135" s="14">
        <v>44330</v>
      </c>
      <c r="C135" s="13">
        <v>4012.07</v>
      </c>
      <c r="D135" s="13">
        <v>3966.08</v>
      </c>
      <c r="E135" s="13">
        <v>4014.62</v>
      </c>
      <c r="F135" s="13">
        <v>3966.08</v>
      </c>
      <c r="G135" s="10" t="s">
        <v>111</v>
      </c>
      <c r="H135" s="17">
        <v>1.1599999999999999E-2</v>
      </c>
    </row>
    <row r="136" spans="1:8" ht="15">
      <c r="A136" s="2">
        <v>44331</v>
      </c>
      <c r="B136" s="14">
        <v>44331</v>
      </c>
      <c r="C136" s="15">
        <f>C135</f>
        <v>4012.07</v>
      </c>
      <c r="D136" s="15"/>
      <c r="E136" s="15"/>
      <c r="F136" s="15"/>
      <c r="G136" s="8"/>
      <c r="H136" s="18"/>
    </row>
    <row r="137" spans="1:8" ht="15">
      <c r="A137" s="2">
        <v>44332</v>
      </c>
      <c r="B137" s="14">
        <v>44332</v>
      </c>
      <c r="C137" s="15">
        <f>C135</f>
        <v>4012.07</v>
      </c>
      <c r="D137" s="15"/>
      <c r="E137" s="15"/>
      <c r="F137" s="15"/>
      <c r="G137" s="8"/>
      <c r="H137" s="18"/>
    </row>
    <row r="138" spans="1:8" ht="15">
      <c r="A138" s="2">
        <v>44333</v>
      </c>
      <c r="B138" s="14">
        <v>44333</v>
      </c>
      <c r="C138" s="13">
        <v>4002.9</v>
      </c>
      <c r="D138" s="13">
        <v>4012.07</v>
      </c>
      <c r="E138" s="13">
        <v>4026.39</v>
      </c>
      <c r="F138" s="13">
        <v>3985.34</v>
      </c>
      <c r="G138" s="10" t="s">
        <v>112</v>
      </c>
      <c r="H138" s="17">
        <v>-2.3E-3</v>
      </c>
    </row>
    <row r="139" spans="1:8" ht="15">
      <c r="A139" s="2">
        <v>44334</v>
      </c>
      <c r="B139" s="14">
        <v>44334</v>
      </c>
      <c r="C139" s="13">
        <v>4007.57</v>
      </c>
      <c r="D139" s="13">
        <v>4002.9</v>
      </c>
      <c r="E139" s="13">
        <v>4040.15</v>
      </c>
      <c r="F139" s="13">
        <v>4002.9</v>
      </c>
      <c r="G139" s="10" t="s">
        <v>113</v>
      </c>
      <c r="H139" s="17">
        <v>1.1999999999999999E-3</v>
      </c>
    </row>
    <row r="140" spans="1:8" ht="15">
      <c r="A140" s="2">
        <v>44335</v>
      </c>
      <c r="B140" s="14">
        <v>44335</v>
      </c>
      <c r="C140" s="13">
        <v>3966.17</v>
      </c>
      <c r="D140" s="13">
        <v>4007.57</v>
      </c>
      <c r="E140" s="13">
        <v>4007.57</v>
      </c>
      <c r="F140" s="13">
        <v>3937.38</v>
      </c>
      <c r="G140" s="10" t="s">
        <v>114</v>
      </c>
      <c r="H140" s="17">
        <v>-1.03E-2</v>
      </c>
    </row>
    <row r="141" spans="1:8" ht="15">
      <c r="A141" s="2">
        <v>44336</v>
      </c>
      <c r="B141" s="14">
        <v>44336</v>
      </c>
      <c r="C141" s="13">
        <v>4003.09</v>
      </c>
      <c r="D141" s="13">
        <v>3966.17</v>
      </c>
      <c r="E141" s="13">
        <v>4003.09</v>
      </c>
      <c r="F141" s="13">
        <v>3954.5</v>
      </c>
      <c r="G141" s="10" t="s">
        <v>115</v>
      </c>
      <c r="H141" s="17">
        <v>9.2999999999999992E-3</v>
      </c>
    </row>
    <row r="142" spans="1:8" ht="15">
      <c r="A142" s="2">
        <v>44337</v>
      </c>
      <c r="B142" s="14">
        <v>44337</v>
      </c>
      <c r="C142" s="13">
        <v>4002.61</v>
      </c>
      <c r="D142" s="13">
        <v>4003.09</v>
      </c>
      <c r="E142" s="13">
        <v>4008.89</v>
      </c>
      <c r="F142" s="13">
        <v>3980.18</v>
      </c>
      <c r="G142" s="10" t="s">
        <v>116</v>
      </c>
      <c r="H142" s="17">
        <v>-1E-4</v>
      </c>
    </row>
    <row r="143" spans="1:8" ht="15">
      <c r="A143" s="2">
        <v>44338</v>
      </c>
      <c r="B143" s="14">
        <v>44338</v>
      </c>
      <c r="C143" s="15">
        <f>C142</f>
        <v>4002.61</v>
      </c>
      <c r="D143" s="15"/>
      <c r="E143" s="15"/>
      <c r="F143" s="15"/>
      <c r="G143" s="8"/>
      <c r="H143" s="18"/>
    </row>
    <row r="144" spans="1:8" ht="15">
      <c r="A144" s="2">
        <v>44339</v>
      </c>
      <c r="B144" s="14">
        <v>44339</v>
      </c>
      <c r="C144" s="15">
        <f>C142</f>
        <v>4002.61</v>
      </c>
      <c r="D144" s="15"/>
      <c r="E144" s="15"/>
      <c r="F144" s="15"/>
      <c r="G144" s="8"/>
      <c r="H144" s="18"/>
    </row>
    <row r="145" spans="1:8" ht="15">
      <c r="A145" s="2">
        <v>44340</v>
      </c>
      <c r="B145" s="14">
        <v>44340</v>
      </c>
      <c r="C145" s="13">
        <v>4021.24</v>
      </c>
      <c r="D145" s="13">
        <v>4002.61</v>
      </c>
      <c r="E145" s="13">
        <v>4022.57</v>
      </c>
      <c r="F145" s="13">
        <v>4001.53</v>
      </c>
      <c r="G145" s="10" t="s">
        <v>117</v>
      </c>
      <c r="H145" s="17">
        <v>4.7000000000000002E-3</v>
      </c>
    </row>
    <row r="146" spans="1:8" ht="15">
      <c r="A146" s="2">
        <v>44341</v>
      </c>
      <c r="B146" s="14">
        <v>44341</v>
      </c>
      <c r="C146" s="13">
        <v>4009.85</v>
      </c>
      <c r="D146" s="13">
        <v>4021.24</v>
      </c>
      <c r="E146" s="13">
        <v>4031.33</v>
      </c>
      <c r="F146" s="13">
        <v>4009.85</v>
      </c>
      <c r="G146" s="10" t="s">
        <v>118</v>
      </c>
      <c r="H146" s="17">
        <v>-2.8E-3</v>
      </c>
    </row>
    <row r="147" spans="1:8" ht="15">
      <c r="A147" s="2">
        <v>44342</v>
      </c>
      <c r="B147" s="14">
        <v>44342</v>
      </c>
      <c r="C147" s="13">
        <v>4015.75</v>
      </c>
      <c r="D147" s="13">
        <v>4009.85</v>
      </c>
      <c r="E147" s="13">
        <v>4023.75</v>
      </c>
      <c r="F147" s="13">
        <v>4000.79</v>
      </c>
      <c r="G147" s="10" t="s">
        <v>119</v>
      </c>
      <c r="H147" s="17">
        <v>1.5E-3</v>
      </c>
    </row>
    <row r="148" spans="1:8" ht="15">
      <c r="A148" s="2">
        <v>44343</v>
      </c>
      <c r="B148" s="14">
        <v>44343</v>
      </c>
      <c r="C148" s="13">
        <v>4013.5</v>
      </c>
      <c r="D148" s="13">
        <v>4015.75</v>
      </c>
      <c r="E148" s="13">
        <v>4025.44</v>
      </c>
      <c r="F148" s="13">
        <v>4008.77</v>
      </c>
      <c r="G148" s="10" t="s">
        <v>120</v>
      </c>
      <c r="H148" s="17">
        <v>-5.9999999999999995E-4</v>
      </c>
    </row>
    <row r="149" spans="1:8" ht="15">
      <c r="A149" s="2">
        <v>44344</v>
      </c>
      <c r="B149" s="14">
        <v>44344</v>
      </c>
      <c r="C149" s="13">
        <v>4016.13</v>
      </c>
      <c r="D149" s="13">
        <v>4013.5</v>
      </c>
      <c r="E149" s="13">
        <v>4032.76</v>
      </c>
      <c r="F149" s="13">
        <v>4013.5</v>
      </c>
      <c r="G149" s="10" t="s">
        <v>121</v>
      </c>
      <c r="H149" s="17">
        <v>6.9999999999999999E-4</v>
      </c>
    </row>
    <row r="150" spans="1:8" ht="15">
      <c r="A150" s="2">
        <v>44345</v>
      </c>
      <c r="B150" s="14">
        <v>44345</v>
      </c>
      <c r="C150" s="15">
        <f>C149</f>
        <v>4016.13</v>
      </c>
      <c r="D150" s="15"/>
      <c r="E150" s="15"/>
      <c r="F150" s="15"/>
      <c r="G150" s="8"/>
      <c r="H150" s="18"/>
    </row>
    <row r="151" spans="1:8" ht="15">
      <c r="A151" s="2">
        <v>44346</v>
      </c>
      <c r="B151" s="14">
        <v>44346</v>
      </c>
      <c r="C151" s="15">
        <f>C149</f>
        <v>4016.13</v>
      </c>
      <c r="D151" s="15"/>
      <c r="E151" s="15"/>
      <c r="F151" s="15"/>
      <c r="G151" s="8"/>
      <c r="H151" s="18"/>
    </row>
    <row r="152" spans="1:8" ht="15">
      <c r="A152" s="2">
        <v>44347</v>
      </c>
      <c r="B152" s="14">
        <v>44347</v>
      </c>
      <c r="C152" s="15">
        <f>C149</f>
        <v>4016.13</v>
      </c>
      <c r="D152" s="15"/>
      <c r="E152" s="15"/>
      <c r="F152" s="15"/>
      <c r="G152" s="8"/>
      <c r="H152" s="18"/>
    </row>
    <row r="153" spans="1:8" ht="15">
      <c r="A153" s="2">
        <v>44348</v>
      </c>
      <c r="B153" s="14">
        <v>44348</v>
      </c>
      <c r="C153" s="13">
        <v>4049.03</v>
      </c>
      <c r="D153" s="13">
        <v>4016.13</v>
      </c>
      <c r="E153" s="13">
        <v>4066.56</v>
      </c>
      <c r="F153" s="13">
        <v>4016.13</v>
      </c>
      <c r="G153" s="10" t="s">
        <v>122</v>
      </c>
      <c r="H153" s="17">
        <v>8.2000000000000007E-3</v>
      </c>
    </row>
    <row r="154" spans="1:8" ht="15">
      <c r="A154" s="2">
        <v>44349</v>
      </c>
      <c r="B154" s="14">
        <v>44349</v>
      </c>
      <c r="C154" s="13">
        <v>4063.52</v>
      </c>
      <c r="D154" s="13">
        <v>4049.03</v>
      </c>
      <c r="E154" s="13">
        <v>4071.2</v>
      </c>
      <c r="F154" s="13">
        <v>4045.66</v>
      </c>
      <c r="G154" s="10" t="s">
        <v>123</v>
      </c>
      <c r="H154" s="17">
        <v>3.5999999999999999E-3</v>
      </c>
    </row>
    <row r="155" spans="1:8" ht="15">
      <c r="A155" s="2">
        <v>44350</v>
      </c>
      <c r="B155" s="14">
        <v>44350</v>
      </c>
      <c r="C155" s="13">
        <v>4039.19</v>
      </c>
      <c r="D155" s="13">
        <v>4063.52</v>
      </c>
      <c r="E155" s="13">
        <v>4065.11</v>
      </c>
      <c r="F155" s="13">
        <v>4015.16</v>
      </c>
      <c r="G155" s="10" t="s">
        <v>124</v>
      </c>
      <c r="H155" s="17">
        <v>-6.0000000000000001E-3</v>
      </c>
    </row>
    <row r="156" spans="1:8" ht="15">
      <c r="A156" s="2">
        <v>44351</v>
      </c>
      <c r="B156" s="14">
        <v>44351</v>
      </c>
      <c r="C156" s="13">
        <v>4042.42</v>
      </c>
      <c r="D156" s="13">
        <v>4039.19</v>
      </c>
      <c r="E156" s="13">
        <v>4043.9</v>
      </c>
      <c r="F156" s="13">
        <v>4027.1</v>
      </c>
      <c r="G156" s="10" t="s">
        <v>125</v>
      </c>
      <c r="H156" s="17">
        <v>8.0000000000000004E-4</v>
      </c>
    </row>
    <row r="157" spans="1:8" ht="15">
      <c r="A157" s="2">
        <v>44352</v>
      </c>
      <c r="B157" s="14">
        <v>44352</v>
      </c>
      <c r="C157" s="15">
        <f>C156</f>
        <v>4042.42</v>
      </c>
      <c r="D157" s="15"/>
      <c r="E157" s="15"/>
      <c r="F157" s="15"/>
      <c r="G157" s="8"/>
      <c r="H157" s="18"/>
    </row>
    <row r="158" spans="1:8" ht="15">
      <c r="A158" s="2">
        <v>44353</v>
      </c>
      <c r="B158" s="14">
        <v>44353</v>
      </c>
      <c r="C158" s="15">
        <f>C156</f>
        <v>4042.42</v>
      </c>
      <c r="D158" s="15"/>
      <c r="E158" s="15"/>
      <c r="F158" s="15"/>
      <c r="G158" s="8"/>
      <c r="H158" s="18"/>
    </row>
    <row r="159" spans="1:8" ht="15">
      <c r="A159" s="2">
        <v>44354</v>
      </c>
      <c r="B159" s="14">
        <v>44354</v>
      </c>
      <c r="C159" s="13">
        <v>4048.96</v>
      </c>
      <c r="D159" s="13">
        <v>4042.42</v>
      </c>
      <c r="E159" s="13">
        <v>4058.68</v>
      </c>
      <c r="F159" s="13">
        <v>4029.33</v>
      </c>
      <c r="G159" s="10" t="s">
        <v>126</v>
      </c>
      <c r="H159" s="17">
        <v>1.6000000000000001E-3</v>
      </c>
    </row>
    <row r="160" spans="1:8" ht="15">
      <c r="A160" s="2">
        <v>44355</v>
      </c>
      <c r="B160" s="14">
        <v>44355</v>
      </c>
      <c r="C160" s="13">
        <v>4056.56</v>
      </c>
      <c r="D160" s="13">
        <v>4048.96</v>
      </c>
      <c r="E160" s="13">
        <v>4069.55</v>
      </c>
      <c r="F160" s="13">
        <v>4048.18</v>
      </c>
      <c r="G160" s="10" t="s">
        <v>127</v>
      </c>
      <c r="H160" s="17">
        <v>1.9E-3</v>
      </c>
    </row>
    <row r="161" spans="1:8" ht="15">
      <c r="A161" s="2">
        <v>44356</v>
      </c>
      <c r="B161" s="14">
        <v>44356</v>
      </c>
      <c r="C161" s="13">
        <v>4045.51</v>
      </c>
      <c r="D161" s="13">
        <v>4056.56</v>
      </c>
      <c r="E161" s="13">
        <v>4057.1</v>
      </c>
      <c r="F161" s="13">
        <v>4028.95</v>
      </c>
      <c r="G161" s="10" t="s">
        <v>128</v>
      </c>
      <c r="H161" s="17">
        <v>-2.7000000000000001E-3</v>
      </c>
    </row>
    <row r="162" spans="1:8" ht="15">
      <c r="A162" s="2">
        <v>44357</v>
      </c>
      <c r="B162" s="14">
        <v>44357</v>
      </c>
      <c r="C162" s="13">
        <v>4044.01</v>
      </c>
      <c r="D162" s="13">
        <v>4045.51</v>
      </c>
      <c r="E162" s="13">
        <v>4058.96</v>
      </c>
      <c r="F162" s="13">
        <v>4040.26</v>
      </c>
      <c r="G162" s="10" t="s">
        <v>129</v>
      </c>
      <c r="H162" s="17">
        <v>-4.0000000000000002E-4</v>
      </c>
    </row>
    <row r="163" spans="1:8" ht="15">
      <c r="A163" s="2">
        <v>44358</v>
      </c>
      <c r="B163" s="14">
        <v>44358</v>
      </c>
      <c r="C163" s="13">
        <v>4068.33</v>
      </c>
      <c r="D163" s="13">
        <v>4044.01</v>
      </c>
      <c r="E163" s="13">
        <v>4072.05</v>
      </c>
      <c r="F163" s="13">
        <v>4044.01</v>
      </c>
      <c r="G163" s="10" t="s">
        <v>130</v>
      </c>
      <c r="H163" s="17">
        <v>6.0000000000000001E-3</v>
      </c>
    </row>
    <row r="164" spans="1:8" ht="15">
      <c r="A164" s="2">
        <v>44359</v>
      </c>
      <c r="B164" s="14">
        <v>44359</v>
      </c>
      <c r="C164" s="15">
        <f>C163</f>
        <v>4068.33</v>
      </c>
      <c r="D164" s="15"/>
      <c r="E164" s="15"/>
      <c r="F164" s="15"/>
      <c r="G164" s="8"/>
      <c r="H164" s="18"/>
    </row>
    <row r="165" spans="1:8" ht="15">
      <c r="A165" s="2">
        <v>44360</v>
      </c>
      <c r="B165" s="14">
        <v>44360</v>
      </c>
      <c r="C165" s="15">
        <f>C163</f>
        <v>4068.33</v>
      </c>
      <c r="D165" s="15"/>
      <c r="E165" s="15"/>
      <c r="F165" s="15"/>
      <c r="G165" s="8"/>
      <c r="H165" s="18"/>
    </row>
    <row r="166" spans="1:8" ht="15">
      <c r="A166" s="2">
        <v>44361</v>
      </c>
      <c r="B166" s="14">
        <v>44361</v>
      </c>
      <c r="C166" s="13">
        <v>4074.57</v>
      </c>
      <c r="D166" s="13">
        <v>4068.33</v>
      </c>
      <c r="E166" s="13">
        <v>4097.16</v>
      </c>
      <c r="F166" s="13">
        <v>4068.33</v>
      </c>
      <c r="G166" s="10" t="s">
        <v>131</v>
      </c>
      <c r="H166" s="17">
        <v>1.5E-3</v>
      </c>
    </row>
    <row r="167" spans="1:8" ht="15">
      <c r="A167" s="2">
        <v>44362</v>
      </c>
      <c r="B167" s="14">
        <v>44362</v>
      </c>
      <c r="C167" s="13">
        <v>4083.2</v>
      </c>
      <c r="D167" s="13">
        <v>4074.57</v>
      </c>
      <c r="E167" s="13">
        <v>4095.04</v>
      </c>
      <c r="F167" s="13">
        <v>4072.75</v>
      </c>
      <c r="G167" s="10" t="s">
        <v>132</v>
      </c>
      <c r="H167" s="17">
        <v>2.0999999999999999E-3</v>
      </c>
    </row>
    <row r="168" spans="1:8" ht="15">
      <c r="A168" s="2">
        <v>44363</v>
      </c>
      <c r="B168" s="14">
        <v>44363</v>
      </c>
      <c r="C168" s="13">
        <v>4088.47</v>
      </c>
      <c r="D168" s="13">
        <v>4083.2</v>
      </c>
      <c r="E168" s="13">
        <v>4107.3999999999996</v>
      </c>
      <c r="F168" s="13">
        <v>4079.21</v>
      </c>
      <c r="G168" s="10" t="s">
        <v>133</v>
      </c>
      <c r="H168" s="17">
        <v>1.2999999999999999E-3</v>
      </c>
    </row>
    <row r="169" spans="1:8" ht="15">
      <c r="A169" s="2">
        <v>44364</v>
      </c>
      <c r="B169" s="14">
        <v>44364</v>
      </c>
      <c r="C169" s="13">
        <v>4071.33</v>
      </c>
      <c r="D169" s="13">
        <v>4088.47</v>
      </c>
      <c r="E169" s="13">
        <v>4088.47</v>
      </c>
      <c r="F169" s="13">
        <v>4059.89</v>
      </c>
      <c r="G169" s="10" t="s">
        <v>134</v>
      </c>
      <c r="H169" s="17">
        <v>-4.1999999999999997E-3</v>
      </c>
    </row>
    <row r="170" spans="1:8" ht="15">
      <c r="A170" s="2">
        <v>44365</v>
      </c>
      <c r="B170" s="14">
        <v>44365</v>
      </c>
      <c r="C170" s="13">
        <v>4002.07</v>
      </c>
      <c r="D170" s="13">
        <v>4071.33</v>
      </c>
      <c r="E170" s="13">
        <v>4074.15</v>
      </c>
      <c r="F170" s="13">
        <v>3997.68</v>
      </c>
      <c r="G170" s="10" t="s">
        <v>135</v>
      </c>
      <c r="H170" s="17">
        <v>-1.7000000000000001E-2</v>
      </c>
    </row>
    <row r="171" spans="1:8" ht="15">
      <c r="A171" s="2">
        <v>44366</v>
      </c>
      <c r="B171" s="14">
        <v>44366</v>
      </c>
      <c r="C171" s="15">
        <f>C170</f>
        <v>4002.07</v>
      </c>
      <c r="D171" s="15"/>
      <c r="E171" s="15"/>
      <c r="F171" s="15"/>
      <c r="G171" s="8"/>
      <c r="H171" s="18"/>
    </row>
    <row r="172" spans="1:8" ht="15">
      <c r="A172" s="2">
        <v>44367</v>
      </c>
      <c r="B172" s="14">
        <v>44367</v>
      </c>
      <c r="C172" s="15">
        <f>C170</f>
        <v>4002.07</v>
      </c>
      <c r="D172" s="15"/>
      <c r="E172" s="15"/>
      <c r="F172" s="15"/>
      <c r="G172" s="8"/>
      <c r="H172" s="18"/>
    </row>
    <row r="173" spans="1:8" ht="15">
      <c r="A173" s="2">
        <v>44368</v>
      </c>
      <c r="B173" s="14">
        <v>44368</v>
      </c>
      <c r="C173" s="13">
        <v>4026.96</v>
      </c>
      <c r="D173" s="13">
        <v>4002.07</v>
      </c>
      <c r="E173" s="13">
        <v>4027.18</v>
      </c>
      <c r="F173" s="13">
        <v>3966.3</v>
      </c>
      <c r="G173" s="10" t="s">
        <v>136</v>
      </c>
      <c r="H173" s="17">
        <v>6.1999999999999998E-3</v>
      </c>
    </row>
    <row r="174" spans="1:8" ht="15">
      <c r="A174" s="2">
        <v>44369</v>
      </c>
      <c r="B174" s="14">
        <v>44369</v>
      </c>
      <c r="C174" s="13">
        <v>4046.87</v>
      </c>
      <c r="D174" s="13">
        <v>4026.96</v>
      </c>
      <c r="E174" s="13">
        <v>4050.28</v>
      </c>
      <c r="F174" s="13">
        <v>4026.73</v>
      </c>
      <c r="G174" s="10" t="s">
        <v>137</v>
      </c>
      <c r="H174" s="17">
        <v>4.8999999999999998E-3</v>
      </c>
    </row>
    <row r="175" spans="1:8" ht="15">
      <c r="A175" s="2">
        <v>44370</v>
      </c>
      <c r="B175" s="14">
        <v>44370</v>
      </c>
      <c r="C175" s="13">
        <v>4039.4</v>
      </c>
      <c r="D175" s="13">
        <v>4046.87</v>
      </c>
      <c r="E175" s="13">
        <v>4065.4</v>
      </c>
      <c r="F175" s="13">
        <v>4039.4</v>
      </c>
      <c r="G175" s="10" t="s">
        <v>138</v>
      </c>
      <c r="H175" s="17">
        <v>-1.8E-3</v>
      </c>
    </row>
    <row r="176" spans="1:8" ht="15">
      <c r="A176" s="2">
        <v>44371</v>
      </c>
      <c r="B176" s="14">
        <v>44371</v>
      </c>
      <c r="C176" s="13">
        <v>4051.12</v>
      </c>
      <c r="D176" s="13">
        <v>4039.4</v>
      </c>
      <c r="E176" s="13">
        <v>4057.99</v>
      </c>
      <c r="F176" s="13">
        <v>4037.54</v>
      </c>
      <c r="G176" s="10" t="s">
        <v>139</v>
      </c>
      <c r="H176" s="17">
        <v>2.8999999999999998E-3</v>
      </c>
    </row>
    <row r="177" spans="1:8" ht="15">
      <c r="A177" s="2">
        <v>44372</v>
      </c>
      <c r="B177" s="14">
        <v>44372</v>
      </c>
      <c r="C177" s="13">
        <v>4067.79</v>
      </c>
      <c r="D177" s="13">
        <v>4051.12</v>
      </c>
      <c r="E177" s="13">
        <v>4068.56</v>
      </c>
      <c r="F177" s="13">
        <v>4051.05</v>
      </c>
      <c r="G177" s="10" t="s">
        <v>140</v>
      </c>
      <c r="H177" s="17">
        <v>4.1000000000000003E-3</v>
      </c>
    </row>
    <row r="178" spans="1:8" ht="15">
      <c r="A178" s="2">
        <v>44373</v>
      </c>
      <c r="B178" s="14">
        <v>44373</v>
      </c>
      <c r="C178" s="15">
        <f>C177</f>
        <v>4067.79</v>
      </c>
      <c r="D178" s="15"/>
      <c r="E178" s="15"/>
      <c r="F178" s="15"/>
      <c r="G178" s="8"/>
      <c r="H178" s="18"/>
    </row>
    <row r="179" spans="1:8" ht="15">
      <c r="A179" s="2">
        <v>44374</v>
      </c>
      <c r="B179" s="14">
        <v>44374</v>
      </c>
      <c r="C179" s="15">
        <f>C177</f>
        <v>4067.79</v>
      </c>
      <c r="D179" s="15"/>
      <c r="E179" s="15"/>
      <c r="F179" s="15"/>
      <c r="G179" s="8"/>
      <c r="H179" s="18"/>
    </row>
    <row r="180" spans="1:8" ht="15">
      <c r="A180" s="2">
        <v>44375</v>
      </c>
      <c r="B180" s="14">
        <v>44375</v>
      </c>
      <c r="C180" s="13">
        <v>4035.43</v>
      </c>
      <c r="D180" s="13">
        <v>4067.79</v>
      </c>
      <c r="E180" s="13">
        <v>4067.86</v>
      </c>
      <c r="F180" s="13">
        <v>4035.39</v>
      </c>
      <c r="G180" s="10" t="s">
        <v>141</v>
      </c>
      <c r="H180" s="17">
        <v>-8.0000000000000002E-3</v>
      </c>
    </row>
    <row r="181" spans="1:8" ht="15">
      <c r="A181" s="2">
        <v>44376</v>
      </c>
      <c r="B181" s="14">
        <v>44376</v>
      </c>
      <c r="C181" s="13">
        <v>4042.58</v>
      </c>
      <c r="D181" s="13">
        <v>4035.43</v>
      </c>
      <c r="E181" s="13">
        <v>4058.38</v>
      </c>
      <c r="F181" s="13">
        <v>4034.87</v>
      </c>
      <c r="G181" s="10" t="s">
        <v>142</v>
      </c>
      <c r="H181" s="17">
        <v>1.8E-3</v>
      </c>
    </row>
    <row r="182" spans="1:8" ht="15">
      <c r="A182" s="2">
        <v>44377</v>
      </c>
      <c r="B182" s="14">
        <v>44377</v>
      </c>
      <c r="C182" s="13">
        <v>4014.74</v>
      </c>
      <c r="D182" s="13">
        <v>4042.58</v>
      </c>
      <c r="E182" s="13">
        <v>4049.44</v>
      </c>
      <c r="F182" s="13">
        <v>4003.49</v>
      </c>
      <c r="G182" s="10" t="s">
        <v>26</v>
      </c>
      <c r="H182" s="17">
        <v>-6.8999999999999999E-3</v>
      </c>
    </row>
    <row r="183" spans="1:8" ht="15">
      <c r="A183" s="2">
        <v>44378</v>
      </c>
      <c r="B183" s="14">
        <v>44378</v>
      </c>
      <c r="C183" s="13">
        <v>4062.45</v>
      </c>
      <c r="D183" s="13">
        <v>4014.74</v>
      </c>
      <c r="E183" s="13">
        <v>4066.37</v>
      </c>
      <c r="F183" s="13">
        <v>4014.73</v>
      </c>
      <c r="G183" s="10" t="s">
        <v>143</v>
      </c>
      <c r="H183" s="17">
        <v>1.1900000000000001E-2</v>
      </c>
    </row>
    <row r="184" spans="1:8" ht="15">
      <c r="A184" s="2">
        <v>44379</v>
      </c>
      <c r="B184" s="14">
        <v>44379</v>
      </c>
      <c r="C184" s="13">
        <v>4065.95</v>
      </c>
      <c r="D184" s="13">
        <v>4062.45</v>
      </c>
      <c r="E184" s="13">
        <v>4082.58</v>
      </c>
      <c r="F184" s="13">
        <v>4059.69</v>
      </c>
      <c r="G184" s="10" t="s">
        <v>144</v>
      </c>
      <c r="H184" s="17">
        <v>8.9999999999999998E-4</v>
      </c>
    </row>
    <row r="185" spans="1:8" ht="15">
      <c r="A185" s="2">
        <v>44380</v>
      </c>
      <c r="B185" s="14">
        <v>44380</v>
      </c>
      <c r="C185" s="15">
        <f>C184</f>
        <v>4065.95</v>
      </c>
      <c r="D185" s="15"/>
      <c r="E185" s="15"/>
      <c r="F185" s="15"/>
      <c r="G185" s="8"/>
      <c r="H185" s="18"/>
    </row>
    <row r="186" spans="1:8" ht="15">
      <c r="A186" s="2">
        <v>44381</v>
      </c>
      <c r="B186" s="14">
        <v>44381</v>
      </c>
      <c r="C186" s="15">
        <f>C184</f>
        <v>4065.95</v>
      </c>
      <c r="D186" s="15"/>
      <c r="E186" s="15"/>
      <c r="F186" s="15"/>
      <c r="G186" s="8"/>
      <c r="H186" s="18"/>
    </row>
    <row r="187" spans="1:8" ht="15">
      <c r="A187" s="2">
        <v>44382</v>
      </c>
      <c r="B187" s="14">
        <v>44382</v>
      </c>
      <c r="C187" s="13">
        <v>4093.99</v>
      </c>
      <c r="D187" s="13">
        <v>4065.95</v>
      </c>
      <c r="E187" s="13">
        <v>4095.24</v>
      </c>
      <c r="F187" s="13">
        <v>4062.78</v>
      </c>
      <c r="G187" s="10" t="s">
        <v>145</v>
      </c>
      <c r="H187" s="17">
        <v>6.8999999999999999E-3</v>
      </c>
    </row>
    <row r="188" spans="1:8" ht="15">
      <c r="A188" s="2">
        <v>44383</v>
      </c>
      <c r="B188" s="14">
        <v>44383</v>
      </c>
      <c r="C188" s="13">
        <v>4060.82</v>
      </c>
      <c r="D188" s="13">
        <v>4093.99</v>
      </c>
      <c r="E188" s="13">
        <v>4096.47</v>
      </c>
      <c r="F188" s="13">
        <v>4048.44</v>
      </c>
      <c r="G188" s="10" t="s">
        <v>146</v>
      </c>
      <c r="H188" s="17">
        <v>-8.0999999999999996E-3</v>
      </c>
    </row>
    <row r="189" spans="1:8" ht="15">
      <c r="A189" s="2">
        <v>44384</v>
      </c>
      <c r="B189" s="14">
        <v>44384</v>
      </c>
      <c r="C189" s="13">
        <v>4085.5</v>
      </c>
      <c r="D189" s="13">
        <v>4060.82</v>
      </c>
      <c r="E189" s="13">
        <v>4087.53</v>
      </c>
      <c r="F189" s="13">
        <v>4060.73</v>
      </c>
      <c r="G189" s="10" t="s">
        <v>147</v>
      </c>
      <c r="H189" s="17">
        <v>6.1000000000000004E-3</v>
      </c>
    </row>
    <row r="190" spans="1:8" ht="15">
      <c r="A190" s="2">
        <v>44385</v>
      </c>
      <c r="B190" s="14">
        <v>44385</v>
      </c>
      <c r="C190" s="13">
        <v>4019.72</v>
      </c>
      <c r="D190" s="13">
        <v>4085.5</v>
      </c>
      <c r="E190" s="13">
        <v>4085.53</v>
      </c>
      <c r="F190" s="13">
        <v>3996.1</v>
      </c>
      <c r="G190" s="10" t="s">
        <v>148</v>
      </c>
      <c r="H190" s="17">
        <v>-1.61E-2</v>
      </c>
    </row>
    <row r="191" spans="1:8" ht="15">
      <c r="A191" s="2">
        <v>44386</v>
      </c>
      <c r="B191" s="14">
        <v>44386</v>
      </c>
      <c r="C191" s="13">
        <v>4069.79</v>
      </c>
      <c r="D191" s="13">
        <v>4019.72</v>
      </c>
      <c r="E191" s="13">
        <v>4069.79</v>
      </c>
      <c r="F191" s="13">
        <v>4019.67</v>
      </c>
      <c r="G191" s="10" t="s">
        <v>149</v>
      </c>
      <c r="H191" s="17">
        <v>1.2500000000000001E-2</v>
      </c>
    </row>
    <row r="192" spans="1:8" ht="15">
      <c r="A192" s="2">
        <v>44387</v>
      </c>
      <c r="B192" s="14">
        <v>44387</v>
      </c>
      <c r="C192" s="15">
        <f>C191</f>
        <v>4069.79</v>
      </c>
      <c r="D192" s="15"/>
      <c r="E192" s="15"/>
      <c r="F192" s="15"/>
      <c r="G192" s="8"/>
      <c r="H192" s="18"/>
    </row>
    <row r="193" spans="1:8" ht="15">
      <c r="A193" s="2">
        <v>44388</v>
      </c>
      <c r="B193" s="14">
        <v>44388</v>
      </c>
      <c r="C193" s="15">
        <f>C191</f>
        <v>4069.79</v>
      </c>
      <c r="D193" s="15"/>
      <c r="E193" s="15"/>
      <c r="F193" s="15"/>
      <c r="G193" s="8"/>
      <c r="H193" s="18"/>
    </row>
    <row r="194" spans="1:8" ht="15">
      <c r="A194" s="2">
        <v>44389</v>
      </c>
      <c r="B194" s="14">
        <v>44389</v>
      </c>
      <c r="C194" s="13">
        <v>4070.34</v>
      </c>
      <c r="D194" s="13">
        <v>4069.79</v>
      </c>
      <c r="E194" s="13">
        <v>4075.96</v>
      </c>
      <c r="F194" s="13">
        <v>4042.62</v>
      </c>
      <c r="G194" s="10" t="s">
        <v>150</v>
      </c>
      <c r="H194" s="17">
        <v>1E-4</v>
      </c>
    </row>
    <row r="195" spans="1:8" ht="15">
      <c r="A195" s="2">
        <v>44390</v>
      </c>
      <c r="B195" s="14">
        <v>44390</v>
      </c>
      <c r="C195" s="13">
        <v>4071.21</v>
      </c>
      <c r="D195" s="13">
        <v>4070.34</v>
      </c>
      <c r="E195" s="13">
        <v>4084.49</v>
      </c>
      <c r="F195" s="13">
        <v>4067.17</v>
      </c>
      <c r="G195" s="10" t="s">
        <v>151</v>
      </c>
      <c r="H195" s="17">
        <v>2.0000000000000001E-4</v>
      </c>
    </row>
    <row r="196" spans="1:8" ht="15">
      <c r="A196" s="2">
        <v>44391</v>
      </c>
      <c r="B196" s="14">
        <v>44391</v>
      </c>
      <c r="C196" s="13">
        <v>4049.86</v>
      </c>
      <c r="D196" s="13">
        <v>4071.21</v>
      </c>
      <c r="E196" s="13">
        <v>4071.21</v>
      </c>
      <c r="F196" s="13">
        <v>4043.93</v>
      </c>
      <c r="G196" s="10" t="s">
        <v>152</v>
      </c>
      <c r="H196" s="17">
        <v>-5.1999999999999998E-3</v>
      </c>
    </row>
    <row r="197" spans="1:8" ht="15">
      <c r="A197" s="2">
        <v>44392</v>
      </c>
      <c r="B197" s="14">
        <v>44392</v>
      </c>
      <c r="C197" s="13">
        <v>4005.8</v>
      </c>
      <c r="D197" s="13">
        <v>4049.86</v>
      </c>
      <c r="E197" s="13">
        <v>4057.43</v>
      </c>
      <c r="F197" s="13">
        <v>4002.95</v>
      </c>
      <c r="G197" s="10" t="s">
        <v>153</v>
      </c>
      <c r="H197" s="17">
        <v>-1.09E-2</v>
      </c>
    </row>
    <row r="198" spans="1:8" ht="15">
      <c r="A198" s="2">
        <v>44393</v>
      </c>
      <c r="B198" s="14">
        <v>44393</v>
      </c>
      <c r="C198" s="13">
        <v>4002.8</v>
      </c>
      <c r="D198" s="13">
        <v>4005.8</v>
      </c>
      <c r="E198" s="13">
        <v>4029.71</v>
      </c>
      <c r="F198" s="13">
        <v>3989.12</v>
      </c>
      <c r="G198" s="10" t="s">
        <v>154</v>
      </c>
      <c r="H198" s="17">
        <v>-6.9999999999999999E-4</v>
      </c>
    </row>
    <row r="199" spans="1:8" ht="15">
      <c r="A199" s="2">
        <v>44394</v>
      </c>
      <c r="B199" s="14">
        <v>44394</v>
      </c>
      <c r="C199" s="15">
        <f>C198</f>
        <v>4002.8</v>
      </c>
      <c r="D199" s="15"/>
      <c r="E199" s="15"/>
      <c r="F199" s="15"/>
      <c r="G199" s="8"/>
      <c r="H199" s="18"/>
    </row>
    <row r="200" spans="1:8" ht="15">
      <c r="A200" s="2">
        <v>44395</v>
      </c>
      <c r="B200" s="14">
        <v>44395</v>
      </c>
      <c r="C200" s="15">
        <f>C198</f>
        <v>4002.8</v>
      </c>
      <c r="D200" s="15"/>
      <c r="E200" s="15"/>
      <c r="F200" s="15"/>
      <c r="G200" s="8"/>
      <c r="H200" s="18"/>
    </row>
    <row r="201" spans="1:8" ht="15">
      <c r="A201" s="2">
        <v>44396</v>
      </c>
      <c r="B201" s="14">
        <v>44396</v>
      </c>
      <c r="C201" s="13">
        <v>3909.88</v>
      </c>
      <c r="D201" s="13">
        <v>4002.8</v>
      </c>
      <c r="E201" s="13">
        <v>4002.8</v>
      </c>
      <c r="F201" s="13">
        <v>3895.24</v>
      </c>
      <c r="G201" s="10" t="s">
        <v>155</v>
      </c>
      <c r="H201" s="17">
        <v>-2.3199999999999998E-2</v>
      </c>
    </row>
    <row r="202" spans="1:8" ht="15">
      <c r="A202" s="2">
        <v>44397</v>
      </c>
      <c r="B202" s="14">
        <v>44397</v>
      </c>
      <c r="C202" s="13">
        <v>3932.84</v>
      </c>
      <c r="D202" s="13">
        <v>3909.88</v>
      </c>
      <c r="E202" s="13">
        <v>3954.53</v>
      </c>
      <c r="F202" s="13">
        <v>3903.95</v>
      </c>
      <c r="G202" s="10" t="s">
        <v>156</v>
      </c>
      <c r="H202" s="17">
        <v>5.8999999999999999E-3</v>
      </c>
    </row>
    <row r="203" spans="1:8" ht="15">
      <c r="A203" s="2">
        <v>44398</v>
      </c>
      <c r="B203" s="14">
        <v>44398</v>
      </c>
      <c r="C203" s="13">
        <v>4000.08</v>
      </c>
      <c r="D203" s="13">
        <v>3932.84</v>
      </c>
      <c r="E203" s="13">
        <v>4005.41</v>
      </c>
      <c r="F203" s="13">
        <v>3932.84</v>
      </c>
      <c r="G203" s="10" t="s">
        <v>157</v>
      </c>
      <c r="H203" s="17">
        <v>1.7100000000000001E-2</v>
      </c>
    </row>
    <row r="204" spans="1:8" ht="15">
      <c r="A204" s="2">
        <v>44399</v>
      </c>
      <c r="B204" s="14">
        <v>44399</v>
      </c>
      <c r="C204" s="13">
        <v>3991.48</v>
      </c>
      <c r="D204" s="13">
        <v>4000.08</v>
      </c>
      <c r="E204" s="13">
        <v>4019.23</v>
      </c>
      <c r="F204" s="13">
        <v>3987.35</v>
      </c>
      <c r="G204" s="10" t="s">
        <v>158</v>
      </c>
      <c r="H204" s="17">
        <v>-2.0999999999999999E-3</v>
      </c>
    </row>
    <row r="205" spans="1:8" ht="15">
      <c r="A205" s="2">
        <v>44400</v>
      </c>
      <c r="B205" s="14">
        <v>44400</v>
      </c>
      <c r="C205" s="13">
        <v>4025.12</v>
      </c>
      <c r="D205" s="13">
        <v>3991.48</v>
      </c>
      <c r="E205" s="13">
        <v>4028.29</v>
      </c>
      <c r="F205" s="13">
        <v>3991.48</v>
      </c>
      <c r="G205" s="10" t="s">
        <v>159</v>
      </c>
      <c r="H205" s="17">
        <v>8.3999999999999995E-3</v>
      </c>
    </row>
    <row r="206" spans="1:8" ht="15">
      <c r="A206" s="2">
        <v>44401</v>
      </c>
      <c r="B206" s="14">
        <v>44401</v>
      </c>
      <c r="C206" s="15">
        <f>C205</f>
        <v>4025.12</v>
      </c>
      <c r="D206" s="15"/>
      <c r="E206" s="15"/>
      <c r="F206" s="15"/>
      <c r="G206" s="8"/>
      <c r="H206" s="18"/>
    </row>
    <row r="207" spans="1:8" ht="15">
      <c r="A207" s="2">
        <v>44402</v>
      </c>
      <c r="B207" s="14">
        <v>44402</v>
      </c>
      <c r="C207" s="15">
        <f>C205</f>
        <v>4025.12</v>
      </c>
      <c r="D207" s="15"/>
      <c r="E207" s="15"/>
      <c r="F207" s="15"/>
      <c r="G207" s="8"/>
      <c r="H207" s="18"/>
    </row>
    <row r="208" spans="1:8" ht="15">
      <c r="A208" s="2">
        <v>44403</v>
      </c>
      <c r="B208" s="14">
        <v>44403</v>
      </c>
      <c r="C208" s="13">
        <v>4025.99</v>
      </c>
      <c r="D208" s="13">
        <v>4025.12</v>
      </c>
      <c r="E208" s="13">
        <v>4032.36</v>
      </c>
      <c r="F208" s="13">
        <v>4001.54</v>
      </c>
      <c r="G208" s="10" t="s">
        <v>160</v>
      </c>
      <c r="H208" s="17">
        <v>2.0000000000000001E-4</v>
      </c>
    </row>
    <row r="209" spans="1:8" ht="15">
      <c r="A209" s="2">
        <v>44404</v>
      </c>
      <c r="B209" s="14">
        <v>44404</v>
      </c>
      <c r="C209" s="13">
        <v>4010.29</v>
      </c>
      <c r="D209" s="13">
        <v>4025.99</v>
      </c>
      <c r="E209" s="13">
        <v>4027.3</v>
      </c>
      <c r="F209" s="13">
        <v>3974.58</v>
      </c>
      <c r="G209" s="10" t="s">
        <v>161</v>
      </c>
      <c r="H209" s="17">
        <v>-3.8999999999999998E-3</v>
      </c>
    </row>
    <row r="210" spans="1:8" ht="15">
      <c r="A210" s="2">
        <v>44405</v>
      </c>
      <c r="B210" s="14">
        <v>44405</v>
      </c>
      <c r="C210" s="13">
        <v>4024.08</v>
      </c>
      <c r="D210" s="13">
        <v>4010.29</v>
      </c>
      <c r="E210" s="13">
        <v>4028.73</v>
      </c>
      <c r="F210" s="13">
        <v>4001.21</v>
      </c>
      <c r="G210" s="10" t="s">
        <v>162</v>
      </c>
      <c r="H210" s="17">
        <v>3.3999999999999998E-3</v>
      </c>
    </row>
    <row r="211" spans="1:8" ht="15">
      <c r="A211" s="2">
        <v>44406</v>
      </c>
      <c r="B211" s="14">
        <v>44406</v>
      </c>
      <c r="C211" s="13">
        <v>4054.12</v>
      </c>
      <c r="D211" s="13">
        <v>4024.08</v>
      </c>
      <c r="E211" s="13">
        <v>4060.72</v>
      </c>
      <c r="F211" s="13">
        <v>4020.61</v>
      </c>
      <c r="G211" s="10" t="s">
        <v>163</v>
      </c>
      <c r="H211" s="17">
        <v>7.4999999999999997E-3</v>
      </c>
    </row>
    <row r="212" spans="1:8" ht="15">
      <c r="A212" s="2">
        <v>44407</v>
      </c>
      <c r="B212" s="14">
        <v>44407</v>
      </c>
      <c r="C212" s="13">
        <v>4030.24</v>
      </c>
      <c r="D212" s="13">
        <v>4054.12</v>
      </c>
      <c r="E212" s="13">
        <v>4054.17</v>
      </c>
      <c r="F212" s="13">
        <v>4011.08</v>
      </c>
      <c r="G212" s="10" t="s">
        <v>164</v>
      </c>
      <c r="H212" s="17">
        <v>-5.8999999999999999E-3</v>
      </c>
    </row>
    <row r="213" spans="1:8" ht="15">
      <c r="A213" s="2">
        <v>44408</v>
      </c>
      <c r="B213" s="14">
        <v>44408</v>
      </c>
      <c r="C213" s="15">
        <f>C212</f>
        <v>4030.24</v>
      </c>
      <c r="D213" s="15"/>
      <c r="E213" s="15"/>
      <c r="F213" s="15"/>
      <c r="G213" s="8"/>
      <c r="H213" s="18"/>
    </row>
    <row r="214" spans="1:8" ht="15">
      <c r="A214" s="2">
        <v>44409</v>
      </c>
      <c r="B214" s="14">
        <v>44409</v>
      </c>
      <c r="C214" s="15">
        <f>C212</f>
        <v>4030.24</v>
      </c>
      <c r="D214" s="15"/>
      <c r="E214" s="15"/>
      <c r="F214" s="15"/>
      <c r="G214" s="8"/>
      <c r="H214" s="18"/>
    </row>
    <row r="215" spans="1:8" ht="15">
      <c r="A215" s="2">
        <v>44410</v>
      </c>
      <c r="B215" s="14">
        <v>44410</v>
      </c>
      <c r="C215" s="13">
        <v>4061.12</v>
      </c>
      <c r="D215" s="13">
        <v>4030.24</v>
      </c>
      <c r="E215" s="13">
        <v>4077.54</v>
      </c>
      <c r="F215" s="13">
        <v>4030.24</v>
      </c>
      <c r="G215" s="10" t="s">
        <v>165</v>
      </c>
      <c r="H215" s="17">
        <v>7.7000000000000002E-3</v>
      </c>
    </row>
    <row r="216" spans="1:8" ht="15">
      <c r="A216" s="2">
        <v>44411</v>
      </c>
      <c r="B216" s="14">
        <v>44411</v>
      </c>
      <c r="C216" s="13">
        <v>4074.79</v>
      </c>
      <c r="D216" s="13">
        <v>4061.12</v>
      </c>
      <c r="E216" s="13">
        <v>4081.63</v>
      </c>
      <c r="F216" s="13">
        <v>4056.46</v>
      </c>
      <c r="G216" s="10" t="s">
        <v>166</v>
      </c>
      <c r="H216" s="17">
        <v>3.3999999999999998E-3</v>
      </c>
    </row>
    <row r="217" spans="1:8" ht="15">
      <c r="A217" s="2">
        <v>44412</v>
      </c>
      <c r="B217" s="14">
        <v>44412</v>
      </c>
      <c r="C217" s="13">
        <v>4085.47</v>
      </c>
      <c r="D217" s="13">
        <v>4074.79</v>
      </c>
      <c r="E217" s="13">
        <v>4094.1</v>
      </c>
      <c r="F217" s="13">
        <v>4074.79</v>
      </c>
      <c r="G217" s="10" t="s">
        <v>167</v>
      </c>
      <c r="H217" s="17">
        <v>2.5999999999999999E-3</v>
      </c>
    </row>
    <row r="218" spans="1:8" ht="15">
      <c r="A218" s="2">
        <v>44413</v>
      </c>
      <c r="B218" s="14">
        <v>44413</v>
      </c>
      <c r="C218" s="13">
        <v>4089.91</v>
      </c>
      <c r="D218" s="13">
        <v>4085.47</v>
      </c>
      <c r="E218" s="13">
        <v>4090.32</v>
      </c>
      <c r="F218" s="13">
        <v>4072.43</v>
      </c>
      <c r="G218" s="10" t="s">
        <v>168</v>
      </c>
      <c r="H218" s="17">
        <v>1.1000000000000001E-3</v>
      </c>
    </row>
    <row r="219" spans="1:8" ht="15">
      <c r="A219" s="2">
        <v>44414</v>
      </c>
      <c r="B219" s="14">
        <v>44414</v>
      </c>
      <c r="C219" s="13">
        <v>4088.94</v>
      </c>
      <c r="D219" s="13">
        <v>4089.91</v>
      </c>
      <c r="E219" s="13">
        <v>4096.01</v>
      </c>
      <c r="F219" s="13">
        <v>4079.05</v>
      </c>
      <c r="G219" s="10" t="s">
        <v>169</v>
      </c>
      <c r="H219" s="17">
        <v>-2.0000000000000001E-4</v>
      </c>
    </row>
    <row r="220" spans="1:8" ht="15">
      <c r="A220" s="2">
        <v>44415</v>
      </c>
      <c r="B220" s="14">
        <v>44415</v>
      </c>
      <c r="C220" s="15">
        <f>C219</f>
        <v>4088.94</v>
      </c>
      <c r="D220" s="15"/>
      <c r="E220" s="15"/>
      <c r="F220" s="15"/>
      <c r="G220" s="8"/>
      <c r="H220" s="18"/>
    </row>
    <row r="221" spans="1:8" ht="15">
      <c r="A221" s="2">
        <v>44416</v>
      </c>
      <c r="B221" s="14">
        <v>44416</v>
      </c>
      <c r="C221" s="15">
        <f>C219</f>
        <v>4088.94</v>
      </c>
      <c r="D221" s="15"/>
      <c r="E221" s="15"/>
      <c r="F221" s="15"/>
      <c r="G221" s="8"/>
      <c r="H221" s="18"/>
    </row>
    <row r="222" spans="1:8" ht="15">
      <c r="A222" s="2">
        <v>44417</v>
      </c>
      <c r="B222" s="14">
        <v>44417</v>
      </c>
      <c r="C222" s="13">
        <v>4093.19</v>
      </c>
      <c r="D222" s="13">
        <v>4088.94</v>
      </c>
      <c r="E222" s="13">
        <v>4097.38</v>
      </c>
      <c r="F222" s="13">
        <v>4072.12</v>
      </c>
      <c r="G222" s="10" t="s">
        <v>170</v>
      </c>
      <c r="H222" s="17">
        <v>1E-3</v>
      </c>
    </row>
    <row r="223" spans="1:8" ht="15">
      <c r="A223" s="2">
        <v>44418</v>
      </c>
      <c r="B223" s="14">
        <v>44418</v>
      </c>
      <c r="C223" s="13">
        <v>4110.2</v>
      </c>
      <c r="D223" s="13">
        <v>4093.19</v>
      </c>
      <c r="E223" s="13">
        <v>4113.04</v>
      </c>
      <c r="F223" s="13">
        <v>4088.3</v>
      </c>
      <c r="G223" s="10" t="s">
        <v>171</v>
      </c>
      <c r="H223" s="17">
        <v>4.1999999999999997E-3</v>
      </c>
    </row>
    <row r="224" spans="1:8" ht="15">
      <c r="A224" s="2">
        <v>44419</v>
      </c>
      <c r="B224" s="14">
        <v>44419</v>
      </c>
      <c r="C224" s="13">
        <v>4143.16</v>
      </c>
      <c r="D224" s="13">
        <v>4110.2</v>
      </c>
      <c r="E224" s="13">
        <v>4143.16</v>
      </c>
      <c r="F224" s="13">
        <v>4108.68</v>
      </c>
      <c r="G224" s="10" t="s">
        <v>172</v>
      </c>
      <c r="H224" s="17">
        <v>8.0000000000000002E-3</v>
      </c>
    </row>
    <row r="225" spans="1:8" ht="15">
      <c r="A225" s="2">
        <v>44420</v>
      </c>
      <c r="B225" s="14">
        <v>44420</v>
      </c>
      <c r="C225" s="13">
        <v>4131.76</v>
      </c>
      <c r="D225" s="13">
        <v>4143.16</v>
      </c>
      <c r="E225" s="13">
        <v>4143.16</v>
      </c>
      <c r="F225" s="13">
        <v>4126.5600000000004</v>
      </c>
      <c r="G225" s="10" t="s">
        <v>173</v>
      </c>
      <c r="H225" s="17">
        <v>-2.8E-3</v>
      </c>
    </row>
    <row r="226" spans="1:8" ht="15">
      <c r="A226" s="2">
        <v>44421</v>
      </c>
      <c r="B226" s="14">
        <v>44421</v>
      </c>
      <c r="C226" s="13">
        <v>4144.47</v>
      </c>
      <c r="D226" s="13">
        <v>4131.76</v>
      </c>
      <c r="E226" s="13">
        <v>4147.66</v>
      </c>
      <c r="F226" s="13">
        <v>4131.75</v>
      </c>
      <c r="G226" s="10" t="s">
        <v>174</v>
      </c>
      <c r="H226" s="17">
        <v>3.0999999999999999E-3</v>
      </c>
    </row>
    <row r="227" spans="1:8" ht="15">
      <c r="A227" s="2">
        <v>44422</v>
      </c>
      <c r="B227" s="14">
        <v>44422</v>
      </c>
      <c r="C227" s="15">
        <f>C226</f>
        <v>4144.47</v>
      </c>
      <c r="D227" s="15"/>
      <c r="E227" s="15"/>
      <c r="F227" s="15"/>
      <c r="G227" s="8"/>
      <c r="H227" s="18"/>
    </row>
    <row r="228" spans="1:8" ht="15">
      <c r="A228" s="2">
        <v>44423</v>
      </c>
      <c r="B228" s="14">
        <v>44423</v>
      </c>
      <c r="C228" s="15">
        <f>C226</f>
        <v>4144.47</v>
      </c>
      <c r="D228" s="15"/>
      <c r="E228" s="15"/>
      <c r="F228" s="15"/>
      <c r="G228" s="8"/>
      <c r="H228" s="18"/>
    </row>
    <row r="229" spans="1:8" ht="15">
      <c r="A229" s="2">
        <v>44424</v>
      </c>
      <c r="B229" s="14">
        <v>44424</v>
      </c>
      <c r="C229" s="13">
        <v>4111.8900000000003</v>
      </c>
      <c r="D229" s="13">
        <v>4144.47</v>
      </c>
      <c r="E229" s="13">
        <v>4144.47</v>
      </c>
      <c r="F229" s="13">
        <v>4094.07</v>
      </c>
      <c r="G229" s="10" t="s">
        <v>175</v>
      </c>
      <c r="H229" s="17">
        <v>-7.9000000000000008E-3</v>
      </c>
    </row>
    <row r="230" spans="1:8" ht="15">
      <c r="A230" s="2">
        <v>44425</v>
      </c>
      <c r="B230" s="14">
        <v>44425</v>
      </c>
      <c r="C230" s="13">
        <v>4123.45</v>
      </c>
      <c r="D230" s="13">
        <v>4111.8900000000003</v>
      </c>
      <c r="E230" s="13">
        <v>4127.6899999999996</v>
      </c>
      <c r="F230" s="13">
        <v>4092.84</v>
      </c>
      <c r="G230" s="10" t="s">
        <v>176</v>
      </c>
      <c r="H230" s="17">
        <v>2.8E-3</v>
      </c>
    </row>
    <row r="231" spans="1:8" ht="15">
      <c r="A231" s="2">
        <v>44426</v>
      </c>
      <c r="B231" s="14">
        <v>44426</v>
      </c>
      <c r="C231" s="13">
        <v>4122.6099999999997</v>
      </c>
      <c r="D231" s="13">
        <v>4123.45</v>
      </c>
      <c r="E231" s="13">
        <v>4133.24</v>
      </c>
      <c r="F231" s="13">
        <v>4108.28</v>
      </c>
      <c r="G231" s="10" t="s">
        <v>177</v>
      </c>
      <c r="H231" s="17">
        <v>-2.0000000000000001E-4</v>
      </c>
    </row>
    <row r="232" spans="1:8" ht="15">
      <c r="A232" s="2">
        <v>44427</v>
      </c>
      <c r="B232" s="14">
        <v>44427</v>
      </c>
      <c r="C232" s="13">
        <v>4064.14</v>
      </c>
      <c r="D232" s="13">
        <v>4122.6099999999997</v>
      </c>
      <c r="E232" s="13">
        <v>4122.6099999999997</v>
      </c>
      <c r="F232" s="13">
        <v>4032.21</v>
      </c>
      <c r="G232" s="10" t="s">
        <v>178</v>
      </c>
      <c r="H232" s="17">
        <v>-1.4200000000000001E-2</v>
      </c>
    </row>
    <row r="233" spans="1:8" ht="15">
      <c r="A233" s="2">
        <v>44428</v>
      </c>
      <c r="B233" s="14">
        <v>44428</v>
      </c>
      <c r="C233" s="13">
        <v>4082.53</v>
      </c>
      <c r="D233" s="13">
        <v>4064.14</v>
      </c>
      <c r="E233" s="13">
        <v>4086.34</v>
      </c>
      <c r="F233" s="13">
        <v>4050.94</v>
      </c>
      <c r="G233" s="10" t="s">
        <v>179</v>
      </c>
      <c r="H233" s="17">
        <v>4.4999999999999997E-3</v>
      </c>
    </row>
    <row r="234" spans="1:8" ht="15">
      <c r="A234" s="2">
        <v>44429</v>
      </c>
      <c r="B234" s="14">
        <v>44429</v>
      </c>
      <c r="C234" s="15">
        <f>C233</f>
        <v>4082.53</v>
      </c>
      <c r="D234" s="15"/>
      <c r="E234" s="15"/>
      <c r="F234" s="15"/>
      <c r="G234" s="8"/>
      <c r="H234" s="18"/>
    </row>
    <row r="235" spans="1:8" ht="15">
      <c r="A235" s="2">
        <v>44430</v>
      </c>
      <c r="B235" s="14">
        <v>44430</v>
      </c>
      <c r="C235" s="15">
        <f>C233</f>
        <v>4082.53</v>
      </c>
      <c r="D235" s="15"/>
      <c r="E235" s="15"/>
      <c r="F235" s="15"/>
      <c r="G235" s="8"/>
      <c r="H235" s="18"/>
    </row>
    <row r="236" spans="1:8" ht="15">
      <c r="A236" s="2">
        <v>44431</v>
      </c>
      <c r="B236" s="14">
        <v>44431</v>
      </c>
      <c r="C236" s="13">
        <v>4092.12</v>
      </c>
      <c r="D236" s="13">
        <v>4082.53</v>
      </c>
      <c r="E236" s="13">
        <v>4112.83</v>
      </c>
      <c r="F236" s="13">
        <v>4082.53</v>
      </c>
      <c r="G236" s="10" t="s">
        <v>180</v>
      </c>
      <c r="H236" s="17">
        <v>2.3E-3</v>
      </c>
    </row>
    <row r="237" spans="1:8" ht="15">
      <c r="A237" s="2">
        <v>44432</v>
      </c>
      <c r="B237" s="14">
        <v>44432</v>
      </c>
      <c r="C237" s="13">
        <v>4104.84</v>
      </c>
      <c r="D237" s="13">
        <v>4092.12</v>
      </c>
      <c r="E237" s="13">
        <v>4104.84</v>
      </c>
      <c r="F237" s="13">
        <v>4079.39</v>
      </c>
      <c r="G237" s="10" t="s">
        <v>181</v>
      </c>
      <c r="H237" s="17">
        <v>3.0999999999999999E-3</v>
      </c>
    </row>
    <row r="238" spans="1:8" ht="15">
      <c r="A238" s="2">
        <v>44433</v>
      </c>
      <c r="B238" s="14">
        <v>44433</v>
      </c>
      <c r="C238" s="13">
        <v>4119.4399999999996</v>
      </c>
      <c r="D238" s="13">
        <v>4104.84</v>
      </c>
      <c r="E238" s="13">
        <v>4122.16</v>
      </c>
      <c r="F238" s="13">
        <v>4104.57</v>
      </c>
      <c r="G238" s="10" t="s">
        <v>182</v>
      </c>
      <c r="H238" s="17">
        <v>3.5999999999999999E-3</v>
      </c>
    </row>
    <row r="239" spans="1:8" ht="15">
      <c r="A239" s="2">
        <v>44434</v>
      </c>
      <c r="B239" s="14">
        <v>44434</v>
      </c>
      <c r="C239" s="13">
        <v>4106.66</v>
      </c>
      <c r="D239" s="13">
        <v>4119.4399999999996</v>
      </c>
      <c r="E239" s="13">
        <v>4119.51</v>
      </c>
      <c r="F239" s="13">
        <v>4091.29</v>
      </c>
      <c r="G239" s="10" t="s">
        <v>183</v>
      </c>
      <c r="H239" s="17">
        <v>-3.0999999999999999E-3</v>
      </c>
    </row>
    <row r="240" spans="1:8" ht="15">
      <c r="A240" s="2">
        <v>44435</v>
      </c>
      <c r="B240" s="14">
        <v>44435</v>
      </c>
      <c r="C240" s="13">
        <v>4121.03</v>
      </c>
      <c r="D240" s="13">
        <v>4106.66</v>
      </c>
      <c r="E240" s="13">
        <v>4124.51</v>
      </c>
      <c r="F240" s="13">
        <v>4100.08</v>
      </c>
      <c r="G240" s="10" t="s">
        <v>184</v>
      </c>
      <c r="H240" s="17">
        <v>3.5000000000000001E-3</v>
      </c>
    </row>
    <row r="241" spans="1:8" ht="15">
      <c r="A241" s="2">
        <v>44436</v>
      </c>
      <c r="B241" s="14">
        <v>44436</v>
      </c>
      <c r="C241" s="15">
        <f>C240</f>
        <v>4121.03</v>
      </c>
      <c r="D241" s="15"/>
      <c r="E241" s="15"/>
      <c r="F241" s="15"/>
      <c r="G241" s="8"/>
      <c r="H241" s="18"/>
    </row>
    <row r="242" spans="1:8" ht="15">
      <c r="A242" s="2">
        <v>44437</v>
      </c>
      <c r="B242" s="14">
        <v>44437</v>
      </c>
      <c r="C242" s="15">
        <f>C240</f>
        <v>4121.03</v>
      </c>
      <c r="D242" s="15"/>
      <c r="E242" s="15"/>
      <c r="F242" s="15"/>
      <c r="G242" s="8"/>
      <c r="H242" s="18"/>
    </row>
    <row r="243" spans="1:8" ht="15">
      <c r="A243" s="2">
        <v>44438</v>
      </c>
      <c r="B243" s="14">
        <v>44438</v>
      </c>
      <c r="C243" s="15">
        <f>C240</f>
        <v>4121.03</v>
      </c>
      <c r="D243" s="15"/>
      <c r="E243" s="15"/>
      <c r="F243" s="15"/>
      <c r="G243" s="8"/>
      <c r="H243" s="18"/>
    </row>
    <row r="244" spans="1:8" ht="15">
      <c r="A244" s="2">
        <v>44439</v>
      </c>
      <c r="B244" s="14">
        <v>44439</v>
      </c>
      <c r="C244" s="13">
        <v>4109.96</v>
      </c>
      <c r="D244" s="13">
        <v>4121.03</v>
      </c>
      <c r="E244" s="13">
        <v>4126.3999999999996</v>
      </c>
      <c r="F244" s="13">
        <v>4095.35</v>
      </c>
      <c r="G244" s="10" t="s">
        <v>185</v>
      </c>
      <c r="H244" s="17">
        <v>-2.7000000000000001E-3</v>
      </c>
    </row>
    <row r="245" spans="1:8" ht="15">
      <c r="A245" s="2">
        <v>44440</v>
      </c>
      <c r="B245" s="14">
        <v>44440</v>
      </c>
      <c r="C245" s="13">
        <v>4128.63</v>
      </c>
      <c r="D245" s="13">
        <v>4109.96</v>
      </c>
      <c r="E245" s="13">
        <v>4145.79</v>
      </c>
      <c r="F245" s="13">
        <v>4109.96</v>
      </c>
      <c r="G245" s="10" t="s">
        <v>186</v>
      </c>
      <c r="H245" s="17">
        <v>4.4999999999999997E-3</v>
      </c>
    </row>
    <row r="246" spans="1:8" ht="15">
      <c r="A246" s="2">
        <v>44441</v>
      </c>
      <c r="B246" s="14">
        <v>44441</v>
      </c>
      <c r="C246" s="13">
        <v>4133.54</v>
      </c>
      <c r="D246" s="13">
        <v>4128.63</v>
      </c>
      <c r="E246" s="13">
        <v>4136.33</v>
      </c>
      <c r="F246" s="13">
        <v>4118.1000000000004</v>
      </c>
      <c r="G246" s="10" t="s">
        <v>187</v>
      </c>
      <c r="H246" s="17">
        <v>1.1999999999999999E-3</v>
      </c>
    </row>
    <row r="247" spans="1:8" ht="15">
      <c r="A247" s="2">
        <v>44442</v>
      </c>
      <c r="B247" s="14">
        <v>44442</v>
      </c>
      <c r="C247" s="13">
        <v>4120.51</v>
      </c>
      <c r="D247" s="13">
        <v>4133.54</v>
      </c>
      <c r="E247" s="13">
        <v>4143.08</v>
      </c>
      <c r="F247" s="13">
        <v>4113.17</v>
      </c>
      <c r="G247" s="10" t="s">
        <v>188</v>
      </c>
      <c r="H247" s="17">
        <v>-3.2000000000000002E-3</v>
      </c>
    </row>
    <row r="248" spans="1:8" ht="15">
      <c r="A248" s="2">
        <v>44443</v>
      </c>
      <c r="B248" s="14">
        <v>44443</v>
      </c>
      <c r="C248" s="15">
        <f>C247</f>
        <v>4120.51</v>
      </c>
      <c r="D248" s="15"/>
      <c r="E248" s="15"/>
      <c r="F248" s="15"/>
      <c r="G248" s="8"/>
      <c r="H248" s="18"/>
    </row>
    <row r="249" spans="1:8" ht="15">
      <c r="A249" s="2">
        <v>44444</v>
      </c>
      <c r="B249" s="14">
        <v>44444</v>
      </c>
      <c r="C249" s="15">
        <f>C247</f>
        <v>4120.51</v>
      </c>
      <c r="D249" s="15"/>
      <c r="E249" s="15"/>
      <c r="F249" s="15"/>
      <c r="G249" s="8"/>
      <c r="H249" s="18"/>
    </row>
    <row r="250" spans="1:8" ht="15">
      <c r="A250" s="2">
        <v>44445</v>
      </c>
      <c r="B250" s="14">
        <v>44445</v>
      </c>
      <c r="C250" s="13">
        <v>4144.51</v>
      </c>
      <c r="D250" s="13">
        <v>4120.51</v>
      </c>
      <c r="E250" s="13">
        <v>4148.74</v>
      </c>
      <c r="F250" s="13">
        <v>4120.51</v>
      </c>
      <c r="G250" s="10" t="s">
        <v>189</v>
      </c>
      <c r="H250" s="17">
        <v>5.7999999999999996E-3</v>
      </c>
    </row>
    <row r="251" spans="1:8" ht="15">
      <c r="A251" s="2">
        <v>44446</v>
      </c>
      <c r="B251" s="14">
        <v>44446</v>
      </c>
      <c r="C251" s="13">
        <v>4122.43</v>
      </c>
      <c r="D251" s="13">
        <v>4144.51</v>
      </c>
      <c r="E251" s="13">
        <v>4145.74</v>
      </c>
      <c r="F251" s="13">
        <v>4122.43</v>
      </c>
      <c r="G251" s="10" t="s">
        <v>190</v>
      </c>
      <c r="H251" s="17">
        <v>-5.3E-3</v>
      </c>
    </row>
    <row r="252" spans="1:8" ht="15">
      <c r="A252" s="2">
        <v>44447</v>
      </c>
      <c r="B252" s="14">
        <v>44447</v>
      </c>
      <c r="C252" s="13">
        <v>4089.76</v>
      </c>
      <c r="D252" s="13">
        <v>4122.43</v>
      </c>
      <c r="E252" s="13">
        <v>4122.43</v>
      </c>
      <c r="F252" s="13">
        <v>4076.08</v>
      </c>
      <c r="G252" s="10" t="s">
        <v>191</v>
      </c>
      <c r="H252" s="17">
        <v>-7.9000000000000008E-3</v>
      </c>
    </row>
    <row r="253" spans="1:8" ht="15">
      <c r="A253" s="2">
        <v>44448</v>
      </c>
      <c r="B253" s="14">
        <v>44448</v>
      </c>
      <c r="C253" s="13">
        <v>4055.82</v>
      </c>
      <c r="D253" s="13">
        <v>4089.76</v>
      </c>
      <c r="E253" s="13">
        <v>4089.76</v>
      </c>
      <c r="F253" s="13">
        <v>4040.27</v>
      </c>
      <c r="G253" s="10" t="s">
        <v>192</v>
      </c>
      <c r="H253" s="17">
        <v>-8.3000000000000001E-3</v>
      </c>
    </row>
    <row r="254" spans="1:8" ht="15">
      <c r="A254" s="2">
        <v>44449</v>
      </c>
      <c r="B254" s="14">
        <v>44449</v>
      </c>
      <c r="C254" s="13">
        <v>4056.19</v>
      </c>
      <c r="D254" s="13">
        <v>4055.82</v>
      </c>
      <c r="E254" s="13">
        <v>4072.08</v>
      </c>
      <c r="F254" s="13">
        <v>4050.53</v>
      </c>
      <c r="G254" s="10" t="s">
        <v>193</v>
      </c>
      <c r="H254" s="17">
        <v>1E-4</v>
      </c>
    </row>
    <row r="255" spans="1:8" ht="15">
      <c r="A255" s="2">
        <v>44450</v>
      </c>
      <c r="B255" s="14">
        <v>44450</v>
      </c>
      <c r="C255" s="15">
        <f>C254</f>
        <v>4056.19</v>
      </c>
      <c r="D255" s="15"/>
      <c r="E255" s="15"/>
      <c r="F255" s="15"/>
      <c r="G255" s="8"/>
      <c r="H255" s="18"/>
    </row>
    <row r="256" spans="1:8" ht="15">
      <c r="A256" s="2">
        <v>44451</v>
      </c>
      <c r="B256" s="14">
        <v>44451</v>
      </c>
      <c r="C256" s="15">
        <f>C254</f>
        <v>4056.19</v>
      </c>
      <c r="D256" s="15"/>
      <c r="E256" s="15"/>
      <c r="F256" s="15"/>
      <c r="G256" s="8"/>
      <c r="H256" s="18"/>
    </row>
    <row r="257" spans="1:8" ht="15">
      <c r="A257" s="2">
        <v>44452</v>
      </c>
      <c r="B257" s="14">
        <v>44452</v>
      </c>
      <c r="C257" s="13">
        <v>4075.27</v>
      </c>
      <c r="D257" s="13">
        <v>4056.19</v>
      </c>
      <c r="E257" s="13">
        <v>4087.59</v>
      </c>
      <c r="F257" s="13">
        <v>4056.19</v>
      </c>
      <c r="G257" s="10" t="s">
        <v>194</v>
      </c>
      <c r="H257" s="17">
        <v>4.7000000000000002E-3</v>
      </c>
    </row>
    <row r="258" spans="1:8" ht="15">
      <c r="A258" s="2">
        <v>44453</v>
      </c>
      <c r="B258" s="14">
        <v>44453</v>
      </c>
      <c r="C258" s="13">
        <v>4056.45</v>
      </c>
      <c r="D258" s="13">
        <v>4075.27</v>
      </c>
      <c r="E258" s="13">
        <v>4075.27</v>
      </c>
      <c r="F258" s="13">
        <v>4050.52</v>
      </c>
      <c r="G258" s="10" t="s">
        <v>195</v>
      </c>
      <c r="H258" s="17">
        <v>-4.5999999999999999E-3</v>
      </c>
    </row>
    <row r="259" spans="1:8" ht="15">
      <c r="A259" s="2">
        <v>44454</v>
      </c>
      <c r="B259" s="14">
        <v>44454</v>
      </c>
      <c r="C259" s="13">
        <v>4039.44</v>
      </c>
      <c r="D259" s="13">
        <v>4056.45</v>
      </c>
      <c r="E259" s="13">
        <v>4060.33</v>
      </c>
      <c r="F259" s="13">
        <v>4039.44</v>
      </c>
      <c r="G259" s="10" t="s">
        <v>196</v>
      </c>
      <c r="H259" s="17">
        <v>-4.1999999999999997E-3</v>
      </c>
    </row>
    <row r="260" spans="1:8" ht="15">
      <c r="A260" s="2">
        <v>44455</v>
      </c>
      <c r="B260" s="14">
        <v>44455</v>
      </c>
      <c r="C260" s="13">
        <v>4051.44</v>
      </c>
      <c r="D260" s="13">
        <v>4039.44</v>
      </c>
      <c r="E260" s="13">
        <v>4064.76</v>
      </c>
      <c r="F260" s="13">
        <v>4039.44</v>
      </c>
      <c r="G260" s="10" t="s">
        <v>197</v>
      </c>
      <c r="H260" s="17">
        <v>3.0000000000000001E-3</v>
      </c>
    </row>
    <row r="261" spans="1:8" ht="15">
      <c r="A261" s="2">
        <v>44456</v>
      </c>
      <c r="B261" s="14">
        <v>44456</v>
      </c>
      <c r="C261" s="13">
        <v>4023.33</v>
      </c>
      <c r="D261" s="13">
        <v>4051.44</v>
      </c>
      <c r="E261" s="13">
        <v>4084.16</v>
      </c>
      <c r="F261" s="13">
        <v>4011.71</v>
      </c>
      <c r="G261" s="10" t="s">
        <v>198</v>
      </c>
      <c r="H261" s="17">
        <v>-6.8999999999999999E-3</v>
      </c>
    </row>
    <row r="262" spans="1:8" ht="15">
      <c r="A262" s="2">
        <v>44457</v>
      </c>
      <c r="B262" s="14">
        <v>44457</v>
      </c>
      <c r="C262" s="15">
        <f>C261</f>
        <v>4023.33</v>
      </c>
      <c r="D262" s="15"/>
      <c r="E262" s="15"/>
      <c r="F262" s="15"/>
      <c r="G262" s="8"/>
      <c r="H262" s="18"/>
    </row>
    <row r="263" spans="1:8" ht="15">
      <c r="A263" s="2">
        <v>44458</v>
      </c>
      <c r="B263" s="14">
        <v>44458</v>
      </c>
      <c r="C263" s="15">
        <f>C261</f>
        <v>4023.33</v>
      </c>
      <c r="D263" s="15"/>
      <c r="E263" s="15"/>
      <c r="F263" s="15"/>
      <c r="G263" s="8"/>
      <c r="H263" s="18"/>
    </row>
    <row r="264" spans="1:8" ht="15">
      <c r="A264" s="2">
        <v>44459</v>
      </c>
      <c r="B264" s="14">
        <v>44459</v>
      </c>
      <c r="C264" s="13">
        <v>3986.9</v>
      </c>
      <c r="D264" s="13">
        <v>4023.33</v>
      </c>
      <c r="E264" s="13">
        <v>4023.33</v>
      </c>
      <c r="F264" s="13">
        <v>3947.9</v>
      </c>
      <c r="G264" s="10" t="s">
        <v>199</v>
      </c>
      <c r="H264" s="17">
        <v>-9.1000000000000004E-3</v>
      </c>
    </row>
    <row r="265" spans="1:8" ht="15">
      <c r="A265" s="2">
        <v>44460</v>
      </c>
      <c r="B265" s="14">
        <v>44460</v>
      </c>
      <c r="C265" s="13">
        <v>4029.01</v>
      </c>
      <c r="D265" s="13">
        <v>3986.9</v>
      </c>
      <c r="E265" s="13">
        <v>4040.7</v>
      </c>
      <c r="F265" s="13">
        <v>3986.9</v>
      </c>
      <c r="G265" s="10" t="s">
        <v>200</v>
      </c>
      <c r="H265" s="17">
        <v>1.06E-2</v>
      </c>
    </row>
    <row r="266" spans="1:8" ht="15">
      <c r="A266" s="2">
        <v>44461</v>
      </c>
      <c r="B266" s="14">
        <v>44461</v>
      </c>
      <c r="C266" s="13">
        <v>4081.81</v>
      </c>
      <c r="D266" s="13">
        <v>4029.01</v>
      </c>
      <c r="E266" s="13">
        <v>4086.61</v>
      </c>
      <c r="F266" s="13">
        <v>4029.01</v>
      </c>
      <c r="G266" s="10" t="s">
        <v>201</v>
      </c>
      <c r="H266" s="17">
        <v>1.3100000000000001E-2</v>
      </c>
    </row>
    <row r="267" spans="1:8" ht="15">
      <c r="A267" s="2">
        <v>44462</v>
      </c>
      <c r="B267" s="14">
        <v>44462</v>
      </c>
      <c r="C267" s="13">
        <v>4081.25</v>
      </c>
      <c r="D267" s="13">
        <v>4081.81</v>
      </c>
      <c r="E267" s="13">
        <v>4107.1099999999997</v>
      </c>
      <c r="F267" s="13">
        <v>4077.29</v>
      </c>
      <c r="G267" s="10" t="s">
        <v>202</v>
      </c>
      <c r="H267" s="17">
        <v>-1E-4</v>
      </c>
    </row>
    <row r="268" spans="1:8" ht="15">
      <c r="A268" s="2">
        <v>44463</v>
      </c>
      <c r="B268" s="14">
        <v>44463</v>
      </c>
      <c r="C268" s="13">
        <v>4062.2</v>
      </c>
      <c r="D268" s="13">
        <v>4081.25</v>
      </c>
      <c r="E268" s="13">
        <v>4081.45</v>
      </c>
      <c r="F268" s="13">
        <v>4057.71</v>
      </c>
      <c r="G268" s="10" t="s">
        <v>203</v>
      </c>
      <c r="H268" s="17">
        <v>-4.7000000000000002E-3</v>
      </c>
    </row>
    <row r="269" spans="1:8" ht="15">
      <c r="A269" s="2">
        <v>44464</v>
      </c>
      <c r="B269" s="14">
        <v>44464</v>
      </c>
      <c r="C269" s="15">
        <f>C268</f>
        <v>4062.2</v>
      </c>
      <c r="D269" s="15"/>
      <c r="E269" s="15"/>
      <c r="F269" s="15"/>
      <c r="G269" s="8"/>
      <c r="H269" s="18"/>
    </row>
    <row r="270" spans="1:8" ht="15">
      <c r="A270" s="2">
        <v>44465</v>
      </c>
      <c r="B270" s="14">
        <v>44465</v>
      </c>
      <c r="C270" s="15">
        <f>C268</f>
        <v>4062.2</v>
      </c>
      <c r="D270" s="15"/>
      <c r="E270" s="15"/>
      <c r="F270" s="15"/>
      <c r="G270" s="8"/>
      <c r="H270" s="18"/>
    </row>
    <row r="271" spans="1:8" ht="15">
      <c r="A271" s="2">
        <v>44466</v>
      </c>
      <c r="B271" s="14">
        <v>44466</v>
      </c>
      <c r="C271" s="13">
        <v>4067.82</v>
      </c>
      <c r="D271" s="13">
        <v>4062.2</v>
      </c>
      <c r="E271" s="13">
        <v>4099.3599999999997</v>
      </c>
      <c r="F271" s="13">
        <v>4058.42</v>
      </c>
      <c r="G271" s="10" t="s">
        <v>204</v>
      </c>
      <c r="H271" s="17">
        <v>1.4E-3</v>
      </c>
    </row>
    <row r="272" spans="1:8" ht="15">
      <c r="A272" s="2">
        <v>44467</v>
      </c>
      <c r="B272" s="14">
        <v>44467</v>
      </c>
      <c r="C272" s="13">
        <v>4035.41</v>
      </c>
      <c r="D272" s="13">
        <v>4067.82</v>
      </c>
      <c r="E272" s="13">
        <v>4067.82</v>
      </c>
      <c r="F272" s="13">
        <v>4031.43</v>
      </c>
      <c r="G272" s="10" t="s">
        <v>205</v>
      </c>
      <c r="H272" s="17">
        <v>-8.0000000000000002E-3</v>
      </c>
    </row>
    <row r="273" spans="1:8" ht="15">
      <c r="A273" s="2">
        <v>44468</v>
      </c>
      <c r="B273" s="14">
        <v>44468</v>
      </c>
      <c r="C273" s="13">
        <v>4072.84</v>
      </c>
      <c r="D273" s="13">
        <v>4035.41</v>
      </c>
      <c r="E273" s="13">
        <v>4077.75</v>
      </c>
      <c r="F273" s="13">
        <v>4035.41</v>
      </c>
      <c r="G273" s="10" t="s">
        <v>206</v>
      </c>
      <c r="H273" s="17">
        <v>9.2999999999999992E-3</v>
      </c>
    </row>
    <row r="274" spans="1:8" ht="15">
      <c r="A274" s="2">
        <v>44469</v>
      </c>
      <c r="B274" s="14">
        <v>44469</v>
      </c>
      <c r="C274" s="13">
        <v>4058.96</v>
      </c>
      <c r="D274" s="13">
        <v>4072.84</v>
      </c>
      <c r="E274" s="13">
        <v>4100.67</v>
      </c>
      <c r="F274" s="13">
        <v>4053.97</v>
      </c>
      <c r="G274" s="10" t="s">
        <v>207</v>
      </c>
      <c r="H274" s="17">
        <v>-3.3999999999999998E-3</v>
      </c>
    </row>
    <row r="275" spans="1:8" ht="15">
      <c r="A275" s="2">
        <v>44470</v>
      </c>
      <c r="B275" s="14">
        <v>44470</v>
      </c>
      <c r="C275" s="13">
        <v>4028.97</v>
      </c>
      <c r="D275" s="13">
        <v>4058.96</v>
      </c>
      <c r="E275" s="13">
        <v>4058.96</v>
      </c>
      <c r="F275" s="13">
        <v>4005.6</v>
      </c>
      <c r="G275" s="10" t="s">
        <v>208</v>
      </c>
      <c r="H275" s="17">
        <v>-7.4000000000000003E-3</v>
      </c>
    </row>
    <row r="276" spans="1:8" ht="15">
      <c r="A276" s="2">
        <v>44471</v>
      </c>
      <c r="B276" s="14">
        <v>44471</v>
      </c>
      <c r="C276" s="15">
        <f>C275</f>
        <v>4028.97</v>
      </c>
      <c r="D276" s="15"/>
      <c r="E276" s="15"/>
      <c r="F276" s="15"/>
      <c r="G276" s="8"/>
      <c r="H276" s="18"/>
    </row>
    <row r="277" spans="1:8" ht="15">
      <c r="A277" s="2">
        <v>44472</v>
      </c>
      <c r="B277" s="14">
        <v>44472</v>
      </c>
      <c r="C277" s="15">
        <f>C275</f>
        <v>4028.97</v>
      </c>
      <c r="D277" s="15"/>
      <c r="E277" s="15"/>
      <c r="F277" s="15"/>
      <c r="G277" s="8"/>
      <c r="H277" s="18"/>
    </row>
    <row r="278" spans="1:8" ht="15">
      <c r="A278" s="2">
        <v>44473</v>
      </c>
      <c r="B278" s="14">
        <v>44473</v>
      </c>
      <c r="C278" s="13">
        <v>4011.09</v>
      </c>
      <c r="D278" s="13">
        <v>4028.97</v>
      </c>
      <c r="E278" s="13">
        <v>4046.19</v>
      </c>
      <c r="F278" s="13">
        <v>4011.09</v>
      </c>
      <c r="G278" s="10" t="s">
        <v>209</v>
      </c>
      <c r="H278" s="17">
        <v>-4.4000000000000003E-3</v>
      </c>
    </row>
    <row r="279" spans="1:8" ht="15">
      <c r="A279" s="2">
        <v>44474</v>
      </c>
      <c r="B279" s="14">
        <v>44474</v>
      </c>
      <c r="C279" s="13">
        <v>4044.05</v>
      </c>
      <c r="D279" s="13">
        <v>4011.09</v>
      </c>
      <c r="E279" s="13">
        <v>4048.95</v>
      </c>
      <c r="F279" s="13">
        <v>4011.09</v>
      </c>
      <c r="G279" s="10" t="s">
        <v>210</v>
      </c>
      <c r="H279" s="17">
        <v>8.2000000000000007E-3</v>
      </c>
    </row>
    <row r="280" spans="1:8" ht="15">
      <c r="A280" s="2">
        <v>44475</v>
      </c>
      <c r="B280" s="14">
        <v>44475</v>
      </c>
      <c r="C280" s="13">
        <v>3995.37</v>
      </c>
      <c r="D280" s="13">
        <v>4044.05</v>
      </c>
      <c r="E280" s="13">
        <v>4044.05</v>
      </c>
      <c r="F280" s="13">
        <v>3968.19</v>
      </c>
      <c r="G280" s="10" t="s">
        <v>211</v>
      </c>
      <c r="H280" s="17">
        <v>-1.2E-2</v>
      </c>
    </row>
    <row r="281" spans="1:8" ht="15">
      <c r="A281" s="2">
        <v>44476</v>
      </c>
      <c r="B281" s="14">
        <v>44476</v>
      </c>
      <c r="C281" s="13">
        <v>4038.83</v>
      </c>
      <c r="D281" s="13">
        <v>3995.37</v>
      </c>
      <c r="E281" s="13">
        <v>4045.05</v>
      </c>
      <c r="F281" s="13">
        <v>3995.37</v>
      </c>
      <c r="G281" s="10" t="s">
        <v>212</v>
      </c>
      <c r="H281" s="17">
        <v>1.09E-2</v>
      </c>
    </row>
    <row r="282" spans="1:8" ht="15">
      <c r="A282" s="2">
        <v>44477</v>
      </c>
      <c r="B282" s="14">
        <v>44477</v>
      </c>
      <c r="C282" s="13">
        <v>4046.71</v>
      </c>
      <c r="D282" s="13">
        <v>4038.83</v>
      </c>
      <c r="E282" s="13">
        <v>4054.06</v>
      </c>
      <c r="F282" s="13">
        <v>4035.19</v>
      </c>
      <c r="G282" s="10" t="s">
        <v>143</v>
      </c>
      <c r="H282" s="17">
        <v>2E-3</v>
      </c>
    </row>
    <row r="283" spans="1:8" ht="15">
      <c r="A283" s="2">
        <v>44478</v>
      </c>
      <c r="B283" s="14">
        <v>44478</v>
      </c>
      <c r="C283" s="15">
        <f>C282</f>
        <v>4046.71</v>
      </c>
      <c r="D283" s="15"/>
      <c r="E283" s="15"/>
      <c r="F283" s="15"/>
      <c r="G283" s="8"/>
      <c r="H283" s="18"/>
    </row>
    <row r="284" spans="1:8" ht="15">
      <c r="A284" s="2">
        <v>44479</v>
      </c>
      <c r="B284" s="14">
        <v>44479</v>
      </c>
      <c r="C284" s="15">
        <f>C282</f>
        <v>4046.71</v>
      </c>
      <c r="D284" s="15"/>
      <c r="E284" s="15"/>
      <c r="F284" s="15"/>
      <c r="G284" s="8"/>
      <c r="H284" s="18"/>
    </row>
    <row r="285" spans="1:8" ht="15">
      <c r="A285" s="2">
        <v>44480</v>
      </c>
      <c r="B285" s="12">
        <v>44480</v>
      </c>
      <c r="C285" s="13">
        <v>4068.12</v>
      </c>
      <c r="D285" s="13">
        <v>4046.71</v>
      </c>
      <c r="E285" s="13">
        <v>4068.12</v>
      </c>
      <c r="F285" s="13">
        <v>4041.35</v>
      </c>
      <c r="G285" s="10" t="s">
        <v>213</v>
      </c>
      <c r="H285" s="17">
        <v>5.3E-3</v>
      </c>
    </row>
    <row r="286" spans="1:8" ht="15">
      <c r="A286" s="2">
        <v>44481</v>
      </c>
      <c r="B286" s="12">
        <v>44481</v>
      </c>
      <c r="C286" s="13">
        <v>4059.54</v>
      </c>
      <c r="D286" s="13">
        <v>4068.12</v>
      </c>
      <c r="E286" s="13">
        <v>4068.12</v>
      </c>
      <c r="F286" s="13">
        <v>4024.07</v>
      </c>
      <c r="G286" s="10" t="s">
        <v>105</v>
      </c>
      <c r="H286" s="17">
        <v>-2.0999999999999999E-3</v>
      </c>
    </row>
    <row r="287" spans="1:8" ht="15">
      <c r="A287" s="2">
        <v>44482</v>
      </c>
      <c r="B287" s="12">
        <v>44482</v>
      </c>
      <c r="C287" s="13">
        <v>4070.2</v>
      </c>
      <c r="D287" s="13">
        <v>4059.54</v>
      </c>
      <c r="E287" s="13">
        <v>4076.56</v>
      </c>
      <c r="F287" s="13">
        <v>4038.77</v>
      </c>
      <c r="G287" s="10" t="s">
        <v>214</v>
      </c>
      <c r="H287" s="17">
        <v>2.5999999999999999E-3</v>
      </c>
    </row>
    <row r="288" spans="1:8" ht="15">
      <c r="A288" s="2">
        <v>44483</v>
      </c>
      <c r="B288" s="12">
        <v>44483</v>
      </c>
      <c r="C288" s="13">
        <v>4107.88</v>
      </c>
      <c r="D288" s="13">
        <v>4070.2</v>
      </c>
      <c r="E288" s="13">
        <v>4112.0200000000004</v>
      </c>
      <c r="F288" s="13">
        <v>4070.2</v>
      </c>
      <c r="G288" s="10" t="s">
        <v>215</v>
      </c>
      <c r="H288" s="17">
        <v>9.2999999999999992E-3</v>
      </c>
    </row>
    <row r="289" spans="1:8" ht="15">
      <c r="A289" s="2">
        <v>44484</v>
      </c>
      <c r="B289" s="12">
        <v>44484</v>
      </c>
      <c r="C289" s="13">
        <v>4123.97</v>
      </c>
      <c r="D289" s="13">
        <v>4107.88</v>
      </c>
      <c r="E289" s="13">
        <v>4127.1400000000003</v>
      </c>
      <c r="F289" s="13">
        <v>4107.3</v>
      </c>
      <c r="G289" s="10" t="s">
        <v>216</v>
      </c>
      <c r="H289" s="17">
        <v>3.8999999999999998E-3</v>
      </c>
    </row>
    <row r="290" spans="1:8" ht="15">
      <c r="A290" s="2">
        <v>44485</v>
      </c>
      <c r="B290" s="12">
        <v>44485</v>
      </c>
      <c r="C290" s="15">
        <f>C289</f>
        <v>4123.97</v>
      </c>
      <c r="D290" s="15"/>
      <c r="E290" s="15"/>
      <c r="F290" s="15"/>
      <c r="G290" s="8"/>
      <c r="H290" s="18"/>
    </row>
    <row r="291" spans="1:8" ht="15">
      <c r="A291" s="2">
        <v>44486</v>
      </c>
      <c r="B291" s="12">
        <v>44486</v>
      </c>
      <c r="C291" s="15">
        <f>C289</f>
        <v>4123.97</v>
      </c>
      <c r="D291" s="15"/>
      <c r="E291" s="15"/>
      <c r="F291" s="15"/>
      <c r="G291" s="8"/>
      <c r="H291" s="18"/>
    </row>
    <row r="292" spans="1:8" ht="15">
      <c r="A292" s="2">
        <v>44487</v>
      </c>
      <c r="B292" s="12">
        <v>44487</v>
      </c>
      <c r="C292" s="13">
        <v>4110.17</v>
      </c>
      <c r="D292" s="13">
        <v>4123.97</v>
      </c>
      <c r="E292" s="13">
        <v>4124.0200000000004</v>
      </c>
      <c r="F292" s="13">
        <v>4097.57</v>
      </c>
      <c r="G292" s="10" t="s">
        <v>217</v>
      </c>
      <c r="H292" s="17">
        <v>-3.3E-3</v>
      </c>
    </row>
    <row r="293" spans="1:8" ht="15">
      <c r="A293" s="2">
        <v>44488</v>
      </c>
      <c r="B293" s="12">
        <v>44488</v>
      </c>
      <c r="C293" s="13">
        <v>4119.18</v>
      </c>
      <c r="D293" s="13">
        <v>4110.17</v>
      </c>
      <c r="E293" s="13">
        <v>4122.45</v>
      </c>
      <c r="F293" s="13">
        <v>4105.99</v>
      </c>
      <c r="G293" s="10" t="s">
        <v>218</v>
      </c>
      <c r="H293" s="17">
        <v>2.2000000000000001E-3</v>
      </c>
    </row>
    <row r="294" spans="1:8" ht="15">
      <c r="A294" s="2">
        <v>44489</v>
      </c>
      <c r="B294" s="12">
        <v>44489</v>
      </c>
      <c r="C294" s="13">
        <v>4118.78</v>
      </c>
      <c r="D294" s="13">
        <v>4119.18</v>
      </c>
      <c r="E294" s="13">
        <v>4122.76</v>
      </c>
      <c r="F294" s="13">
        <v>4108.67</v>
      </c>
      <c r="G294" s="10" t="s">
        <v>219</v>
      </c>
      <c r="H294" s="17">
        <v>-1E-4</v>
      </c>
    </row>
    <row r="295" spans="1:8" ht="15">
      <c r="A295" s="2">
        <v>44490</v>
      </c>
      <c r="B295" s="12">
        <v>44490</v>
      </c>
      <c r="C295" s="13">
        <v>4102.33</v>
      </c>
      <c r="D295" s="13">
        <v>4118.78</v>
      </c>
      <c r="E295" s="13">
        <v>4120.1499999999996</v>
      </c>
      <c r="F295" s="13">
        <v>4096.7</v>
      </c>
      <c r="G295" s="10" t="s">
        <v>220</v>
      </c>
      <c r="H295" s="17">
        <v>-4.0000000000000001E-3</v>
      </c>
    </row>
    <row r="296" spans="1:8" ht="15">
      <c r="A296" s="2">
        <v>44491</v>
      </c>
      <c r="B296" s="12">
        <v>44491</v>
      </c>
      <c r="C296" s="13">
        <v>4108.91</v>
      </c>
      <c r="D296" s="13">
        <v>4102.33</v>
      </c>
      <c r="E296" s="13">
        <v>4124.03</v>
      </c>
      <c r="F296" s="13">
        <v>4102.18</v>
      </c>
      <c r="G296" s="10" t="s">
        <v>221</v>
      </c>
      <c r="H296" s="17">
        <v>1.6000000000000001E-3</v>
      </c>
    </row>
    <row r="297" spans="1:8" ht="15">
      <c r="A297" s="2">
        <v>44492</v>
      </c>
      <c r="B297" s="12">
        <v>44492</v>
      </c>
      <c r="C297" s="15">
        <f>C296</f>
        <v>4108.91</v>
      </c>
      <c r="D297" s="15"/>
      <c r="E297" s="15"/>
      <c r="F297" s="15"/>
      <c r="G297" s="8"/>
      <c r="H297" s="18"/>
    </row>
    <row r="298" spans="1:8" ht="15">
      <c r="A298" s="2">
        <v>44493</v>
      </c>
      <c r="B298" s="12">
        <v>44493</v>
      </c>
      <c r="C298" s="15">
        <f>C296</f>
        <v>4108.91</v>
      </c>
      <c r="D298" s="15"/>
      <c r="E298" s="15"/>
      <c r="F298" s="15"/>
      <c r="G298" s="8"/>
      <c r="H298" s="18"/>
    </row>
    <row r="299" spans="1:8" ht="15">
      <c r="A299" s="2">
        <v>44494</v>
      </c>
      <c r="B299" s="12">
        <v>44494</v>
      </c>
      <c r="C299" s="13">
        <v>4117.93</v>
      </c>
      <c r="D299" s="13">
        <v>4108.91</v>
      </c>
      <c r="E299" s="13">
        <v>4129.33</v>
      </c>
      <c r="F299" s="13">
        <v>4108.8500000000004</v>
      </c>
      <c r="G299" s="10" t="s">
        <v>222</v>
      </c>
      <c r="H299" s="17">
        <v>2.2000000000000001E-3</v>
      </c>
    </row>
    <row r="300" spans="1:8" ht="15">
      <c r="A300" s="2">
        <v>44495</v>
      </c>
      <c r="B300" s="12">
        <v>44495</v>
      </c>
      <c r="C300" s="13">
        <v>4149.8100000000004</v>
      </c>
      <c r="D300" s="13">
        <v>4117.93</v>
      </c>
      <c r="E300" s="13">
        <v>4150.7700000000004</v>
      </c>
      <c r="F300" s="13">
        <v>4117.8100000000004</v>
      </c>
      <c r="G300" s="10" t="s">
        <v>223</v>
      </c>
      <c r="H300" s="17">
        <v>7.7000000000000002E-3</v>
      </c>
    </row>
    <row r="301" spans="1:8" ht="15">
      <c r="A301" s="2">
        <v>44496</v>
      </c>
      <c r="B301" s="12">
        <v>44496</v>
      </c>
      <c r="C301" s="13">
        <v>4138.68</v>
      </c>
      <c r="D301" s="13">
        <v>4149.8100000000004</v>
      </c>
      <c r="E301" s="13">
        <v>4150.6499999999996</v>
      </c>
      <c r="F301" s="13">
        <v>4135.42</v>
      </c>
      <c r="G301" s="10" t="s">
        <v>224</v>
      </c>
      <c r="H301" s="17">
        <v>-2.7000000000000001E-3</v>
      </c>
    </row>
    <row r="302" spans="1:8" ht="15">
      <c r="A302" s="2">
        <v>44497</v>
      </c>
      <c r="B302" s="12">
        <v>44497</v>
      </c>
      <c r="C302" s="13">
        <v>4137.54</v>
      </c>
      <c r="D302" s="13">
        <v>4138.68</v>
      </c>
      <c r="E302" s="13">
        <v>4141.13</v>
      </c>
      <c r="F302" s="13">
        <v>4120.55</v>
      </c>
      <c r="G302" s="10" t="s">
        <v>225</v>
      </c>
      <c r="H302" s="17">
        <v>-2.9999999999999997E-4</v>
      </c>
    </row>
    <row r="303" spans="1:8" ht="15">
      <c r="A303" s="2">
        <v>44498</v>
      </c>
      <c r="B303" s="12">
        <v>44498</v>
      </c>
      <c r="C303" s="13">
        <v>4129.16</v>
      </c>
      <c r="D303" s="13">
        <v>4137.54</v>
      </c>
      <c r="E303" s="13">
        <v>4137.57</v>
      </c>
      <c r="F303" s="13">
        <v>4109.33</v>
      </c>
      <c r="G303" s="10" t="s">
        <v>226</v>
      </c>
      <c r="H303" s="17">
        <v>-2E-3</v>
      </c>
    </row>
    <row r="304" spans="1:8" ht="15">
      <c r="A304" s="2">
        <v>44499</v>
      </c>
      <c r="B304" s="12">
        <v>44499</v>
      </c>
      <c r="C304" s="15">
        <f>C303</f>
        <v>4129.16</v>
      </c>
      <c r="D304" s="15"/>
      <c r="E304" s="15"/>
      <c r="F304" s="15"/>
      <c r="G304" s="8"/>
      <c r="H304" s="18"/>
    </row>
    <row r="305" spans="1:8" ht="15">
      <c r="A305" s="2">
        <v>44500</v>
      </c>
      <c r="B305" s="12">
        <v>44500</v>
      </c>
      <c r="C305" s="15">
        <f>C303</f>
        <v>4129.16</v>
      </c>
      <c r="D305" s="15"/>
      <c r="E305" s="15"/>
      <c r="F305" s="15"/>
      <c r="G305" s="8"/>
      <c r="H305" s="18"/>
    </row>
    <row r="306" spans="1:8" ht="15">
      <c r="A306" s="2">
        <v>44501</v>
      </c>
      <c r="B306" s="14">
        <v>44501</v>
      </c>
      <c r="C306" s="13">
        <v>4156.4799999999996</v>
      </c>
      <c r="D306" s="13">
        <v>4129.16</v>
      </c>
      <c r="E306" s="13">
        <v>4164.5</v>
      </c>
      <c r="F306" s="13">
        <v>4129.16</v>
      </c>
      <c r="G306" s="10" t="s">
        <v>227</v>
      </c>
      <c r="H306" s="17">
        <v>6.6E-3</v>
      </c>
    </row>
    <row r="307" spans="1:8" ht="15">
      <c r="A307" s="2">
        <v>44502</v>
      </c>
      <c r="B307" s="14">
        <v>44502</v>
      </c>
      <c r="C307" s="13">
        <v>4148.09</v>
      </c>
      <c r="D307" s="13">
        <v>4156.4799999999996</v>
      </c>
      <c r="E307" s="13">
        <v>4156.4799999999996</v>
      </c>
      <c r="F307" s="13">
        <v>4133.1899999999996</v>
      </c>
      <c r="G307" s="10" t="s">
        <v>228</v>
      </c>
      <c r="H307" s="17">
        <v>-2E-3</v>
      </c>
    </row>
    <row r="308" spans="1:8" ht="15">
      <c r="A308" s="2">
        <v>44503</v>
      </c>
      <c r="B308" s="14">
        <v>44503</v>
      </c>
      <c r="C308" s="13">
        <v>4135.3</v>
      </c>
      <c r="D308" s="13">
        <v>4148.09</v>
      </c>
      <c r="E308" s="13">
        <v>4149.3900000000003</v>
      </c>
      <c r="F308" s="13">
        <v>4128.05</v>
      </c>
      <c r="G308" s="10" t="s">
        <v>229</v>
      </c>
      <c r="H308" s="17">
        <v>-3.0999999999999999E-3</v>
      </c>
    </row>
    <row r="309" spans="1:8" ht="15">
      <c r="A309" s="2">
        <v>44504</v>
      </c>
      <c r="B309" s="14">
        <v>44504</v>
      </c>
      <c r="C309" s="13">
        <v>4160.8999999999996</v>
      </c>
      <c r="D309" s="13">
        <v>4135.3</v>
      </c>
      <c r="E309" s="13">
        <v>4170.03</v>
      </c>
      <c r="F309" s="13">
        <v>4135.17</v>
      </c>
      <c r="G309" s="10" t="s">
        <v>230</v>
      </c>
      <c r="H309" s="17">
        <v>6.1999999999999998E-3</v>
      </c>
    </row>
    <row r="310" spans="1:8" ht="15">
      <c r="A310" s="2">
        <v>44505</v>
      </c>
      <c r="B310" s="14">
        <v>44505</v>
      </c>
      <c r="C310" s="13">
        <v>4175.97</v>
      </c>
      <c r="D310" s="13">
        <v>4160.8999999999996</v>
      </c>
      <c r="E310" s="13">
        <v>4192.03</v>
      </c>
      <c r="F310" s="13">
        <v>4157.84</v>
      </c>
      <c r="G310" s="10" t="s">
        <v>231</v>
      </c>
      <c r="H310" s="17">
        <v>3.5999999999999999E-3</v>
      </c>
    </row>
    <row r="311" spans="1:8" ht="15">
      <c r="A311" s="2">
        <v>44506</v>
      </c>
      <c r="B311" s="14">
        <v>44506</v>
      </c>
      <c r="C311" s="15">
        <f>C310</f>
        <v>4175.97</v>
      </c>
      <c r="D311" s="15"/>
      <c r="E311" s="15"/>
      <c r="F311" s="15"/>
      <c r="G311" s="8"/>
      <c r="H311" s="18"/>
    </row>
    <row r="312" spans="1:8" ht="15">
      <c r="A312" s="2">
        <v>44507</v>
      </c>
      <c r="B312" s="14">
        <v>44507</v>
      </c>
      <c r="C312" s="15">
        <f>C310</f>
        <v>4175.97</v>
      </c>
      <c r="D312" s="15"/>
      <c r="E312" s="15"/>
      <c r="F312" s="15"/>
      <c r="G312" s="8"/>
      <c r="H312" s="18"/>
    </row>
    <row r="313" spans="1:8" ht="15">
      <c r="A313" s="2">
        <v>44508</v>
      </c>
      <c r="B313" s="14">
        <v>44508</v>
      </c>
      <c r="C313" s="13">
        <v>4172.82</v>
      </c>
      <c r="D313" s="13">
        <v>4175.97</v>
      </c>
      <c r="E313" s="13">
        <v>4181.01</v>
      </c>
      <c r="F313" s="13">
        <v>4170.0200000000004</v>
      </c>
      <c r="G313" s="10" t="s">
        <v>232</v>
      </c>
      <c r="H313" s="17">
        <v>-8.0000000000000004E-4</v>
      </c>
    </row>
    <row r="314" spans="1:8" ht="15">
      <c r="A314" s="2">
        <v>44509</v>
      </c>
      <c r="B314" s="14">
        <v>44509</v>
      </c>
      <c r="C314" s="13">
        <v>4155.3999999999996</v>
      </c>
      <c r="D314" s="13">
        <v>4172.82</v>
      </c>
      <c r="E314" s="13">
        <v>4179.7700000000004</v>
      </c>
      <c r="F314" s="13">
        <v>4154.8</v>
      </c>
      <c r="G314" s="10" t="s">
        <v>233</v>
      </c>
      <c r="H314" s="17">
        <v>-4.1999999999999997E-3</v>
      </c>
    </row>
    <row r="315" spans="1:8" ht="15">
      <c r="A315" s="2">
        <v>44510</v>
      </c>
      <c r="B315" s="12">
        <v>44510</v>
      </c>
      <c r="C315" s="13">
        <v>4187.58</v>
      </c>
      <c r="D315" s="13">
        <v>4155.3999999999996</v>
      </c>
      <c r="E315" s="13">
        <v>4187.58</v>
      </c>
      <c r="F315" s="13">
        <v>4154.8999999999996</v>
      </c>
      <c r="G315" s="10" t="s">
        <v>234</v>
      </c>
      <c r="H315" s="17">
        <v>7.7000000000000002E-3</v>
      </c>
    </row>
    <row r="316" spans="1:8" ht="15">
      <c r="A316" s="2">
        <v>44511</v>
      </c>
      <c r="B316" s="12">
        <v>44511</v>
      </c>
      <c r="C316" s="13">
        <v>4212.3900000000003</v>
      </c>
      <c r="D316" s="13">
        <v>4187.58</v>
      </c>
      <c r="E316" s="13">
        <v>4217.1499999999996</v>
      </c>
      <c r="F316" s="13">
        <v>4183.2700000000004</v>
      </c>
      <c r="G316" s="10" t="s">
        <v>235</v>
      </c>
      <c r="H316" s="17">
        <v>5.8999999999999999E-3</v>
      </c>
    </row>
    <row r="317" spans="1:8" ht="15">
      <c r="A317" s="2">
        <v>44512</v>
      </c>
      <c r="B317" s="12">
        <v>44512</v>
      </c>
      <c r="C317" s="13">
        <v>4194.8900000000003</v>
      </c>
      <c r="D317" s="13">
        <v>4212.3900000000003</v>
      </c>
      <c r="E317" s="13">
        <v>4220.28</v>
      </c>
      <c r="F317" s="13">
        <v>4191.49</v>
      </c>
      <c r="G317" s="10" t="s">
        <v>236</v>
      </c>
      <c r="H317" s="17">
        <v>-4.1999999999999997E-3</v>
      </c>
    </row>
    <row r="318" spans="1:8" ht="15">
      <c r="A318" s="2">
        <v>44513</v>
      </c>
      <c r="B318" s="12">
        <v>44513</v>
      </c>
      <c r="C318" s="15">
        <f>C317</f>
        <v>4194.8900000000003</v>
      </c>
      <c r="D318" s="15"/>
      <c r="E318" s="15"/>
      <c r="F318" s="15"/>
      <c r="G318" s="8"/>
      <c r="H318" s="18"/>
    </row>
    <row r="319" spans="1:8" ht="15">
      <c r="A319" s="2">
        <v>44514</v>
      </c>
      <c r="B319" s="12">
        <v>44514</v>
      </c>
      <c r="C319" s="15">
        <f>C317</f>
        <v>4194.8900000000003</v>
      </c>
      <c r="D319" s="15"/>
      <c r="E319" s="15"/>
      <c r="F319" s="15"/>
      <c r="G319" s="8"/>
      <c r="H319" s="18"/>
    </row>
    <row r="320" spans="1:8" ht="15">
      <c r="A320" s="2">
        <v>44515</v>
      </c>
      <c r="B320" s="12">
        <v>44515</v>
      </c>
      <c r="C320" s="13">
        <v>4199.12</v>
      </c>
      <c r="D320" s="13">
        <v>4194.8900000000003</v>
      </c>
      <c r="E320" s="13">
        <v>4204.87</v>
      </c>
      <c r="F320" s="13">
        <v>4184.78</v>
      </c>
      <c r="G320" s="10" t="s">
        <v>237</v>
      </c>
      <c r="H320" s="17">
        <v>1E-3</v>
      </c>
    </row>
    <row r="321" spans="1:8" ht="15">
      <c r="A321" s="2">
        <v>44516</v>
      </c>
      <c r="B321" s="12">
        <v>44516</v>
      </c>
      <c r="C321" s="13">
        <v>4184.79</v>
      </c>
      <c r="D321" s="13">
        <v>4199.12</v>
      </c>
      <c r="E321" s="13">
        <v>4206.16</v>
      </c>
      <c r="F321" s="13">
        <v>4183.32</v>
      </c>
      <c r="G321" s="10" t="s">
        <v>238</v>
      </c>
      <c r="H321" s="17">
        <v>-3.3999999999999998E-3</v>
      </c>
    </row>
    <row r="322" spans="1:8" ht="15">
      <c r="A322" s="2">
        <v>44517</v>
      </c>
      <c r="B322" s="12">
        <v>44517</v>
      </c>
      <c r="C322" s="13">
        <v>4164.7700000000004</v>
      </c>
      <c r="D322" s="13">
        <v>4184.79</v>
      </c>
      <c r="E322" s="13">
        <v>4184.79</v>
      </c>
      <c r="F322" s="13">
        <v>4164.7700000000004</v>
      </c>
      <c r="G322" s="10" t="s">
        <v>239</v>
      </c>
      <c r="H322" s="17">
        <v>-4.7999999999999996E-3</v>
      </c>
    </row>
    <row r="323" spans="1:8" ht="15">
      <c r="A323" s="2">
        <v>44518</v>
      </c>
      <c r="B323" s="12">
        <v>44518</v>
      </c>
      <c r="C323" s="13">
        <v>4152.8</v>
      </c>
      <c r="D323" s="13">
        <v>4164.7700000000004</v>
      </c>
      <c r="E323" s="13">
        <v>4165.21</v>
      </c>
      <c r="F323" s="13">
        <v>4144.4799999999996</v>
      </c>
      <c r="G323" s="10" t="s">
        <v>240</v>
      </c>
      <c r="H323" s="17">
        <v>-2.8999999999999998E-3</v>
      </c>
    </row>
    <row r="324" spans="1:8" ht="15">
      <c r="A324" s="2">
        <v>44519</v>
      </c>
      <c r="B324" s="12">
        <v>44519</v>
      </c>
      <c r="C324" s="13">
        <v>4135.12</v>
      </c>
      <c r="D324" s="13">
        <v>4152.8</v>
      </c>
      <c r="E324" s="13">
        <v>4169.8999999999996</v>
      </c>
      <c r="F324" s="13">
        <v>4120.8500000000004</v>
      </c>
      <c r="G324" s="10" t="s">
        <v>241</v>
      </c>
      <c r="H324" s="17">
        <v>-4.3E-3</v>
      </c>
    </row>
    <row r="325" spans="1:8" ht="15">
      <c r="A325" s="2">
        <v>44520</v>
      </c>
      <c r="B325" s="12">
        <v>44520</v>
      </c>
      <c r="C325" s="15">
        <f>C324</f>
        <v>4135.12</v>
      </c>
      <c r="D325" s="15"/>
      <c r="E325" s="15"/>
      <c r="F325" s="15"/>
      <c r="G325" s="8"/>
      <c r="H325" s="18"/>
    </row>
    <row r="326" spans="1:8" ht="15">
      <c r="A326" s="2">
        <v>44521</v>
      </c>
      <c r="B326" s="12">
        <v>44521</v>
      </c>
      <c r="C326" s="15">
        <f>C324</f>
        <v>4135.12</v>
      </c>
      <c r="D326" s="15"/>
      <c r="E326" s="15"/>
      <c r="F326" s="15"/>
      <c r="G326" s="8"/>
      <c r="H326" s="18"/>
    </row>
    <row r="327" spans="1:8" ht="15">
      <c r="A327" s="2">
        <v>44522</v>
      </c>
      <c r="B327" s="12">
        <v>44522</v>
      </c>
      <c r="C327" s="13">
        <v>4147.3500000000004</v>
      </c>
      <c r="D327" s="13">
        <v>4135.12</v>
      </c>
      <c r="E327" s="13">
        <v>4157.1899999999996</v>
      </c>
      <c r="F327" s="13">
        <v>4125.51</v>
      </c>
      <c r="G327" s="10" t="s">
        <v>242</v>
      </c>
      <c r="H327" s="17">
        <v>3.0000000000000001E-3</v>
      </c>
    </row>
    <row r="328" spans="1:8" ht="15">
      <c r="A328" s="2">
        <v>44523</v>
      </c>
      <c r="B328" s="12">
        <v>44523</v>
      </c>
      <c r="C328" s="13">
        <v>4144.8999999999996</v>
      </c>
      <c r="D328" s="13">
        <v>4147.3500000000004</v>
      </c>
      <c r="E328" s="13">
        <v>4162.4399999999996</v>
      </c>
      <c r="F328" s="13">
        <v>4116.4399999999996</v>
      </c>
      <c r="G328" s="10" t="s">
        <v>243</v>
      </c>
      <c r="H328" s="17">
        <v>-5.9999999999999995E-4</v>
      </c>
    </row>
    <row r="329" spans="1:8" ht="15">
      <c r="A329" s="2">
        <v>44524</v>
      </c>
      <c r="B329" s="12">
        <v>44524</v>
      </c>
      <c r="C329" s="13">
        <v>4152.43</v>
      </c>
      <c r="D329" s="13">
        <v>4144.8999999999996</v>
      </c>
      <c r="E329" s="13">
        <v>4165.3900000000003</v>
      </c>
      <c r="F329" s="13">
        <v>4131.08</v>
      </c>
      <c r="G329" s="10" t="s">
        <v>244</v>
      </c>
      <c r="H329" s="17">
        <v>1.8E-3</v>
      </c>
    </row>
    <row r="330" spans="1:8" ht="15">
      <c r="A330" s="2">
        <v>44525</v>
      </c>
      <c r="B330" s="12">
        <v>44525</v>
      </c>
      <c r="C330" s="13">
        <v>4167.28</v>
      </c>
      <c r="D330" s="13">
        <v>4152.43</v>
      </c>
      <c r="E330" s="13">
        <v>4168.3999999999996</v>
      </c>
      <c r="F330" s="13">
        <v>4152.43</v>
      </c>
      <c r="G330" s="10" t="s">
        <v>245</v>
      </c>
      <c r="H330" s="17">
        <v>3.5999999999999999E-3</v>
      </c>
    </row>
    <row r="331" spans="1:8" ht="15">
      <c r="A331" s="2">
        <v>44526</v>
      </c>
      <c r="B331" s="12">
        <v>44526</v>
      </c>
      <c r="C331" s="13">
        <v>4020.38</v>
      </c>
      <c r="D331" s="13">
        <v>4167.28</v>
      </c>
      <c r="E331" s="13">
        <v>4167.28</v>
      </c>
      <c r="F331" s="13">
        <v>4020.37</v>
      </c>
      <c r="G331" s="10" t="s">
        <v>246</v>
      </c>
      <c r="H331" s="17">
        <v>-3.5299999999999998E-2</v>
      </c>
    </row>
    <row r="332" spans="1:8" ht="15">
      <c r="A332" s="2">
        <v>44527</v>
      </c>
      <c r="B332" s="12">
        <v>44527</v>
      </c>
      <c r="C332" s="15">
        <f>C331</f>
        <v>4020.38</v>
      </c>
      <c r="D332" s="15"/>
      <c r="E332" s="15"/>
      <c r="F332" s="15"/>
      <c r="G332" s="8"/>
      <c r="H332" s="18"/>
    </row>
    <row r="333" spans="1:8" ht="15">
      <c r="A333" s="2">
        <v>44528</v>
      </c>
      <c r="B333" s="12">
        <v>44528</v>
      </c>
      <c r="C333" s="15">
        <f>C331</f>
        <v>4020.38</v>
      </c>
      <c r="D333" s="15"/>
      <c r="E333" s="15"/>
      <c r="F333" s="15"/>
      <c r="G333" s="8"/>
      <c r="H333" s="18"/>
    </row>
    <row r="334" spans="1:8" ht="15">
      <c r="A334" s="2">
        <v>44529</v>
      </c>
      <c r="B334" s="12">
        <v>44529</v>
      </c>
      <c r="C334" s="13">
        <v>4057.63</v>
      </c>
      <c r="D334" s="13">
        <v>4020.38</v>
      </c>
      <c r="E334" s="13">
        <v>4085.52</v>
      </c>
      <c r="F334" s="13">
        <v>4020.38</v>
      </c>
      <c r="G334" s="10" t="s">
        <v>247</v>
      </c>
      <c r="H334" s="17">
        <v>9.2999999999999992E-3</v>
      </c>
    </row>
    <row r="335" spans="1:8" ht="15">
      <c r="A335" s="2">
        <v>44530</v>
      </c>
      <c r="B335" s="12">
        <v>44530</v>
      </c>
      <c r="C335" s="13">
        <v>4025.87</v>
      </c>
      <c r="D335" s="13">
        <v>4057.63</v>
      </c>
      <c r="E335" s="13">
        <v>4057.64</v>
      </c>
      <c r="F335" s="13">
        <v>3992.52</v>
      </c>
      <c r="G335" s="10" t="s">
        <v>248</v>
      </c>
      <c r="H335" s="17">
        <v>-7.7999999999999996E-3</v>
      </c>
    </row>
    <row r="336" spans="1:8" ht="15">
      <c r="A336" s="2">
        <v>44531</v>
      </c>
      <c r="B336" s="14">
        <v>44531</v>
      </c>
      <c r="C336" s="13">
        <v>4089.19</v>
      </c>
      <c r="D336" s="13">
        <v>4025.87</v>
      </c>
      <c r="E336" s="13">
        <v>4095.12</v>
      </c>
      <c r="F336" s="13">
        <v>4025.87</v>
      </c>
      <c r="G336" s="10" t="s">
        <v>249</v>
      </c>
      <c r="H336" s="17">
        <v>1.5699999999999999E-2</v>
      </c>
    </row>
    <row r="337" spans="1:8" ht="15">
      <c r="A337" s="2">
        <v>44532</v>
      </c>
      <c r="B337" s="14">
        <v>44532</v>
      </c>
      <c r="C337" s="13">
        <v>4063.89</v>
      </c>
      <c r="D337" s="13">
        <v>4089.19</v>
      </c>
      <c r="E337" s="13">
        <v>4089.19</v>
      </c>
      <c r="F337" s="13">
        <v>4041.27</v>
      </c>
      <c r="G337" s="10" t="s">
        <v>250</v>
      </c>
      <c r="H337" s="17">
        <v>-6.1999999999999998E-3</v>
      </c>
    </row>
    <row r="338" spans="1:8" ht="15">
      <c r="A338" s="2">
        <v>44533</v>
      </c>
      <c r="B338" s="14">
        <v>44533</v>
      </c>
      <c r="C338" s="13">
        <v>4059.32</v>
      </c>
      <c r="D338" s="13">
        <v>4063.89</v>
      </c>
      <c r="E338" s="13">
        <v>4098.78</v>
      </c>
      <c r="F338" s="13">
        <v>4050.53</v>
      </c>
      <c r="G338" s="10" t="s">
        <v>251</v>
      </c>
      <c r="H338" s="17">
        <v>-1.1000000000000001E-3</v>
      </c>
    </row>
    <row r="339" spans="1:8" ht="15">
      <c r="A339" s="2">
        <v>44534</v>
      </c>
      <c r="B339" s="14">
        <v>44534</v>
      </c>
      <c r="C339" s="15">
        <f>C338</f>
        <v>4059.32</v>
      </c>
      <c r="D339" s="15"/>
      <c r="E339" s="15"/>
      <c r="F339" s="15"/>
      <c r="G339" s="8"/>
      <c r="H339" s="18"/>
    </row>
    <row r="340" spans="1:8" ht="15">
      <c r="A340" s="2">
        <v>44535</v>
      </c>
      <c r="B340" s="14">
        <v>44535</v>
      </c>
      <c r="C340" s="15">
        <f>C338</f>
        <v>4059.32</v>
      </c>
      <c r="D340" s="15"/>
      <c r="E340" s="15"/>
      <c r="F340" s="15"/>
      <c r="G340" s="8"/>
      <c r="H340" s="18"/>
    </row>
    <row r="341" spans="1:8" ht="15">
      <c r="A341" s="2">
        <v>44536</v>
      </c>
      <c r="B341" s="14">
        <v>44536</v>
      </c>
      <c r="C341" s="13">
        <v>4117.6000000000004</v>
      </c>
      <c r="D341" s="13">
        <v>4059.32</v>
      </c>
      <c r="E341" s="13">
        <v>4123.21</v>
      </c>
      <c r="F341" s="13">
        <v>4059.32</v>
      </c>
      <c r="G341" s="10" t="s">
        <v>252</v>
      </c>
      <c r="H341" s="17">
        <v>1.44E-2</v>
      </c>
    </row>
    <row r="342" spans="1:8" ht="15">
      <c r="A342" s="2">
        <v>44537</v>
      </c>
      <c r="B342" s="14">
        <v>44537</v>
      </c>
      <c r="C342" s="13">
        <v>4178.76</v>
      </c>
      <c r="D342" s="13">
        <v>4117.6000000000004</v>
      </c>
      <c r="E342" s="13">
        <v>4181.6000000000004</v>
      </c>
      <c r="F342" s="13">
        <v>4117.6000000000004</v>
      </c>
      <c r="G342" s="10" t="s">
        <v>253</v>
      </c>
      <c r="H342" s="17">
        <v>1.49E-2</v>
      </c>
    </row>
    <row r="343" spans="1:8" ht="15">
      <c r="A343" s="2">
        <v>44538</v>
      </c>
      <c r="B343" s="14">
        <v>44538</v>
      </c>
      <c r="C343" s="13">
        <v>4177.6499999999996</v>
      </c>
      <c r="D343" s="13">
        <v>4178.76</v>
      </c>
      <c r="E343" s="13">
        <v>4200.8599999999997</v>
      </c>
      <c r="F343" s="13">
        <v>4175.8500000000004</v>
      </c>
      <c r="G343" s="10" t="s">
        <v>233</v>
      </c>
      <c r="H343" s="17">
        <v>-2.9999999999999997E-4</v>
      </c>
    </row>
    <row r="344" spans="1:8" ht="15">
      <c r="A344" s="2">
        <v>44539</v>
      </c>
      <c r="B344" s="14">
        <v>44539</v>
      </c>
      <c r="C344" s="13">
        <v>4167.3900000000003</v>
      </c>
      <c r="D344" s="13">
        <v>4177.6499999999996</v>
      </c>
      <c r="E344" s="13">
        <v>4192.72</v>
      </c>
      <c r="F344" s="13">
        <v>4158.88</v>
      </c>
      <c r="G344" s="10" t="s">
        <v>254</v>
      </c>
      <c r="H344" s="17">
        <v>-2.5000000000000001E-3</v>
      </c>
    </row>
    <row r="345" spans="1:8" ht="15">
      <c r="A345" s="2">
        <v>44540</v>
      </c>
      <c r="B345" s="12">
        <v>44540</v>
      </c>
      <c r="C345" s="13">
        <v>4146.8999999999996</v>
      </c>
      <c r="D345" s="13">
        <v>4167.3900000000003</v>
      </c>
      <c r="E345" s="13">
        <v>4169.62</v>
      </c>
      <c r="F345" s="13">
        <v>4143.3599999999997</v>
      </c>
      <c r="G345" s="10" t="s">
        <v>255</v>
      </c>
      <c r="H345" s="17">
        <v>-4.8999999999999998E-3</v>
      </c>
    </row>
    <row r="346" spans="1:8" ht="15">
      <c r="A346" s="2">
        <v>44541</v>
      </c>
      <c r="B346" s="12">
        <v>44541</v>
      </c>
      <c r="C346" s="15">
        <f>C345</f>
        <v>4146.8999999999996</v>
      </c>
      <c r="D346" s="15"/>
      <c r="E346" s="15"/>
      <c r="F346" s="15"/>
      <c r="G346" s="8"/>
      <c r="H346" s="18"/>
    </row>
    <row r="347" spans="1:8" ht="15">
      <c r="A347" s="2">
        <v>44542</v>
      </c>
      <c r="B347" s="12">
        <v>44542</v>
      </c>
      <c r="C347" s="15">
        <f>C345</f>
        <v>4146.8999999999996</v>
      </c>
      <c r="D347" s="15"/>
      <c r="E347" s="15"/>
      <c r="F347" s="15"/>
      <c r="G347" s="8"/>
      <c r="H347" s="18"/>
    </row>
    <row r="348" spans="1:8" ht="15">
      <c r="A348" s="2">
        <v>44543</v>
      </c>
      <c r="B348" s="12">
        <v>44543</v>
      </c>
      <c r="C348" s="13">
        <v>4109.33</v>
      </c>
      <c r="D348" s="13">
        <v>4146.8999999999996</v>
      </c>
      <c r="E348" s="13">
        <v>4156.0200000000004</v>
      </c>
      <c r="F348" s="13">
        <v>4108.79</v>
      </c>
      <c r="G348" s="10" t="s">
        <v>256</v>
      </c>
      <c r="H348" s="17">
        <v>-9.1000000000000004E-3</v>
      </c>
    </row>
    <row r="349" spans="1:8" ht="15">
      <c r="A349" s="2">
        <v>44544</v>
      </c>
      <c r="B349" s="12">
        <v>44544</v>
      </c>
      <c r="C349" s="13">
        <v>4100.24</v>
      </c>
      <c r="D349" s="13">
        <v>4109.33</v>
      </c>
      <c r="E349" s="13">
        <v>4136.2299999999996</v>
      </c>
      <c r="F349" s="13">
        <v>4100.24</v>
      </c>
      <c r="G349" s="10" t="s">
        <v>257</v>
      </c>
      <c r="H349" s="17">
        <v>-2.2000000000000001E-3</v>
      </c>
    </row>
    <row r="350" spans="1:8" ht="15">
      <c r="A350" s="2">
        <v>44545</v>
      </c>
      <c r="B350" s="12">
        <v>44545</v>
      </c>
      <c r="C350" s="13">
        <v>4074.13</v>
      </c>
      <c r="D350" s="13">
        <v>4100.24</v>
      </c>
      <c r="E350" s="13">
        <v>4103.42</v>
      </c>
      <c r="F350" s="13">
        <v>4072.38</v>
      </c>
      <c r="G350" s="10" t="s">
        <v>258</v>
      </c>
      <c r="H350" s="17">
        <v>-6.4000000000000003E-3</v>
      </c>
    </row>
    <row r="351" spans="1:8" ht="15">
      <c r="A351" s="2">
        <v>44546</v>
      </c>
      <c r="B351" s="12">
        <v>44546</v>
      </c>
      <c r="C351" s="13">
        <v>4122.09</v>
      </c>
      <c r="D351" s="13">
        <v>4074.13</v>
      </c>
      <c r="E351" s="13">
        <v>4130.42</v>
      </c>
      <c r="F351" s="13">
        <v>4074.13</v>
      </c>
      <c r="G351" s="10" t="s">
        <v>259</v>
      </c>
      <c r="H351" s="17">
        <v>1.18E-2</v>
      </c>
    </row>
    <row r="352" spans="1:8" ht="15">
      <c r="A352" s="2">
        <v>44547</v>
      </c>
      <c r="B352" s="12">
        <v>44547</v>
      </c>
      <c r="C352" s="13">
        <v>4130.9399999999996</v>
      </c>
      <c r="D352" s="13">
        <v>4122.09</v>
      </c>
      <c r="E352" s="13">
        <v>4135.5200000000004</v>
      </c>
      <c r="F352" s="13">
        <v>4111.0200000000004</v>
      </c>
      <c r="G352" s="10" t="s">
        <v>260</v>
      </c>
      <c r="H352" s="17">
        <v>2.0999999999999999E-3</v>
      </c>
    </row>
    <row r="353" spans="1:8" ht="15">
      <c r="A353" s="2">
        <v>44548</v>
      </c>
      <c r="B353" s="12">
        <v>44548</v>
      </c>
      <c r="C353" s="15">
        <f>C352</f>
        <v>4130.9399999999996</v>
      </c>
      <c r="D353" s="15"/>
      <c r="E353" s="15"/>
      <c r="F353" s="15"/>
      <c r="G353" s="8"/>
      <c r="H353" s="18"/>
    </row>
    <row r="354" spans="1:8" ht="15">
      <c r="A354" s="2">
        <v>44549</v>
      </c>
      <c r="B354" s="12">
        <v>44549</v>
      </c>
      <c r="C354" s="15">
        <f>C352</f>
        <v>4130.9399999999996</v>
      </c>
      <c r="D354" s="15"/>
      <c r="E354" s="15"/>
      <c r="F354" s="15"/>
      <c r="G354" s="8"/>
      <c r="H354" s="18"/>
    </row>
    <row r="355" spans="1:8" ht="15">
      <c r="A355" s="2">
        <v>44550</v>
      </c>
      <c r="B355" s="12">
        <v>44550</v>
      </c>
      <c r="C355" s="13">
        <v>4089.84</v>
      </c>
      <c r="D355" s="13">
        <v>4130.9399999999996</v>
      </c>
      <c r="E355" s="13">
        <v>4130.9399999999996</v>
      </c>
      <c r="F355" s="13">
        <v>4038.53</v>
      </c>
      <c r="G355" s="10" t="s">
        <v>261</v>
      </c>
      <c r="H355" s="17">
        <v>-9.9000000000000008E-3</v>
      </c>
    </row>
    <row r="356" spans="1:8" ht="15">
      <c r="A356" s="2">
        <v>44551</v>
      </c>
      <c r="B356" s="12">
        <v>44551</v>
      </c>
      <c r="C356" s="13">
        <v>4144.88</v>
      </c>
      <c r="D356" s="13">
        <v>4089.84</v>
      </c>
      <c r="E356" s="13">
        <v>4144.88</v>
      </c>
      <c r="F356" s="13">
        <v>4089.84</v>
      </c>
      <c r="G356" s="10" t="s">
        <v>262</v>
      </c>
      <c r="H356" s="17">
        <v>1.35E-2</v>
      </c>
    </row>
    <row r="357" spans="1:8" ht="15">
      <c r="A357" s="2">
        <v>44552</v>
      </c>
      <c r="B357" s="12">
        <v>44552</v>
      </c>
      <c r="C357" s="13">
        <v>4173.84</v>
      </c>
      <c r="D357" s="13">
        <v>4144.88</v>
      </c>
      <c r="E357" s="13">
        <v>4173.84</v>
      </c>
      <c r="F357" s="13">
        <v>4134.87</v>
      </c>
      <c r="G357" s="10" t="s">
        <v>263</v>
      </c>
      <c r="H357" s="17">
        <v>7.0000000000000001E-3</v>
      </c>
    </row>
    <row r="358" spans="1:8" ht="15">
      <c r="A358" s="2">
        <v>44553</v>
      </c>
      <c r="B358" s="12">
        <v>44553</v>
      </c>
      <c r="C358" s="13">
        <v>4194.71</v>
      </c>
      <c r="D358" s="13">
        <v>4173.84</v>
      </c>
      <c r="E358" s="13">
        <v>4200.79</v>
      </c>
      <c r="F358" s="13">
        <v>4172.45</v>
      </c>
      <c r="G358" s="10" t="s">
        <v>264</v>
      </c>
      <c r="H358" s="17">
        <v>5.0000000000000001E-3</v>
      </c>
    </row>
    <row r="359" spans="1:8" ht="15">
      <c r="A359" s="2">
        <v>44554</v>
      </c>
      <c r="B359" s="12">
        <v>44554</v>
      </c>
      <c r="C359" s="13">
        <v>4194.3500000000004</v>
      </c>
      <c r="D359" s="13">
        <v>4194.71</v>
      </c>
      <c r="E359" s="13">
        <v>4210.79</v>
      </c>
      <c r="F359" s="13">
        <v>4193.22</v>
      </c>
      <c r="G359" s="10" t="s">
        <v>265</v>
      </c>
      <c r="H359" s="17">
        <v>-1E-4</v>
      </c>
    </row>
    <row r="360" spans="1:8" ht="15">
      <c r="A360" s="2">
        <v>44555</v>
      </c>
      <c r="B360" s="12">
        <v>44555</v>
      </c>
      <c r="C360" s="15">
        <f>C359</f>
        <v>4194.3500000000004</v>
      </c>
      <c r="D360" s="15"/>
      <c r="E360" s="15"/>
      <c r="F360" s="15"/>
      <c r="G360" s="8"/>
      <c r="H360" s="18"/>
    </row>
    <row r="361" spans="1:8" ht="15">
      <c r="A361" s="2">
        <v>44556</v>
      </c>
      <c r="B361" s="12">
        <v>44556</v>
      </c>
      <c r="C361" s="15">
        <f>C359</f>
        <v>4194.3500000000004</v>
      </c>
      <c r="D361" s="15"/>
      <c r="E361" s="15"/>
      <c r="F361" s="15"/>
      <c r="G361" s="8"/>
      <c r="H361" s="18"/>
    </row>
    <row r="362" spans="1:8" ht="15">
      <c r="A362" s="2">
        <v>44557</v>
      </c>
      <c r="B362" s="12">
        <v>44557</v>
      </c>
      <c r="C362" s="15">
        <f>C359</f>
        <v>4194.3500000000004</v>
      </c>
      <c r="D362" s="15"/>
      <c r="E362" s="15"/>
      <c r="F362" s="15"/>
      <c r="G362" s="8"/>
      <c r="H362" s="18"/>
    </row>
    <row r="363" spans="1:8" ht="15">
      <c r="A363" s="2">
        <v>44558</v>
      </c>
      <c r="B363" s="12">
        <v>44558</v>
      </c>
      <c r="C363" s="15">
        <f>C359</f>
        <v>4194.3500000000004</v>
      </c>
      <c r="D363" s="15"/>
      <c r="E363" s="15"/>
      <c r="F363" s="15"/>
      <c r="G363" s="8"/>
      <c r="H363" s="18"/>
    </row>
    <row r="364" spans="1:8" ht="15">
      <c r="A364" s="2">
        <v>44559</v>
      </c>
      <c r="B364" s="12">
        <v>44559</v>
      </c>
      <c r="C364" s="13">
        <v>4224.78</v>
      </c>
      <c r="D364" s="13">
        <v>4194.3500000000004</v>
      </c>
      <c r="E364" s="13">
        <v>4244.29</v>
      </c>
      <c r="F364" s="13">
        <v>4194.3500000000004</v>
      </c>
      <c r="G364" s="10" t="s">
        <v>266</v>
      </c>
      <c r="H364" s="17">
        <v>7.3000000000000001E-3</v>
      </c>
    </row>
    <row r="365" spans="1:8" ht="15">
      <c r="A365" s="2">
        <v>44560</v>
      </c>
      <c r="B365" s="12">
        <v>44560</v>
      </c>
      <c r="C365" s="13">
        <v>4217.7</v>
      </c>
      <c r="D365" s="13">
        <v>4224.78</v>
      </c>
      <c r="E365" s="13">
        <v>4231.12</v>
      </c>
      <c r="F365" s="13">
        <v>4215.96</v>
      </c>
      <c r="G365" s="10" t="s">
        <v>267</v>
      </c>
      <c r="H365" s="17">
        <v>-1.6999999999999999E-3</v>
      </c>
    </row>
    <row r="366" spans="1:8" ht="15">
      <c r="A366" s="2">
        <v>44561</v>
      </c>
      <c r="B366" s="12">
        <v>44561</v>
      </c>
      <c r="C366" s="13">
        <v>4208.0200000000004</v>
      </c>
      <c r="D366" s="13">
        <v>4217.7</v>
      </c>
      <c r="E366" s="13">
        <v>4217.7</v>
      </c>
      <c r="F366" s="13">
        <v>4195.54</v>
      </c>
      <c r="G366" s="10" t="s">
        <v>268</v>
      </c>
      <c r="H366" s="17">
        <v>-2.3E-3</v>
      </c>
    </row>
    <row r="367" spans="1:8" ht="15">
      <c r="A367" s="2">
        <v>44562</v>
      </c>
      <c r="B367" s="14">
        <v>44562</v>
      </c>
      <c r="C367" s="15">
        <f>C366</f>
        <v>4208.0200000000004</v>
      </c>
      <c r="D367" s="15"/>
      <c r="E367" s="15"/>
      <c r="F367" s="15"/>
      <c r="G367" s="8"/>
      <c r="H367" s="18"/>
    </row>
    <row r="368" spans="1:8" ht="15">
      <c r="A368" s="2">
        <v>44563</v>
      </c>
      <c r="B368" s="14">
        <v>44563</v>
      </c>
      <c r="C368" s="15">
        <f>C366</f>
        <v>4208.0200000000004</v>
      </c>
      <c r="D368" s="15"/>
      <c r="E368" s="15"/>
      <c r="F368" s="15"/>
      <c r="G368" s="8"/>
      <c r="H368" s="18"/>
    </row>
    <row r="369" spans="1:8" ht="15">
      <c r="A369" s="2">
        <v>44564</v>
      </c>
      <c r="B369" s="14">
        <v>44564</v>
      </c>
      <c r="C369" s="15">
        <f>C366</f>
        <v>4208.0200000000004</v>
      </c>
      <c r="D369" s="15"/>
      <c r="E369" s="15"/>
      <c r="F369" s="15"/>
      <c r="G369" s="8"/>
      <c r="H369" s="18"/>
    </row>
    <row r="370" spans="1:8" ht="15">
      <c r="A370" s="2">
        <v>44565</v>
      </c>
      <c r="B370" s="14">
        <v>44565</v>
      </c>
      <c r="C370" s="13">
        <v>4276.18</v>
      </c>
      <c r="D370" s="13">
        <v>4208.0200000000004</v>
      </c>
      <c r="E370" s="13">
        <v>4285.83</v>
      </c>
      <c r="F370" s="13">
        <v>4208.0200000000004</v>
      </c>
      <c r="G370" s="10" t="s">
        <v>269</v>
      </c>
      <c r="H370" s="17">
        <v>1.6199999999999999E-2</v>
      </c>
    </row>
    <row r="371" spans="1:8" ht="15">
      <c r="A371" s="2">
        <v>44566</v>
      </c>
      <c r="B371" s="14">
        <v>44566</v>
      </c>
      <c r="C371" s="13">
        <v>4277.51</v>
      </c>
      <c r="D371" s="13">
        <v>4276.18</v>
      </c>
      <c r="E371" s="13">
        <v>4287.87</v>
      </c>
      <c r="F371" s="13">
        <v>4266.18</v>
      </c>
      <c r="G371" s="10" t="s">
        <v>270</v>
      </c>
      <c r="H371" s="17">
        <v>2.9999999999999997E-4</v>
      </c>
    </row>
    <row r="372" spans="1:8" ht="15">
      <c r="A372" s="2">
        <v>44567</v>
      </c>
      <c r="B372" s="14">
        <v>44567</v>
      </c>
      <c r="C372" s="13">
        <v>4235.63</v>
      </c>
      <c r="D372" s="13">
        <v>4277.51</v>
      </c>
      <c r="E372" s="13">
        <v>4277.51</v>
      </c>
      <c r="F372" s="13">
        <v>4222.8999999999996</v>
      </c>
      <c r="G372" s="10" t="s">
        <v>271</v>
      </c>
      <c r="H372" s="17">
        <v>-9.7999999999999997E-3</v>
      </c>
    </row>
    <row r="373" spans="1:8" ht="15">
      <c r="A373" s="2">
        <v>44568</v>
      </c>
      <c r="B373" s="14">
        <v>44568</v>
      </c>
      <c r="C373" s="13">
        <v>4249.43</v>
      </c>
      <c r="D373" s="13">
        <v>4235.63</v>
      </c>
      <c r="E373" s="13">
        <v>4249.43</v>
      </c>
      <c r="F373" s="13">
        <v>4221.79</v>
      </c>
      <c r="G373" s="10" t="s">
        <v>272</v>
      </c>
      <c r="H373" s="17">
        <v>3.3E-3</v>
      </c>
    </row>
    <row r="374" spans="1:8" ht="15">
      <c r="A374" s="2">
        <v>44569</v>
      </c>
      <c r="B374" s="14">
        <v>44569</v>
      </c>
      <c r="C374" s="15">
        <f>C373</f>
        <v>4249.43</v>
      </c>
      <c r="D374" s="15"/>
      <c r="E374" s="15"/>
      <c r="F374" s="15"/>
      <c r="G374" s="8"/>
      <c r="H374" s="18"/>
    </row>
    <row r="375" spans="1:8" ht="15">
      <c r="A375" s="2">
        <v>44570</v>
      </c>
      <c r="B375" s="14">
        <v>44570</v>
      </c>
      <c r="C375" s="15">
        <f>C373</f>
        <v>4249.43</v>
      </c>
      <c r="D375" s="15"/>
      <c r="E375" s="15"/>
      <c r="F375" s="15"/>
      <c r="G375" s="8"/>
      <c r="H375" s="18"/>
    </row>
    <row r="376" spans="1:8" ht="15">
      <c r="A376" s="2">
        <v>44571</v>
      </c>
      <c r="B376" s="14">
        <v>44571</v>
      </c>
      <c r="C376" s="13">
        <v>4219.71</v>
      </c>
      <c r="D376" s="13">
        <v>4249.43</v>
      </c>
      <c r="E376" s="13">
        <v>4256.17</v>
      </c>
      <c r="F376" s="13">
        <v>4208.2299999999996</v>
      </c>
      <c r="G376" s="10" t="s">
        <v>273</v>
      </c>
      <c r="H376" s="17">
        <v>-7.0000000000000001E-3</v>
      </c>
    </row>
    <row r="377" spans="1:8" ht="15">
      <c r="A377" s="2">
        <v>44572</v>
      </c>
      <c r="B377" s="14">
        <v>44572</v>
      </c>
      <c r="C377" s="13">
        <v>4241.88</v>
      </c>
      <c r="D377" s="13">
        <v>4219.71</v>
      </c>
      <c r="E377" s="13">
        <v>4248.7</v>
      </c>
      <c r="F377" s="13">
        <v>4219.71</v>
      </c>
      <c r="G377" s="10" t="s">
        <v>274</v>
      </c>
      <c r="H377" s="17">
        <v>5.3E-3</v>
      </c>
    </row>
    <row r="378" spans="1:8" ht="15">
      <c r="A378" s="2">
        <v>44573</v>
      </c>
      <c r="B378" s="14">
        <v>44573</v>
      </c>
      <c r="C378" s="13">
        <v>4270.79</v>
      </c>
      <c r="D378" s="13">
        <v>4241.88</v>
      </c>
      <c r="E378" s="13">
        <v>4279.05</v>
      </c>
      <c r="F378" s="13">
        <v>4241.83</v>
      </c>
      <c r="G378" s="10" t="s">
        <v>275</v>
      </c>
      <c r="H378" s="17">
        <v>6.7999999999999996E-3</v>
      </c>
    </row>
    <row r="379" spans="1:8" ht="15">
      <c r="A379" s="2">
        <v>44574</v>
      </c>
      <c r="B379" s="14">
        <v>44574</v>
      </c>
      <c r="C379" s="13">
        <v>4273.2299999999996</v>
      </c>
      <c r="D379" s="13">
        <v>4270.79</v>
      </c>
      <c r="E379" s="13">
        <v>4277.3500000000004</v>
      </c>
      <c r="F379" s="13">
        <v>4259.37</v>
      </c>
      <c r="G379" s="10" t="s">
        <v>276</v>
      </c>
      <c r="H379" s="17">
        <v>5.9999999999999995E-4</v>
      </c>
    </row>
    <row r="380" spans="1:8" ht="15">
      <c r="A380" s="2">
        <v>44575</v>
      </c>
      <c r="B380" s="14">
        <v>44575</v>
      </c>
      <c r="C380" s="13">
        <v>4256.59</v>
      </c>
      <c r="D380" s="13">
        <v>4273.2299999999996</v>
      </c>
      <c r="E380" s="13">
        <v>4273.2299999999996</v>
      </c>
      <c r="F380" s="13">
        <v>4248.87</v>
      </c>
      <c r="G380" s="10" t="s">
        <v>277</v>
      </c>
      <c r="H380" s="17">
        <v>-3.8999999999999998E-3</v>
      </c>
    </row>
    <row r="381" spans="1:8" ht="15">
      <c r="A381" s="2">
        <v>44576</v>
      </c>
      <c r="B381" s="14">
        <v>44576</v>
      </c>
      <c r="C381" s="15">
        <f>C380</f>
        <v>4256.59</v>
      </c>
      <c r="D381" s="15"/>
      <c r="E381" s="15"/>
      <c r="F381" s="15"/>
      <c r="G381" s="8"/>
      <c r="H381" s="18"/>
    </row>
    <row r="382" spans="1:8" ht="15">
      <c r="A382" s="2">
        <v>44577</v>
      </c>
      <c r="B382" s="14">
        <v>44577</v>
      </c>
      <c r="C382" s="15">
        <f>C380</f>
        <v>4256.59</v>
      </c>
      <c r="D382" s="15"/>
      <c r="E382" s="15"/>
      <c r="F382" s="15"/>
      <c r="G382" s="8"/>
      <c r="H382" s="18"/>
    </row>
    <row r="383" spans="1:8" ht="15">
      <c r="A383" s="2">
        <v>44578</v>
      </c>
      <c r="B383" s="14">
        <v>44578</v>
      </c>
      <c r="C383" s="13">
        <v>4292.58</v>
      </c>
      <c r="D383" s="13">
        <v>4256.59</v>
      </c>
      <c r="E383" s="13">
        <v>4294.5</v>
      </c>
      <c r="F383" s="13">
        <v>4256.59</v>
      </c>
      <c r="G383" s="10" t="s">
        <v>278</v>
      </c>
      <c r="H383" s="17">
        <v>8.5000000000000006E-3</v>
      </c>
    </row>
    <row r="384" spans="1:8" ht="15">
      <c r="A384" s="2">
        <v>44579</v>
      </c>
      <c r="B384" s="14">
        <v>44579</v>
      </c>
      <c r="C384" s="13">
        <v>4263.04</v>
      </c>
      <c r="D384" s="13">
        <v>4292.58</v>
      </c>
      <c r="E384" s="13">
        <v>4293.26</v>
      </c>
      <c r="F384" s="13">
        <v>4247.0200000000004</v>
      </c>
      <c r="G384" s="10" t="s">
        <v>279</v>
      </c>
      <c r="H384" s="17">
        <v>-6.8999999999999999E-3</v>
      </c>
    </row>
    <row r="385" spans="1:8" ht="15">
      <c r="A385" s="2">
        <v>44580</v>
      </c>
      <c r="B385" s="14">
        <v>44580</v>
      </c>
      <c r="C385" s="13">
        <v>4273.79</v>
      </c>
      <c r="D385" s="13">
        <v>4263.04</v>
      </c>
      <c r="E385" s="13">
        <v>4288.12</v>
      </c>
      <c r="F385" s="13">
        <v>4241.21</v>
      </c>
      <c r="G385" s="10" t="s">
        <v>280</v>
      </c>
      <c r="H385" s="17">
        <v>2.5000000000000001E-3</v>
      </c>
    </row>
    <row r="386" spans="1:8" ht="15">
      <c r="A386" s="2">
        <v>44581</v>
      </c>
      <c r="B386" s="14">
        <v>44581</v>
      </c>
      <c r="C386" s="13">
        <v>4274.5200000000004</v>
      </c>
      <c r="D386" s="13">
        <v>4273.79</v>
      </c>
      <c r="E386" s="13">
        <v>4290.1000000000004</v>
      </c>
      <c r="F386" s="13">
        <v>4256.46</v>
      </c>
      <c r="G386" s="10" t="s">
        <v>281</v>
      </c>
      <c r="H386" s="17">
        <v>2.0000000000000001E-4</v>
      </c>
    </row>
    <row r="387" spans="1:8" ht="15">
      <c r="A387" s="2">
        <v>44582</v>
      </c>
      <c r="B387" s="14">
        <v>44582</v>
      </c>
      <c r="C387" s="13">
        <v>4217.3100000000004</v>
      </c>
      <c r="D387" s="13">
        <v>4274.5200000000004</v>
      </c>
      <c r="E387" s="13">
        <v>4274.5200000000004</v>
      </c>
      <c r="F387" s="13">
        <v>4193.79</v>
      </c>
      <c r="G387" s="10" t="s">
        <v>282</v>
      </c>
      <c r="H387" s="17">
        <v>-1.34E-2</v>
      </c>
    </row>
    <row r="388" spans="1:8" ht="15">
      <c r="A388" s="2">
        <v>44583</v>
      </c>
      <c r="B388" s="14">
        <v>44583</v>
      </c>
      <c r="C388" s="15">
        <f>C387</f>
        <v>4217.3100000000004</v>
      </c>
      <c r="D388" s="15"/>
      <c r="E388" s="15"/>
      <c r="F388" s="15"/>
      <c r="G388" s="8"/>
      <c r="H388" s="18"/>
    </row>
    <row r="389" spans="1:8" ht="15">
      <c r="A389" s="2">
        <v>44584</v>
      </c>
      <c r="B389" s="14">
        <v>44584</v>
      </c>
      <c r="C389" s="15">
        <f>C387</f>
        <v>4217.3100000000004</v>
      </c>
      <c r="D389" s="15"/>
      <c r="E389" s="15"/>
      <c r="F389" s="15"/>
      <c r="G389" s="8"/>
      <c r="H389" s="18"/>
    </row>
    <row r="390" spans="1:8" ht="15">
      <c r="A390" s="2">
        <v>44585</v>
      </c>
      <c r="B390" s="14">
        <v>44585</v>
      </c>
      <c r="C390" s="13">
        <v>4099.16</v>
      </c>
      <c r="D390" s="13">
        <v>4217.3100000000004</v>
      </c>
      <c r="E390" s="13">
        <v>4217.3100000000004</v>
      </c>
      <c r="F390" s="13">
        <v>4090.39</v>
      </c>
      <c r="G390" s="10" t="s">
        <v>283</v>
      </c>
      <c r="H390" s="17">
        <v>-2.8000000000000001E-2</v>
      </c>
    </row>
    <row r="391" spans="1:8" ht="15">
      <c r="A391" s="2">
        <v>44586</v>
      </c>
      <c r="B391" s="14">
        <v>44586</v>
      </c>
      <c r="C391" s="13">
        <v>4139.47</v>
      </c>
      <c r="D391" s="13">
        <v>4099.16</v>
      </c>
      <c r="E391" s="13">
        <v>4149.38</v>
      </c>
      <c r="F391" s="13">
        <v>4099.16</v>
      </c>
      <c r="G391" s="10" t="s">
        <v>284</v>
      </c>
      <c r="H391" s="17">
        <v>9.7999999999999997E-3</v>
      </c>
    </row>
    <row r="392" spans="1:8" ht="15">
      <c r="A392" s="2">
        <v>44587</v>
      </c>
      <c r="B392" s="14">
        <v>44587</v>
      </c>
      <c r="C392" s="13">
        <v>4192.7</v>
      </c>
      <c r="D392" s="13">
        <v>4139.47</v>
      </c>
      <c r="E392" s="13">
        <v>4221.7299999999996</v>
      </c>
      <c r="F392" s="13">
        <v>4139.47</v>
      </c>
      <c r="G392" s="10" t="s">
        <v>285</v>
      </c>
      <c r="H392" s="17">
        <v>1.29E-2</v>
      </c>
    </row>
    <row r="393" spans="1:8" ht="15">
      <c r="A393" s="2">
        <v>44588</v>
      </c>
      <c r="B393" s="14">
        <v>44588</v>
      </c>
      <c r="C393" s="13">
        <v>4230.83</v>
      </c>
      <c r="D393" s="13">
        <v>4192.7</v>
      </c>
      <c r="E393" s="13">
        <v>4251.62</v>
      </c>
      <c r="F393" s="13">
        <v>4147.8100000000004</v>
      </c>
      <c r="G393" s="10" t="s">
        <v>286</v>
      </c>
      <c r="H393" s="17">
        <v>9.1000000000000004E-3</v>
      </c>
    </row>
    <row r="394" spans="1:8" ht="15">
      <c r="A394" s="2">
        <v>44589</v>
      </c>
      <c r="B394" s="14">
        <v>44589</v>
      </c>
      <c r="C394" s="13">
        <v>4182.58</v>
      </c>
      <c r="D394" s="13">
        <v>4230.83</v>
      </c>
      <c r="E394" s="13">
        <v>4230.96</v>
      </c>
      <c r="F394" s="13">
        <v>4159.87</v>
      </c>
      <c r="G394" s="10" t="s">
        <v>287</v>
      </c>
      <c r="H394" s="17">
        <v>-1.14E-2</v>
      </c>
    </row>
    <row r="395" spans="1:8" ht="15">
      <c r="A395" s="2">
        <v>44590</v>
      </c>
      <c r="B395" s="14">
        <v>44590</v>
      </c>
      <c r="C395" s="15">
        <f>C394</f>
        <v>4182.58</v>
      </c>
      <c r="D395" s="15"/>
      <c r="E395" s="15"/>
      <c r="F395" s="15"/>
      <c r="G395" s="8"/>
      <c r="H395" s="18"/>
    </row>
    <row r="396" spans="1:8" ht="15">
      <c r="A396" s="2">
        <v>44591</v>
      </c>
      <c r="B396" s="14">
        <v>44591</v>
      </c>
      <c r="C396" s="15">
        <f>C394</f>
        <v>4182.58</v>
      </c>
      <c r="D396" s="15"/>
      <c r="E396" s="15"/>
      <c r="F396" s="15"/>
      <c r="G396" s="8"/>
      <c r="H396" s="18"/>
    </row>
    <row r="397" spans="1:8" ht="15">
      <c r="A397" s="2">
        <v>44592</v>
      </c>
      <c r="B397" s="14">
        <v>44592</v>
      </c>
      <c r="C397" s="13">
        <v>4191.8100000000004</v>
      </c>
      <c r="D397" s="13">
        <v>4182.58</v>
      </c>
      <c r="E397" s="13">
        <v>4212.83</v>
      </c>
      <c r="F397" s="13">
        <v>4181.3100000000004</v>
      </c>
      <c r="G397" s="10" t="s">
        <v>288</v>
      </c>
      <c r="H397" s="17">
        <v>2.2000000000000001E-3</v>
      </c>
    </row>
    <row r="398" spans="1:8" ht="15">
      <c r="A398" s="2">
        <v>44593</v>
      </c>
      <c r="B398" s="14">
        <v>44593</v>
      </c>
      <c r="C398" s="13">
        <v>4232.4799999999996</v>
      </c>
      <c r="D398" s="13">
        <v>4191.8100000000004</v>
      </c>
      <c r="E398" s="13">
        <v>4241.47</v>
      </c>
      <c r="F398" s="13">
        <v>4191.8100000000004</v>
      </c>
      <c r="G398" s="10" t="s">
        <v>289</v>
      </c>
      <c r="H398" s="17">
        <v>9.7000000000000003E-3</v>
      </c>
    </row>
    <row r="399" spans="1:8" ht="15">
      <c r="A399" s="2">
        <v>44594</v>
      </c>
      <c r="B399" s="14">
        <v>44594</v>
      </c>
      <c r="C399" s="13">
        <v>4257.2299999999996</v>
      </c>
      <c r="D399" s="13">
        <v>4232.4799999999996</v>
      </c>
      <c r="E399" s="13">
        <v>4272.8</v>
      </c>
      <c r="F399" s="13">
        <v>4232.4799999999996</v>
      </c>
      <c r="G399" s="10" t="s">
        <v>290</v>
      </c>
      <c r="H399" s="17">
        <v>5.7999999999999996E-3</v>
      </c>
    </row>
    <row r="400" spans="1:8" ht="15">
      <c r="A400" s="2">
        <v>44595</v>
      </c>
      <c r="B400" s="14">
        <v>44595</v>
      </c>
      <c r="C400" s="13">
        <v>4222.74</v>
      </c>
      <c r="D400" s="13">
        <v>4257.2299999999996</v>
      </c>
      <c r="E400" s="13">
        <v>4268.07</v>
      </c>
      <c r="F400" s="13">
        <v>4222.74</v>
      </c>
      <c r="G400" s="10" t="s">
        <v>291</v>
      </c>
      <c r="H400" s="17">
        <v>-8.0999999999999996E-3</v>
      </c>
    </row>
    <row r="401" spans="1:8" ht="15">
      <c r="A401" s="2">
        <v>44596</v>
      </c>
      <c r="B401" s="14">
        <v>44596</v>
      </c>
      <c r="C401" s="13">
        <v>4208.6099999999997</v>
      </c>
      <c r="D401" s="13">
        <v>4222.74</v>
      </c>
      <c r="E401" s="13">
        <v>4258.3500000000004</v>
      </c>
      <c r="F401" s="13">
        <v>4200.91</v>
      </c>
      <c r="G401" s="10" t="s">
        <v>292</v>
      </c>
      <c r="H401" s="17">
        <v>-3.3E-3</v>
      </c>
    </row>
    <row r="402" spans="1:8" ht="15">
      <c r="A402" s="2">
        <v>44597</v>
      </c>
      <c r="B402" s="14">
        <v>44597</v>
      </c>
      <c r="C402" s="15">
        <f>C401</f>
        <v>4208.6099999999997</v>
      </c>
      <c r="D402" s="15"/>
      <c r="E402" s="15"/>
      <c r="F402" s="15"/>
      <c r="G402" s="8"/>
      <c r="H402" s="18"/>
    </row>
    <row r="403" spans="1:8" ht="15">
      <c r="A403" s="2">
        <v>44598</v>
      </c>
      <c r="B403" s="14">
        <v>44598</v>
      </c>
      <c r="C403" s="15">
        <f>C401</f>
        <v>4208.6099999999997</v>
      </c>
      <c r="D403" s="15"/>
      <c r="E403" s="15"/>
      <c r="F403" s="15"/>
      <c r="G403" s="8"/>
      <c r="H403" s="18"/>
    </row>
    <row r="404" spans="1:8" ht="15">
      <c r="A404" s="2">
        <v>44599</v>
      </c>
      <c r="B404" s="14">
        <v>44599</v>
      </c>
      <c r="C404" s="13">
        <v>4236.88</v>
      </c>
      <c r="D404" s="13">
        <v>4208.6099999999997</v>
      </c>
      <c r="E404" s="13">
        <v>4246.78</v>
      </c>
      <c r="F404" s="13">
        <v>4206.2299999999996</v>
      </c>
      <c r="G404" s="10" t="s">
        <v>234</v>
      </c>
      <c r="H404" s="17">
        <v>6.7000000000000002E-3</v>
      </c>
    </row>
    <row r="405" spans="1:8" ht="15">
      <c r="A405" s="2">
        <v>44600</v>
      </c>
      <c r="B405" s="14">
        <v>44600</v>
      </c>
      <c r="C405" s="13">
        <v>4233.62</v>
      </c>
      <c r="D405" s="13">
        <v>4236.88</v>
      </c>
      <c r="E405" s="13">
        <v>4266.01</v>
      </c>
      <c r="F405" s="13">
        <v>4222.51</v>
      </c>
      <c r="G405" s="10" t="s">
        <v>293</v>
      </c>
      <c r="H405" s="17">
        <v>-8.0000000000000004E-4</v>
      </c>
    </row>
    <row r="406" spans="1:8" ht="15">
      <c r="A406" s="2">
        <v>44601</v>
      </c>
      <c r="B406" s="14">
        <v>44601</v>
      </c>
      <c r="C406" s="13">
        <v>4282.76</v>
      </c>
      <c r="D406" s="13">
        <v>4233.62</v>
      </c>
      <c r="E406" s="13">
        <v>4290.09</v>
      </c>
      <c r="F406" s="13">
        <v>4233.62</v>
      </c>
      <c r="G406" s="10" t="s">
        <v>294</v>
      </c>
      <c r="H406" s="17">
        <v>1.1599999999999999E-2</v>
      </c>
    </row>
    <row r="407" spans="1:8" ht="15">
      <c r="A407" s="2">
        <v>44602</v>
      </c>
      <c r="B407" s="14">
        <v>44602</v>
      </c>
      <c r="C407" s="13">
        <v>4296.96</v>
      </c>
      <c r="D407" s="13">
        <v>4282.76</v>
      </c>
      <c r="E407" s="13">
        <v>4304.97</v>
      </c>
      <c r="F407" s="13">
        <v>4271.24</v>
      </c>
      <c r="G407" s="10" t="s">
        <v>295</v>
      </c>
      <c r="H407" s="17">
        <v>3.3E-3</v>
      </c>
    </row>
    <row r="408" spans="1:8" ht="15">
      <c r="A408" s="2">
        <v>44603</v>
      </c>
      <c r="B408" s="14">
        <v>44603</v>
      </c>
      <c r="C408" s="13">
        <v>4286.38</v>
      </c>
      <c r="D408" s="13">
        <v>4296.96</v>
      </c>
      <c r="E408" s="13">
        <v>4296.96</v>
      </c>
      <c r="F408" s="13">
        <v>4254.03</v>
      </c>
      <c r="G408" s="10" t="s">
        <v>296</v>
      </c>
      <c r="H408" s="17">
        <v>-2.5000000000000001E-3</v>
      </c>
    </row>
    <row r="409" spans="1:8" ht="15">
      <c r="A409" s="2">
        <v>44604</v>
      </c>
      <c r="B409" s="14">
        <v>44604</v>
      </c>
      <c r="C409" s="15">
        <f>C408</f>
        <v>4286.38</v>
      </c>
      <c r="D409" s="15"/>
      <c r="E409" s="15"/>
      <c r="F409" s="15"/>
      <c r="G409" s="8"/>
      <c r="H409" s="18"/>
    </row>
    <row r="410" spans="1:8" ht="15">
      <c r="A410" s="2">
        <v>44605</v>
      </c>
      <c r="B410" s="14">
        <v>44605</v>
      </c>
      <c r="C410" s="15">
        <f>C408</f>
        <v>4286.38</v>
      </c>
      <c r="D410" s="15"/>
      <c r="E410" s="15"/>
      <c r="F410" s="15"/>
      <c r="G410" s="8"/>
      <c r="H410" s="18"/>
    </row>
    <row r="411" spans="1:8" ht="15">
      <c r="A411" s="2">
        <v>44606</v>
      </c>
      <c r="B411" s="14">
        <v>44606</v>
      </c>
      <c r="C411" s="13">
        <v>4211.74</v>
      </c>
      <c r="D411" s="13">
        <v>4286.38</v>
      </c>
      <c r="E411" s="13">
        <v>4286.38</v>
      </c>
      <c r="F411" s="13">
        <v>4186.7299999999996</v>
      </c>
      <c r="G411" s="10" t="s">
        <v>297</v>
      </c>
      <c r="H411" s="17">
        <v>-1.7399999999999999E-2</v>
      </c>
    </row>
    <row r="412" spans="1:8" ht="15">
      <c r="A412" s="2">
        <v>44607</v>
      </c>
      <c r="B412" s="14">
        <v>44607</v>
      </c>
      <c r="C412" s="13">
        <v>4254.78</v>
      </c>
      <c r="D412" s="13">
        <v>4211.74</v>
      </c>
      <c r="E412" s="13">
        <v>4254.78</v>
      </c>
      <c r="F412" s="13">
        <v>4200.88</v>
      </c>
      <c r="G412" s="10" t="s">
        <v>298</v>
      </c>
      <c r="H412" s="17">
        <v>1.0200000000000001E-2</v>
      </c>
    </row>
    <row r="413" spans="1:8" ht="15">
      <c r="A413" s="2">
        <v>44608</v>
      </c>
      <c r="B413" s="14">
        <v>44608</v>
      </c>
      <c r="C413" s="13">
        <v>4251.96</v>
      </c>
      <c r="D413" s="13">
        <v>4254.78</v>
      </c>
      <c r="E413" s="13">
        <v>4267.47</v>
      </c>
      <c r="F413" s="13">
        <v>4230.8900000000003</v>
      </c>
      <c r="G413" s="10" t="s">
        <v>299</v>
      </c>
      <c r="H413" s="17">
        <v>-6.9999999999999999E-4</v>
      </c>
    </row>
    <row r="414" spans="1:8" ht="15">
      <c r="A414" s="2">
        <v>44609</v>
      </c>
      <c r="B414" s="14">
        <v>44609</v>
      </c>
      <c r="C414" s="13">
        <v>4212.87</v>
      </c>
      <c r="D414" s="13">
        <v>4251.96</v>
      </c>
      <c r="E414" s="13">
        <v>4253.6000000000004</v>
      </c>
      <c r="F414" s="13">
        <v>4196.82</v>
      </c>
      <c r="G414" s="10" t="s">
        <v>300</v>
      </c>
      <c r="H414" s="17">
        <v>-9.1999999999999998E-3</v>
      </c>
    </row>
    <row r="415" spans="1:8" ht="15">
      <c r="A415" s="2">
        <v>44610</v>
      </c>
      <c r="B415" s="14">
        <v>44610</v>
      </c>
      <c r="C415" s="13">
        <v>4195.45</v>
      </c>
      <c r="D415" s="13">
        <v>4212.87</v>
      </c>
      <c r="E415" s="13">
        <v>4228.21</v>
      </c>
      <c r="F415" s="13">
        <v>4193.18</v>
      </c>
      <c r="G415" s="10" t="s">
        <v>301</v>
      </c>
      <c r="H415" s="17">
        <v>-4.1000000000000003E-3</v>
      </c>
    </row>
    <row r="416" spans="1:8" ht="15">
      <c r="A416" s="2">
        <v>44611</v>
      </c>
      <c r="B416" s="14">
        <v>44611</v>
      </c>
      <c r="C416" s="15">
        <f>C415</f>
        <v>4195.45</v>
      </c>
      <c r="D416" s="15"/>
      <c r="E416" s="15"/>
      <c r="F416" s="15"/>
      <c r="G416" s="8"/>
      <c r="H416" s="18"/>
    </row>
    <row r="417" spans="1:8" ht="15">
      <c r="A417" s="2">
        <v>44612</v>
      </c>
      <c r="B417" s="14">
        <v>44612</v>
      </c>
      <c r="C417" s="15">
        <f>C415</f>
        <v>4195.45</v>
      </c>
      <c r="D417" s="15"/>
      <c r="E417" s="15"/>
      <c r="F417" s="15"/>
      <c r="G417" s="8"/>
      <c r="H417" s="18"/>
    </row>
    <row r="418" spans="1:8" ht="15">
      <c r="A418" s="2">
        <v>44613</v>
      </c>
      <c r="B418" s="14">
        <v>44613</v>
      </c>
      <c r="C418" s="13">
        <v>4172.09</v>
      </c>
      <c r="D418" s="13">
        <v>4195.45</v>
      </c>
      <c r="E418" s="13">
        <v>4223.53</v>
      </c>
      <c r="F418" s="13">
        <v>4152.82</v>
      </c>
      <c r="G418" s="10" t="s">
        <v>302</v>
      </c>
      <c r="H418" s="17">
        <v>-5.5999999999999999E-3</v>
      </c>
    </row>
    <row r="419" spans="1:8" ht="15">
      <c r="A419" s="2">
        <v>44614</v>
      </c>
      <c r="B419" s="14">
        <v>44614</v>
      </c>
      <c r="C419" s="13">
        <v>4172.3500000000004</v>
      </c>
      <c r="D419" s="13">
        <v>4172.09</v>
      </c>
      <c r="E419" s="13">
        <v>4193.16</v>
      </c>
      <c r="F419" s="13">
        <v>4108.88</v>
      </c>
      <c r="G419" s="10" t="s">
        <v>303</v>
      </c>
      <c r="H419" s="17">
        <v>1E-4</v>
      </c>
    </row>
    <row r="420" spans="1:8" ht="15">
      <c r="A420" s="2">
        <v>44615</v>
      </c>
      <c r="B420" s="14">
        <v>44615</v>
      </c>
      <c r="C420" s="13">
        <v>4169.6400000000003</v>
      </c>
      <c r="D420" s="13">
        <v>4172.3500000000004</v>
      </c>
      <c r="E420" s="13">
        <v>4204.63</v>
      </c>
      <c r="F420" s="13">
        <v>4167.3900000000003</v>
      </c>
      <c r="G420" s="10" t="s">
        <v>304</v>
      </c>
      <c r="H420" s="17">
        <v>-5.9999999999999995E-4</v>
      </c>
    </row>
    <row r="421" spans="1:8" ht="15">
      <c r="A421" s="2">
        <v>44616</v>
      </c>
      <c r="B421" s="14">
        <v>44616</v>
      </c>
      <c r="C421" s="13">
        <v>4015.81</v>
      </c>
      <c r="D421" s="13">
        <v>4169.6400000000003</v>
      </c>
      <c r="E421" s="13">
        <v>4169.6400000000003</v>
      </c>
      <c r="F421" s="13">
        <v>4014.47</v>
      </c>
      <c r="G421" s="10" t="s">
        <v>305</v>
      </c>
      <c r="H421" s="17">
        <v>-3.6900000000000002E-2</v>
      </c>
    </row>
    <row r="422" spans="1:8" ht="15">
      <c r="A422" s="2">
        <v>44617</v>
      </c>
      <c r="B422" s="14">
        <v>44617</v>
      </c>
      <c r="C422" s="13">
        <v>4167.09</v>
      </c>
      <c r="D422" s="13">
        <v>4015.91</v>
      </c>
      <c r="E422" s="13">
        <v>4169.4799999999996</v>
      </c>
      <c r="F422" s="13">
        <v>4015.91</v>
      </c>
      <c r="G422" s="10" t="s">
        <v>306</v>
      </c>
      <c r="H422" s="17">
        <v>3.7699999999999997E-2</v>
      </c>
    </row>
    <row r="423" spans="1:8" ht="15">
      <c r="A423" s="2">
        <v>44618</v>
      </c>
      <c r="B423" s="14">
        <v>44618</v>
      </c>
      <c r="C423" s="15">
        <f>C422</f>
        <v>4167.09</v>
      </c>
      <c r="D423" s="15"/>
      <c r="E423" s="15"/>
      <c r="F423" s="15"/>
      <c r="G423" s="8"/>
      <c r="H423" s="18"/>
    </row>
    <row r="424" spans="1:8" ht="15">
      <c r="A424" s="2">
        <v>44619</v>
      </c>
      <c r="B424" s="14">
        <v>44619</v>
      </c>
      <c r="C424" s="15">
        <f>C422</f>
        <v>4167.09</v>
      </c>
      <c r="D424" s="15"/>
      <c r="E424" s="15"/>
      <c r="F424" s="15"/>
      <c r="G424" s="8"/>
      <c r="H424" s="18"/>
    </row>
    <row r="425" spans="1:8" ht="15">
      <c r="A425" s="2">
        <v>44620</v>
      </c>
      <c r="B425" s="14">
        <v>44620</v>
      </c>
      <c r="C425" s="13">
        <v>4157.7700000000004</v>
      </c>
      <c r="D425" s="13">
        <v>4167.09</v>
      </c>
      <c r="E425" s="13">
        <v>4167.09</v>
      </c>
      <c r="F425" s="13">
        <v>4102.0600000000004</v>
      </c>
      <c r="G425" s="10" t="s">
        <v>307</v>
      </c>
      <c r="H425" s="17">
        <v>-2.2000000000000001E-3</v>
      </c>
    </row>
    <row r="426" spans="1:8" ht="15">
      <c r="A426" s="2">
        <v>44621</v>
      </c>
      <c r="B426" s="14">
        <v>44621</v>
      </c>
      <c r="C426" s="13">
        <v>4079.97</v>
      </c>
      <c r="D426" s="13">
        <v>4157.7700000000004</v>
      </c>
      <c r="E426" s="13">
        <v>4178.1499999999996</v>
      </c>
      <c r="F426" s="13">
        <v>4079.97</v>
      </c>
      <c r="G426" s="10" t="s">
        <v>308</v>
      </c>
      <c r="H426" s="17">
        <v>-1.8700000000000001E-2</v>
      </c>
    </row>
    <row r="427" spans="1:8" ht="15">
      <c r="A427" s="2">
        <v>44622</v>
      </c>
      <c r="B427" s="14">
        <v>44622</v>
      </c>
      <c r="C427" s="13">
        <v>4134.87</v>
      </c>
      <c r="D427" s="13">
        <v>4079.97</v>
      </c>
      <c r="E427" s="13">
        <v>4150.12</v>
      </c>
      <c r="F427" s="13">
        <v>4076.19</v>
      </c>
      <c r="G427" s="10" t="s">
        <v>309</v>
      </c>
      <c r="H427" s="17">
        <v>1.35E-2</v>
      </c>
    </row>
    <row r="428" spans="1:8" ht="15">
      <c r="A428" s="2">
        <v>44623</v>
      </c>
      <c r="B428" s="14">
        <v>44623</v>
      </c>
      <c r="C428" s="13">
        <v>4023.9</v>
      </c>
      <c r="D428" s="13">
        <v>4134.87</v>
      </c>
      <c r="E428" s="13">
        <v>4156.41</v>
      </c>
      <c r="F428" s="13">
        <v>4020.88</v>
      </c>
      <c r="G428" s="10" t="s">
        <v>310</v>
      </c>
      <c r="H428" s="17">
        <v>-2.6800000000000001E-2</v>
      </c>
    </row>
    <row r="429" spans="1:8" ht="15">
      <c r="A429" s="2">
        <v>44624</v>
      </c>
      <c r="B429" s="14">
        <v>44624</v>
      </c>
      <c r="C429" s="13">
        <v>3884.43</v>
      </c>
      <c r="D429" s="13">
        <v>4023.9</v>
      </c>
      <c r="E429" s="13">
        <v>4023.9</v>
      </c>
      <c r="F429" s="13">
        <v>3883.64</v>
      </c>
      <c r="G429" s="10" t="s">
        <v>311</v>
      </c>
      <c r="H429" s="17">
        <v>-3.4700000000000002E-2</v>
      </c>
    </row>
    <row r="430" spans="1:8" ht="15">
      <c r="A430" s="2">
        <v>44625</v>
      </c>
      <c r="B430" s="14">
        <v>44625</v>
      </c>
      <c r="C430" s="15">
        <f>C429</f>
        <v>3884.43</v>
      </c>
      <c r="D430" s="15"/>
      <c r="E430" s="15"/>
      <c r="F430" s="15"/>
      <c r="G430" s="8"/>
      <c r="H430" s="18"/>
    </row>
    <row r="431" spans="1:8" ht="15">
      <c r="A431" s="2">
        <v>44626</v>
      </c>
      <c r="B431" s="14">
        <v>44626</v>
      </c>
      <c r="C431" s="15">
        <f>C429</f>
        <v>3884.43</v>
      </c>
      <c r="D431" s="15"/>
      <c r="E431" s="15"/>
      <c r="F431" s="15"/>
      <c r="G431" s="8"/>
      <c r="H431" s="18"/>
    </row>
    <row r="432" spans="1:8" ht="15">
      <c r="A432" s="2">
        <v>44627</v>
      </c>
      <c r="B432" s="14">
        <v>44627</v>
      </c>
      <c r="C432" s="13">
        <v>3862.39</v>
      </c>
      <c r="D432" s="13">
        <v>3884.43</v>
      </c>
      <c r="E432" s="13">
        <v>3904.3</v>
      </c>
      <c r="F432" s="13">
        <v>3762.96</v>
      </c>
      <c r="G432" s="10" t="s">
        <v>312</v>
      </c>
      <c r="H432" s="17">
        <v>-5.7000000000000002E-3</v>
      </c>
    </row>
    <row r="433" spans="1:8" ht="15">
      <c r="A433" s="2">
        <v>44628</v>
      </c>
      <c r="B433" s="14">
        <v>44628</v>
      </c>
      <c r="C433" s="13">
        <v>3867.24</v>
      </c>
      <c r="D433" s="13">
        <v>3862.39</v>
      </c>
      <c r="E433" s="13">
        <v>3895.4</v>
      </c>
      <c r="F433" s="13">
        <v>3828.95</v>
      </c>
      <c r="G433" s="10" t="s">
        <v>313</v>
      </c>
      <c r="H433" s="17">
        <v>1.2999999999999999E-3</v>
      </c>
    </row>
    <row r="434" spans="1:8" ht="15">
      <c r="A434" s="2">
        <v>44629</v>
      </c>
      <c r="B434" s="14">
        <v>44629</v>
      </c>
      <c r="C434" s="13">
        <v>3999.43</v>
      </c>
      <c r="D434" s="13">
        <v>3867.24</v>
      </c>
      <c r="E434" s="13">
        <v>3999.43</v>
      </c>
      <c r="F434" s="13">
        <v>3867.24</v>
      </c>
      <c r="G434" s="10" t="s">
        <v>314</v>
      </c>
      <c r="H434" s="17">
        <v>3.4200000000000001E-2</v>
      </c>
    </row>
    <row r="435" spans="1:8" ht="15">
      <c r="A435" s="2">
        <v>44630</v>
      </c>
      <c r="B435" s="14">
        <v>44630</v>
      </c>
      <c r="C435" s="13">
        <v>3954.3</v>
      </c>
      <c r="D435" s="13">
        <v>3999.43</v>
      </c>
      <c r="E435" s="13">
        <v>4000.46</v>
      </c>
      <c r="F435" s="13">
        <v>3938.17</v>
      </c>
      <c r="G435" s="10" t="s">
        <v>315</v>
      </c>
      <c r="H435" s="17">
        <v>-1.1299999999999999E-2</v>
      </c>
    </row>
    <row r="436" spans="1:8" ht="15">
      <c r="A436" s="2">
        <v>44631</v>
      </c>
      <c r="B436" s="14">
        <v>44631</v>
      </c>
      <c r="C436" s="13">
        <v>3988.9</v>
      </c>
      <c r="D436" s="13">
        <v>3954.3</v>
      </c>
      <c r="E436" s="13">
        <v>4042.41</v>
      </c>
      <c r="F436" s="13">
        <v>3954.2</v>
      </c>
      <c r="G436" s="10" t="s">
        <v>316</v>
      </c>
      <c r="H436" s="17">
        <v>8.6999999999999994E-3</v>
      </c>
    </row>
    <row r="437" spans="1:8" ht="15">
      <c r="A437" s="2">
        <v>44632</v>
      </c>
      <c r="B437" s="14">
        <v>44632</v>
      </c>
      <c r="C437" s="15">
        <f>C436</f>
        <v>3988.9</v>
      </c>
      <c r="D437" s="15"/>
      <c r="E437" s="15"/>
      <c r="F437" s="15"/>
      <c r="G437" s="8"/>
      <c r="H437" s="18"/>
    </row>
    <row r="438" spans="1:8" ht="15">
      <c r="A438" s="2">
        <v>44633</v>
      </c>
      <c r="B438" s="14">
        <v>44633</v>
      </c>
      <c r="C438" s="15">
        <f>C436</f>
        <v>3988.9</v>
      </c>
      <c r="D438" s="15"/>
      <c r="E438" s="15"/>
      <c r="F438" s="15"/>
      <c r="G438" s="8"/>
      <c r="H438" s="18"/>
    </row>
    <row r="439" spans="1:8" ht="15">
      <c r="A439" s="2">
        <v>44634</v>
      </c>
      <c r="B439" s="14">
        <v>44634</v>
      </c>
      <c r="C439" s="13">
        <v>4014.87</v>
      </c>
      <c r="D439" s="13">
        <v>3988.9</v>
      </c>
      <c r="E439" s="13">
        <v>4029.88</v>
      </c>
      <c r="F439" s="13">
        <v>3986.23</v>
      </c>
      <c r="G439" s="10" t="s">
        <v>317</v>
      </c>
      <c r="H439" s="17">
        <v>6.4999999999999997E-3</v>
      </c>
    </row>
    <row r="440" spans="1:8" ht="15">
      <c r="A440" s="2">
        <v>44635</v>
      </c>
      <c r="B440" s="14">
        <v>44635</v>
      </c>
      <c r="C440" s="13">
        <v>3999.12</v>
      </c>
      <c r="D440" s="13">
        <v>4014.87</v>
      </c>
      <c r="E440" s="13">
        <v>4014.87</v>
      </c>
      <c r="F440" s="13">
        <v>3949.77</v>
      </c>
      <c r="G440" s="10" t="s">
        <v>318</v>
      </c>
      <c r="H440" s="17">
        <v>-3.8999999999999998E-3</v>
      </c>
    </row>
    <row r="441" spans="1:8" ht="15">
      <c r="A441" s="2">
        <v>44636</v>
      </c>
      <c r="B441" s="14">
        <v>44636</v>
      </c>
      <c r="C441" s="13">
        <v>4074.09</v>
      </c>
      <c r="D441" s="13">
        <v>3999.12</v>
      </c>
      <c r="E441" s="13">
        <v>4083.39</v>
      </c>
      <c r="F441" s="13">
        <v>3998.68</v>
      </c>
      <c r="G441" s="10" t="s">
        <v>319</v>
      </c>
      <c r="H441" s="17">
        <v>1.8700000000000001E-2</v>
      </c>
    </row>
    <row r="442" spans="1:8" ht="15">
      <c r="A442" s="2">
        <v>44637</v>
      </c>
      <c r="B442" s="14">
        <v>44637</v>
      </c>
      <c r="C442" s="13">
        <v>4120.17</v>
      </c>
      <c r="D442" s="13">
        <v>4074.09</v>
      </c>
      <c r="E442" s="13">
        <v>4120.17</v>
      </c>
      <c r="F442" s="13">
        <v>4059.36</v>
      </c>
      <c r="G442" s="10" t="s">
        <v>320</v>
      </c>
      <c r="H442" s="17">
        <v>1.1299999999999999E-2</v>
      </c>
    </row>
    <row r="443" spans="1:8" ht="15">
      <c r="A443" s="2">
        <v>44638</v>
      </c>
      <c r="B443" s="14">
        <v>44638</v>
      </c>
      <c r="C443" s="13">
        <v>4135.37</v>
      </c>
      <c r="D443" s="13">
        <v>4120.17</v>
      </c>
      <c r="E443" s="13">
        <v>4135.37</v>
      </c>
      <c r="F443" s="13">
        <v>4084.48</v>
      </c>
      <c r="G443" s="10" t="s">
        <v>321</v>
      </c>
      <c r="H443" s="17">
        <v>3.7000000000000002E-3</v>
      </c>
    </row>
    <row r="444" spans="1:8" ht="15">
      <c r="A444" s="2">
        <v>44639</v>
      </c>
      <c r="B444" s="14">
        <v>44639</v>
      </c>
      <c r="C444" s="15">
        <f>C443</f>
        <v>4135.37</v>
      </c>
      <c r="D444" s="15"/>
      <c r="E444" s="15"/>
      <c r="F444" s="15"/>
      <c r="G444" s="8"/>
      <c r="H444" s="18"/>
    </row>
    <row r="445" spans="1:8" ht="15">
      <c r="A445" s="2">
        <v>44640</v>
      </c>
      <c r="B445" s="14">
        <v>44640</v>
      </c>
      <c r="C445" s="15">
        <f>C443</f>
        <v>4135.37</v>
      </c>
      <c r="D445" s="15"/>
      <c r="E445" s="15"/>
      <c r="F445" s="15"/>
      <c r="G445" s="8"/>
      <c r="H445" s="18"/>
    </row>
    <row r="446" spans="1:8" ht="15">
      <c r="A446" s="2">
        <v>44641</v>
      </c>
      <c r="B446" s="14">
        <v>44641</v>
      </c>
      <c r="C446" s="13">
        <v>4148.21</v>
      </c>
      <c r="D446" s="13">
        <v>4135.37</v>
      </c>
      <c r="E446" s="13">
        <v>4159.03</v>
      </c>
      <c r="F446" s="13">
        <v>4133.45</v>
      </c>
      <c r="G446" s="10" t="s">
        <v>322</v>
      </c>
      <c r="H446" s="17">
        <v>3.0999999999999999E-3</v>
      </c>
    </row>
    <row r="447" spans="1:8" ht="15">
      <c r="A447" s="2">
        <v>44642</v>
      </c>
      <c r="B447" s="14">
        <v>44642</v>
      </c>
      <c r="C447" s="13">
        <v>4167.6000000000004</v>
      </c>
      <c r="D447" s="13">
        <v>4148.21</v>
      </c>
      <c r="E447" s="13">
        <v>4174.5200000000004</v>
      </c>
      <c r="F447" s="13">
        <v>4148.21</v>
      </c>
      <c r="G447" s="10" t="s">
        <v>323</v>
      </c>
      <c r="H447" s="17">
        <v>4.7000000000000002E-3</v>
      </c>
    </row>
    <row r="448" spans="1:8" ht="15">
      <c r="A448" s="2">
        <v>44643</v>
      </c>
      <c r="B448" s="14">
        <v>44643</v>
      </c>
      <c r="C448" s="13">
        <v>4156.6000000000004</v>
      </c>
      <c r="D448" s="13">
        <v>4167.6000000000004</v>
      </c>
      <c r="E448" s="13">
        <v>4187.82</v>
      </c>
      <c r="F448" s="13">
        <v>4154.13</v>
      </c>
      <c r="G448" s="10" t="s">
        <v>324</v>
      </c>
      <c r="H448" s="17">
        <v>-2.5999999999999999E-3</v>
      </c>
    </row>
    <row r="449" spans="1:8" ht="15">
      <c r="A449" s="2">
        <v>44644</v>
      </c>
      <c r="B449" s="14">
        <v>44644</v>
      </c>
      <c r="C449" s="13">
        <v>4155.88</v>
      </c>
      <c r="D449" s="13">
        <v>4156.6000000000004</v>
      </c>
      <c r="E449" s="13">
        <v>4167.6499999999996</v>
      </c>
      <c r="F449" s="13">
        <v>4147.8500000000004</v>
      </c>
      <c r="G449" s="10" t="s">
        <v>206</v>
      </c>
      <c r="H449" s="17">
        <v>-2.0000000000000001E-4</v>
      </c>
    </row>
    <row r="450" spans="1:8" ht="15">
      <c r="A450" s="2">
        <v>44645</v>
      </c>
      <c r="B450" s="14">
        <v>44645</v>
      </c>
      <c r="C450" s="13">
        <v>4165.33</v>
      </c>
      <c r="D450" s="13">
        <v>4155.88</v>
      </c>
      <c r="E450" s="13">
        <v>4176.43</v>
      </c>
      <c r="F450" s="13">
        <v>4144.92</v>
      </c>
      <c r="G450" s="10" t="s">
        <v>325</v>
      </c>
      <c r="H450" s="17">
        <v>2.3E-3</v>
      </c>
    </row>
    <row r="451" spans="1:8" ht="15">
      <c r="A451" s="2">
        <v>44646</v>
      </c>
      <c r="B451" s="14">
        <v>44646</v>
      </c>
      <c r="C451" s="15">
        <f>C450</f>
        <v>4165.33</v>
      </c>
      <c r="D451" s="15"/>
      <c r="E451" s="15"/>
      <c r="F451" s="15"/>
      <c r="G451" s="8"/>
      <c r="H451" s="18"/>
    </row>
    <row r="452" spans="1:8" ht="15">
      <c r="A452" s="2">
        <v>44647</v>
      </c>
      <c r="B452" s="14">
        <v>44647</v>
      </c>
      <c r="C452" s="15">
        <f>C450</f>
        <v>4165.33</v>
      </c>
      <c r="D452" s="15"/>
      <c r="E452" s="15"/>
      <c r="F452" s="15"/>
      <c r="G452" s="8"/>
      <c r="H452" s="18"/>
    </row>
    <row r="453" spans="1:8" ht="15">
      <c r="A453" s="2">
        <v>44648</v>
      </c>
      <c r="B453" s="14">
        <v>44648</v>
      </c>
      <c r="C453" s="13">
        <v>4164.5</v>
      </c>
      <c r="D453" s="13">
        <v>4165.33</v>
      </c>
      <c r="E453" s="13">
        <v>4196.5200000000004</v>
      </c>
      <c r="F453" s="13">
        <v>4163.2</v>
      </c>
      <c r="G453" s="10" t="s">
        <v>326</v>
      </c>
      <c r="H453" s="17">
        <v>-2.0000000000000001E-4</v>
      </c>
    </row>
    <row r="454" spans="1:8" ht="15">
      <c r="A454" s="2">
        <v>44649</v>
      </c>
      <c r="B454" s="14">
        <v>44649</v>
      </c>
      <c r="C454" s="13">
        <v>4208.38</v>
      </c>
      <c r="D454" s="13">
        <v>4164.5</v>
      </c>
      <c r="E454" s="13">
        <v>4225.8599999999997</v>
      </c>
      <c r="F454" s="13">
        <v>4164.5</v>
      </c>
      <c r="G454" s="10" t="s">
        <v>327</v>
      </c>
      <c r="H454" s="17">
        <v>1.0500000000000001E-2</v>
      </c>
    </row>
    <row r="455" spans="1:8" ht="15">
      <c r="A455" s="2">
        <v>44650</v>
      </c>
      <c r="B455" s="14">
        <v>44650</v>
      </c>
      <c r="C455" s="13">
        <v>4219.75</v>
      </c>
      <c r="D455" s="13">
        <v>4208.38</v>
      </c>
      <c r="E455" s="13">
        <v>4219.75</v>
      </c>
      <c r="F455" s="13">
        <v>4193.1400000000003</v>
      </c>
      <c r="G455" s="10" t="s">
        <v>328</v>
      </c>
      <c r="H455" s="17">
        <v>2.7000000000000001E-3</v>
      </c>
    </row>
    <row r="456" spans="1:8" ht="15">
      <c r="A456" s="2">
        <v>44651</v>
      </c>
      <c r="B456" s="14">
        <v>44651</v>
      </c>
      <c r="C456" s="13">
        <v>4187.78</v>
      </c>
      <c r="D456" s="13">
        <v>4219.75</v>
      </c>
      <c r="E456" s="13">
        <v>4232.33</v>
      </c>
      <c r="F456" s="13">
        <v>4187.78</v>
      </c>
      <c r="G456" s="10" t="s">
        <v>329</v>
      </c>
      <c r="H456" s="17">
        <v>-7.6E-3</v>
      </c>
    </row>
    <row r="457" spans="1:8" ht="15">
      <c r="A457" s="2">
        <v>44652</v>
      </c>
      <c r="B457" s="14">
        <v>44652</v>
      </c>
      <c r="C457" s="13">
        <v>4199.4799999999996</v>
      </c>
      <c r="D457" s="13">
        <v>4187.78</v>
      </c>
      <c r="E457" s="13">
        <v>4207.8599999999997</v>
      </c>
      <c r="F457" s="13">
        <v>4186.74</v>
      </c>
      <c r="G457" s="10" t="s">
        <v>330</v>
      </c>
      <c r="H457" s="17">
        <v>2.8E-3</v>
      </c>
    </row>
    <row r="458" spans="1:8" ht="15">
      <c r="A458" s="2">
        <v>44653</v>
      </c>
      <c r="B458" s="14">
        <v>44653</v>
      </c>
      <c r="C458" s="15">
        <f>C457</f>
        <v>4199.4799999999996</v>
      </c>
      <c r="D458" s="15"/>
      <c r="E458" s="15"/>
      <c r="F458" s="15"/>
      <c r="G458" s="8"/>
      <c r="H458" s="18"/>
    </row>
    <row r="459" spans="1:8" ht="15">
      <c r="A459" s="2">
        <v>44654</v>
      </c>
      <c r="B459" s="14">
        <v>44654</v>
      </c>
      <c r="C459" s="15">
        <f>C457</f>
        <v>4199.4799999999996</v>
      </c>
      <c r="D459" s="15"/>
      <c r="E459" s="15"/>
      <c r="F459" s="15"/>
      <c r="G459" s="8"/>
      <c r="H459" s="18"/>
    </row>
    <row r="460" spans="1:8" ht="15">
      <c r="A460" s="2">
        <v>44655</v>
      </c>
      <c r="B460" s="14">
        <v>44655</v>
      </c>
      <c r="C460" s="13">
        <v>4213.2700000000004</v>
      </c>
      <c r="D460" s="13">
        <v>4199.4799999999996</v>
      </c>
      <c r="E460" s="13">
        <v>4220.1000000000004</v>
      </c>
      <c r="F460" s="13">
        <v>4197.3100000000004</v>
      </c>
      <c r="G460" s="10" t="s">
        <v>331</v>
      </c>
      <c r="H460" s="17">
        <v>3.3E-3</v>
      </c>
    </row>
    <row r="461" spans="1:8" ht="15">
      <c r="A461" s="2">
        <v>44656</v>
      </c>
      <c r="B461" s="14">
        <v>44656</v>
      </c>
      <c r="C461" s="13">
        <v>4238.74</v>
      </c>
      <c r="D461" s="13">
        <v>4213.2700000000004</v>
      </c>
      <c r="E461" s="13">
        <v>4238.74</v>
      </c>
      <c r="F461" s="13">
        <v>4198.9799999999996</v>
      </c>
      <c r="G461" s="10" t="s">
        <v>332</v>
      </c>
      <c r="H461" s="17">
        <v>6.0000000000000001E-3</v>
      </c>
    </row>
    <row r="462" spans="1:8" ht="15">
      <c r="A462" s="2">
        <v>44657</v>
      </c>
      <c r="B462" s="14">
        <v>44657</v>
      </c>
      <c r="C462" s="13">
        <v>4218.12</v>
      </c>
      <c r="D462" s="13">
        <v>4238.74</v>
      </c>
      <c r="E462" s="13">
        <v>4240.29</v>
      </c>
      <c r="F462" s="13">
        <v>4191.3100000000004</v>
      </c>
      <c r="G462" s="10" t="s">
        <v>333</v>
      </c>
      <c r="H462" s="17">
        <v>-4.8999999999999998E-3</v>
      </c>
    </row>
    <row r="463" spans="1:8" ht="15">
      <c r="A463" s="2">
        <v>44658</v>
      </c>
      <c r="B463" s="14">
        <v>44658</v>
      </c>
      <c r="C463" s="13">
        <v>4199.46</v>
      </c>
      <c r="D463" s="13">
        <v>4218.12</v>
      </c>
      <c r="E463" s="13">
        <v>4228.33</v>
      </c>
      <c r="F463" s="13">
        <v>4192.09</v>
      </c>
      <c r="G463" s="10" t="s">
        <v>334</v>
      </c>
      <c r="H463" s="17">
        <v>-4.4000000000000003E-3</v>
      </c>
    </row>
    <row r="464" spans="1:8" ht="15">
      <c r="A464" s="2">
        <v>44659</v>
      </c>
      <c r="B464" s="14">
        <v>44659</v>
      </c>
      <c r="C464" s="13">
        <v>4258.2299999999996</v>
      </c>
      <c r="D464" s="13">
        <v>4199.46</v>
      </c>
      <c r="E464" s="13">
        <v>4258.2299999999996</v>
      </c>
      <c r="F464" s="13">
        <v>4199.46</v>
      </c>
      <c r="G464" s="10" t="s">
        <v>335</v>
      </c>
      <c r="H464" s="17">
        <v>1.4E-2</v>
      </c>
    </row>
    <row r="465" spans="1:8" ht="15">
      <c r="A465" s="2">
        <v>44660</v>
      </c>
      <c r="B465" s="14">
        <v>44660</v>
      </c>
      <c r="C465" s="15">
        <f>C464</f>
        <v>4258.2299999999996</v>
      </c>
      <c r="D465" s="15"/>
      <c r="E465" s="15"/>
      <c r="F465" s="15"/>
      <c r="G465" s="8"/>
      <c r="H465" s="18"/>
    </row>
    <row r="466" spans="1:8" ht="15">
      <c r="A466" s="2">
        <v>44661</v>
      </c>
      <c r="B466" s="14">
        <v>44661</v>
      </c>
      <c r="C466" s="15">
        <f>C464</f>
        <v>4258.2299999999996</v>
      </c>
      <c r="D466" s="15"/>
      <c r="E466" s="15"/>
      <c r="F466" s="15"/>
      <c r="G466" s="8"/>
      <c r="H466" s="18"/>
    </row>
    <row r="467" spans="1:8" ht="15">
      <c r="A467" s="2">
        <v>44662</v>
      </c>
      <c r="B467" s="14">
        <v>44662</v>
      </c>
      <c r="C467" s="13">
        <v>4232.53</v>
      </c>
      <c r="D467" s="13">
        <v>4258.2299999999996</v>
      </c>
      <c r="E467" s="13">
        <v>4258.26</v>
      </c>
      <c r="F467" s="13">
        <v>4228.45</v>
      </c>
      <c r="G467" s="10" t="s">
        <v>336</v>
      </c>
      <c r="H467" s="17">
        <v>-6.0000000000000001E-3</v>
      </c>
    </row>
    <row r="468" spans="1:8" ht="15">
      <c r="A468" s="2">
        <v>44663</v>
      </c>
      <c r="B468" s="14">
        <v>44663</v>
      </c>
      <c r="C468" s="13">
        <v>4210.28</v>
      </c>
      <c r="D468" s="13">
        <v>4232.53</v>
      </c>
      <c r="E468" s="13">
        <v>4232.5600000000004</v>
      </c>
      <c r="F468" s="13">
        <v>4193.1899999999996</v>
      </c>
      <c r="G468" s="10" t="s">
        <v>337</v>
      </c>
      <c r="H468" s="17">
        <v>-5.3E-3</v>
      </c>
    </row>
    <row r="469" spans="1:8" ht="15">
      <c r="A469" s="2">
        <v>44664</v>
      </c>
      <c r="B469" s="14">
        <v>44664</v>
      </c>
      <c r="C469" s="13">
        <v>4211.8999999999996</v>
      </c>
      <c r="D469" s="13">
        <v>4210.28</v>
      </c>
      <c r="E469" s="13">
        <v>4218.07</v>
      </c>
      <c r="F469" s="13">
        <v>4197.13</v>
      </c>
      <c r="G469" s="10" t="s">
        <v>338</v>
      </c>
      <c r="H469" s="17">
        <v>4.0000000000000002E-4</v>
      </c>
    </row>
    <row r="470" spans="1:8" ht="15">
      <c r="A470" s="2">
        <v>44665</v>
      </c>
      <c r="B470" s="14">
        <v>44665</v>
      </c>
      <c r="C470" s="13">
        <v>4232.12</v>
      </c>
      <c r="D470" s="13">
        <v>4211.8999999999996</v>
      </c>
      <c r="E470" s="13">
        <v>4233.6400000000003</v>
      </c>
      <c r="F470" s="13">
        <v>4198.1000000000004</v>
      </c>
      <c r="G470" s="10" t="s">
        <v>339</v>
      </c>
      <c r="H470" s="17">
        <v>4.7999999999999996E-3</v>
      </c>
    </row>
    <row r="471" spans="1:8" ht="15">
      <c r="A471" s="2">
        <v>44666</v>
      </c>
      <c r="B471" s="14">
        <v>44666</v>
      </c>
      <c r="C471" s="15">
        <f>C470</f>
        <v>4232.12</v>
      </c>
      <c r="D471" s="15"/>
      <c r="E471" s="15"/>
      <c r="F471" s="15"/>
      <c r="G471" s="8"/>
      <c r="H471" s="18"/>
    </row>
    <row r="472" spans="1:8" ht="15">
      <c r="A472" s="2">
        <v>44667</v>
      </c>
      <c r="B472" s="14">
        <v>44667</v>
      </c>
      <c r="C472" s="15">
        <f>C470</f>
        <v>4232.12</v>
      </c>
      <c r="D472" s="15"/>
      <c r="E472" s="15"/>
      <c r="F472" s="15"/>
      <c r="G472" s="8"/>
      <c r="H472" s="18"/>
    </row>
    <row r="473" spans="1:8" ht="15">
      <c r="A473" s="2">
        <v>44668</v>
      </c>
      <c r="B473" s="14">
        <v>44668</v>
      </c>
      <c r="C473" s="15">
        <f>C470</f>
        <v>4232.12</v>
      </c>
      <c r="D473" s="15"/>
      <c r="E473" s="15"/>
      <c r="F473" s="15"/>
      <c r="G473" s="8"/>
      <c r="H473" s="18"/>
    </row>
    <row r="474" spans="1:8" ht="15">
      <c r="A474" s="2">
        <v>44669</v>
      </c>
      <c r="B474" s="14">
        <v>44669</v>
      </c>
      <c r="C474" s="15">
        <f>C470</f>
        <v>4232.12</v>
      </c>
      <c r="D474" s="15"/>
      <c r="E474" s="15"/>
      <c r="F474" s="15"/>
      <c r="G474" s="8"/>
      <c r="H474" s="18"/>
    </row>
    <row r="475" spans="1:8" ht="15">
      <c r="A475" s="2">
        <v>44670</v>
      </c>
      <c r="B475" s="14">
        <v>44670</v>
      </c>
      <c r="C475" s="13">
        <v>4219.72</v>
      </c>
      <c r="D475" s="13">
        <v>4232.12</v>
      </c>
      <c r="E475" s="13">
        <v>4232.88</v>
      </c>
      <c r="F475" s="13">
        <v>4203.09</v>
      </c>
      <c r="G475" s="10" t="s">
        <v>340</v>
      </c>
      <c r="H475" s="17">
        <v>-2.8999999999999998E-3</v>
      </c>
    </row>
    <row r="476" spans="1:8" ht="15">
      <c r="A476" s="2">
        <v>44671</v>
      </c>
      <c r="B476" s="14">
        <v>44671</v>
      </c>
      <c r="C476" s="13">
        <v>4236.24</v>
      </c>
      <c r="D476" s="13">
        <v>4219.72</v>
      </c>
      <c r="E476" s="13">
        <v>4238.71</v>
      </c>
      <c r="F476" s="13">
        <v>4213.08</v>
      </c>
      <c r="G476" s="10" t="s">
        <v>341</v>
      </c>
      <c r="H476" s="17">
        <v>3.8999999999999998E-3</v>
      </c>
    </row>
    <row r="477" spans="1:8" ht="15">
      <c r="A477" s="2">
        <v>44672</v>
      </c>
      <c r="B477" s="14">
        <v>44672</v>
      </c>
      <c r="C477" s="13">
        <v>4238.12</v>
      </c>
      <c r="D477" s="13">
        <v>4236.24</v>
      </c>
      <c r="E477" s="13">
        <v>4256.12</v>
      </c>
      <c r="F477" s="13">
        <v>4221.25</v>
      </c>
      <c r="G477" s="10" t="s">
        <v>342</v>
      </c>
      <c r="H477" s="17">
        <v>4.0000000000000002E-4</v>
      </c>
    </row>
    <row r="478" spans="1:8" ht="15">
      <c r="A478" s="2">
        <v>44673</v>
      </c>
      <c r="B478" s="14">
        <v>44673</v>
      </c>
      <c r="C478" s="13">
        <v>4180.6499999999996</v>
      </c>
      <c r="D478" s="13">
        <v>4238.12</v>
      </c>
      <c r="E478" s="13">
        <v>4238.12</v>
      </c>
      <c r="F478" s="13">
        <v>4180.6499999999996</v>
      </c>
      <c r="G478" s="10" t="s">
        <v>343</v>
      </c>
      <c r="H478" s="17">
        <v>-1.3599999999999999E-2</v>
      </c>
    </row>
    <row r="479" spans="1:8" ht="15">
      <c r="A479" s="2">
        <v>44674</v>
      </c>
      <c r="B479" s="14">
        <v>44674</v>
      </c>
      <c r="C479" s="15">
        <f>C478</f>
        <v>4180.6499999999996</v>
      </c>
      <c r="D479" s="15"/>
      <c r="E479" s="15"/>
      <c r="F479" s="15"/>
      <c r="G479" s="8"/>
      <c r="H479" s="18"/>
    </row>
    <row r="480" spans="1:8" ht="15">
      <c r="A480" s="2">
        <v>44675</v>
      </c>
      <c r="B480" s="14">
        <v>44675</v>
      </c>
      <c r="C480" s="15">
        <f>C478</f>
        <v>4180.6499999999996</v>
      </c>
      <c r="D480" s="15"/>
      <c r="E480" s="15"/>
      <c r="F480" s="15"/>
      <c r="G480" s="8"/>
      <c r="H480" s="18"/>
    </row>
    <row r="481" spans="1:8" ht="15">
      <c r="A481" s="2">
        <v>44676</v>
      </c>
      <c r="B481" s="14">
        <v>44676</v>
      </c>
      <c r="C481" s="13">
        <v>4106.3599999999997</v>
      </c>
      <c r="D481" s="13">
        <v>4180.6499999999996</v>
      </c>
      <c r="E481" s="13">
        <v>4180.6499999999996</v>
      </c>
      <c r="F481" s="13">
        <v>4082.88</v>
      </c>
      <c r="G481" s="10" t="s">
        <v>344</v>
      </c>
      <c r="H481" s="17">
        <v>-1.78E-2</v>
      </c>
    </row>
    <row r="482" spans="1:8" ht="15">
      <c r="A482" s="2">
        <v>44677</v>
      </c>
      <c r="B482" s="14">
        <v>44677</v>
      </c>
      <c r="C482" s="13">
        <v>4105.76</v>
      </c>
      <c r="D482" s="13">
        <v>4106.3599999999997</v>
      </c>
      <c r="E482" s="13">
        <v>4147.5</v>
      </c>
      <c r="F482" s="13">
        <v>4104.96</v>
      </c>
      <c r="G482" s="10" t="s">
        <v>345</v>
      </c>
      <c r="H482" s="17">
        <v>-1E-4</v>
      </c>
    </row>
    <row r="483" spans="1:8" ht="15">
      <c r="A483" s="2">
        <v>44678</v>
      </c>
      <c r="B483" s="14">
        <v>44678</v>
      </c>
      <c r="C483" s="13">
        <v>4121.7</v>
      </c>
      <c r="D483" s="13">
        <v>4105.76</v>
      </c>
      <c r="E483" s="13">
        <v>4139.99</v>
      </c>
      <c r="F483" s="13">
        <v>4081.61</v>
      </c>
      <c r="G483" s="10" t="s">
        <v>346</v>
      </c>
      <c r="H483" s="17">
        <v>3.8999999999999998E-3</v>
      </c>
    </row>
    <row r="484" spans="1:8" ht="15">
      <c r="A484" s="2">
        <v>44679</v>
      </c>
      <c r="B484" s="14">
        <v>44679</v>
      </c>
      <c r="C484" s="13">
        <v>4165.8900000000003</v>
      </c>
      <c r="D484" s="13">
        <v>4121.7</v>
      </c>
      <c r="E484" s="13">
        <v>4172.57</v>
      </c>
      <c r="F484" s="13">
        <v>4121.7</v>
      </c>
      <c r="G484" s="10" t="s">
        <v>347</v>
      </c>
      <c r="H484" s="17">
        <v>1.0699999999999999E-2</v>
      </c>
    </row>
    <row r="485" spans="1:8" ht="15">
      <c r="A485" s="2">
        <v>44680</v>
      </c>
      <c r="B485" s="14">
        <v>44680</v>
      </c>
      <c r="C485" s="13">
        <v>4185.12</v>
      </c>
      <c r="D485" s="13">
        <v>4165.8900000000003</v>
      </c>
      <c r="E485" s="13">
        <v>4200.0200000000004</v>
      </c>
      <c r="F485" s="13">
        <v>4165.8900000000003</v>
      </c>
      <c r="G485" s="10" t="s">
        <v>348</v>
      </c>
      <c r="H485" s="17">
        <v>4.5999999999999999E-3</v>
      </c>
    </row>
    <row r="486" spans="1:8" ht="15">
      <c r="A486" s="2">
        <v>44681</v>
      </c>
      <c r="B486" s="14">
        <v>44681</v>
      </c>
      <c r="C486" s="15">
        <f>C485</f>
        <v>4185.12</v>
      </c>
      <c r="D486" s="15"/>
      <c r="E486" s="15"/>
      <c r="F486" s="15"/>
      <c r="G486" s="8"/>
      <c r="H486" s="18"/>
    </row>
    <row r="487" spans="1:8" ht="15">
      <c r="A487" s="2">
        <v>44682</v>
      </c>
      <c r="B487" s="14">
        <v>44682</v>
      </c>
      <c r="C487" s="15">
        <f>C485</f>
        <v>4185.12</v>
      </c>
      <c r="D487" s="15"/>
      <c r="E487" s="15"/>
      <c r="F487" s="15"/>
      <c r="G487" s="8"/>
      <c r="H487" s="18"/>
    </row>
    <row r="488" spans="1:8" ht="15">
      <c r="A488" s="2">
        <v>44683</v>
      </c>
      <c r="B488" s="14">
        <v>44683</v>
      </c>
      <c r="C488" s="15">
        <f>C485</f>
        <v>4185.12</v>
      </c>
      <c r="D488" s="15"/>
      <c r="E488" s="15"/>
      <c r="F488" s="15"/>
      <c r="G488" s="8"/>
      <c r="H488" s="18"/>
    </row>
    <row r="489" spans="1:8" ht="15">
      <c r="A489" s="2">
        <v>44684</v>
      </c>
      <c r="B489" s="14">
        <v>44684</v>
      </c>
      <c r="C489" s="13">
        <v>4186.7700000000004</v>
      </c>
      <c r="D489" s="13">
        <v>4185.12</v>
      </c>
      <c r="E489" s="13">
        <v>4187.1000000000004</v>
      </c>
      <c r="F489" s="13">
        <v>4150.43</v>
      </c>
      <c r="G489" s="10" t="s">
        <v>349</v>
      </c>
      <c r="H489" s="17">
        <v>4.0000000000000002E-4</v>
      </c>
    </row>
    <row r="490" spans="1:8" ht="15">
      <c r="A490" s="2">
        <v>44685</v>
      </c>
      <c r="B490" s="14">
        <v>44685</v>
      </c>
      <c r="C490" s="13">
        <v>4146.05</v>
      </c>
      <c r="D490" s="13">
        <v>4186.7700000000004</v>
      </c>
      <c r="E490" s="13">
        <v>4193.22</v>
      </c>
      <c r="F490" s="13">
        <v>4146.05</v>
      </c>
      <c r="G490" s="10" t="s">
        <v>350</v>
      </c>
      <c r="H490" s="17">
        <v>-9.7000000000000003E-3</v>
      </c>
    </row>
    <row r="491" spans="1:8" ht="15">
      <c r="A491" s="2">
        <v>44686</v>
      </c>
      <c r="B491" s="14">
        <v>44686</v>
      </c>
      <c r="C491" s="13">
        <v>4145.57</v>
      </c>
      <c r="D491" s="13">
        <v>4146.05</v>
      </c>
      <c r="E491" s="13">
        <v>4213.6099999999997</v>
      </c>
      <c r="F491" s="13">
        <v>4142.37</v>
      </c>
      <c r="G491" s="10" t="s">
        <v>351</v>
      </c>
      <c r="H491" s="17">
        <v>-1E-4</v>
      </c>
    </row>
    <row r="492" spans="1:8" ht="15">
      <c r="A492" s="2">
        <v>44687</v>
      </c>
      <c r="B492" s="14">
        <v>44687</v>
      </c>
      <c r="C492" s="13">
        <v>4083.36</v>
      </c>
      <c r="D492" s="13">
        <v>4145.57</v>
      </c>
      <c r="E492" s="13">
        <v>4145.58</v>
      </c>
      <c r="F492" s="13">
        <v>4063.97</v>
      </c>
      <c r="G492" s="10" t="s">
        <v>352</v>
      </c>
      <c r="H492" s="17">
        <v>-1.4999999999999999E-2</v>
      </c>
    </row>
    <row r="493" spans="1:8" ht="15">
      <c r="A493" s="2">
        <v>44688</v>
      </c>
      <c r="B493" s="14">
        <v>44688</v>
      </c>
      <c r="C493" s="15">
        <f>C492</f>
        <v>4083.36</v>
      </c>
      <c r="D493" s="15"/>
      <c r="E493" s="15"/>
      <c r="F493" s="15"/>
      <c r="G493" s="8"/>
      <c r="H493" s="18"/>
    </row>
    <row r="494" spans="1:8" ht="15">
      <c r="A494" s="2">
        <v>44689</v>
      </c>
      <c r="B494" s="14">
        <v>44689</v>
      </c>
      <c r="C494" s="15">
        <f>C492</f>
        <v>4083.36</v>
      </c>
      <c r="D494" s="15"/>
      <c r="E494" s="15"/>
      <c r="F494" s="15"/>
      <c r="G494" s="8"/>
      <c r="H494" s="18"/>
    </row>
    <row r="495" spans="1:8" ht="15">
      <c r="A495" s="2">
        <v>44690</v>
      </c>
      <c r="B495" s="14">
        <v>44690</v>
      </c>
      <c r="C495" s="13">
        <v>3987.87</v>
      </c>
      <c r="D495" s="13">
        <v>4083.36</v>
      </c>
      <c r="E495" s="13">
        <v>4083.36</v>
      </c>
      <c r="F495" s="13">
        <v>3987.87</v>
      </c>
      <c r="G495" s="10" t="s">
        <v>353</v>
      </c>
      <c r="H495" s="17">
        <v>-2.3400000000000001E-2</v>
      </c>
    </row>
    <row r="496" spans="1:8" ht="15">
      <c r="A496" s="2">
        <v>44691</v>
      </c>
      <c r="B496" s="14">
        <v>44691</v>
      </c>
      <c r="C496" s="13">
        <v>4002.22</v>
      </c>
      <c r="D496" s="13">
        <v>3987.87</v>
      </c>
      <c r="E496" s="13">
        <v>4039.71</v>
      </c>
      <c r="F496" s="13">
        <v>3987.87</v>
      </c>
      <c r="G496" s="10" t="s">
        <v>354</v>
      </c>
      <c r="H496" s="17">
        <v>3.5999999999999999E-3</v>
      </c>
    </row>
    <row r="497" spans="1:8" ht="15">
      <c r="A497" s="2">
        <v>44692</v>
      </c>
      <c r="B497" s="14">
        <v>44692</v>
      </c>
      <c r="C497" s="13">
        <v>4058.67</v>
      </c>
      <c r="D497" s="13">
        <v>4002.22</v>
      </c>
      <c r="E497" s="13">
        <v>4060.66</v>
      </c>
      <c r="F497" s="13">
        <v>4002.22</v>
      </c>
      <c r="G497" s="10" t="s">
        <v>355</v>
      </c>
      <c r="H497" s="17">
        <v>1.41E-2</v>
      </c>
    </row>
    <row r="498" spans="1:8" ht="15">
      <c r="A498" s="2">
        <v>44693</v>
      </c>
      <c r="B498" s="14">
        <v>44693</v>
      </c>
      <c r="C498" s="13">
        <v>3999.79</v>
      </c>
      <c r="D498" s="13">
        <v>4058.67</v>
      </c>
      <c r="E498" s="13">
        <v>4058.67</v>
      </c>
      <c r="F498" s="13">
        <v>3958.84</v>
      </c>
      <c r="G498" s="10" t="s">
        <v>346</v>
      </c>
      <c r="H498" s="17">
        <v>-1.4500000000000001E-2</v>
      </c>
    </row>
    <row r="499" spans="1:8" ht="15">
      <c r="A499" s="2">
        <v>44694</v>
      </c>
      <c r="B499" s="14">
        <v>44694</v>
      </c>
      <c r="C499" s="13">
        <v>4099.0600000000004</v>
      </c>
      <c r="D499" s="13">
        <v>3999.79</v>
      </c>
      <c r="E499" s="13">
        <v>4099.29</v>
      </c>
      <c r="F499" s="13">
        <v>3999.79</v>
      </c>
      <c r="G499" s="10" t="s">
        <v>356</v>
      </c>
      <c r="H499" s="17">
        <v>2.4799999999999999E-2</v>
      </c>
    </row>
    <row r="500" spans="1:8" ht="15">
      <c r="A500" s="2">
        <v>44695</v>
      </c>
      <c r="B500" s="14">
        <v>44695</v>
      </c>
      <c r="C500" s="15">
        <f>C499</f>
        <v>4099.0600000000004</v>
      </c>
      <c r="D500" s="15"/>
      <c r="E500" s="15"/>
      <c r="F500" s="15"/>
      <c r="G500" s="8"/>
      <c r="H500" s="18"/>
    </row>
    <row r="501" spans="1:8" ht="15">
      <c r="A501" s="2">
        <v>44696</v>
      </c>
      <c r="B501" s="14">
        <v>44696</v>
      </c>
      <c r="C501" s="15">
        <f>C499</f>
        <v>4099.0600000000004</v>
      </c>
      <c r="D501" s="15"/>
      <c r="E501" s="15"/>
      <c r="F501" s="15"/>
      <c r="G501" s="8"/>
      <c r="H501" s="18"/>
    </row>
    <row r="502" spans="1:8" ht="15">
      <c r="A502" s="2">
        <v>44697</v>
      </c>
      <c r="B502" s="14">
        <v>44697</v>
      </c>
      <c r="C502" s="13">
        <v>4120.34</v>
      </c>
      <c r="D502" s="13">
        <v>4099.0600000000004</v>
      </c>
      <c r="E502" s="13">
        <v>4120.34</v>
      </c>
      <c r="F502" s="13">
        <v>4069.46</v>
      </c>
      <c r="G502" s="10" t="s">
        <v>236</v>
      </c>
      <c r="H502" s="17">
        <v>5.1999999999999998E-3</v>
      </c>
    </row>
    <row r="503" spans="1:8" ht="15">
      <c r="A503" s="2">
        <v>44698</v>
      </c>
      <c r="B503" s="14">
        <v>44698</v>
      </c>
      <c r="C503" s="13">
        <v>4149.88</v>
      </c>
      <c r="D503" s="13">
        <v>4120.34</v>
      </c>
      <c r="E503" s="13">
        <v>4161.18</v>
      </c>
      <c r="F503" s="13">
        <v>4120.34</v>
      </c>
      <c r="G503" s="10" t="s">
        <v>357</v>
      </c>
      <c r="H503" s="17">
        <v>7.1999999999999998E-3</v>
      </c>
    </row>
    <row r="504" spans="1:8" ht="15">
      <c r="A504" s="2">
        <v>44699</v>
      </c>
      <c r="B504" s="14">
        <v>44699</v>
      </c>
      <c r="C504" s="13">
        <v>4110.49</v>
      </c>
      <c r="D504" s="13">
        <v>4149.88</v>
      </c>
      <c r="E504" s="13">
        <v>4158.8599999999997</v>
      </c>
      <c r="F504" s="13">
        <v>4110.49</v>
      </c>
      <c r="G504" s="10" t="s">
        <v>358</v>
      </c>
      <c r="H504" s="17">
        <v>-9.4999999999999998E-3</v>
      </c>
    </row>
    <row r="505" spans="1:8" ht="15">
      <c r="A505" s="2">
        <v>44700</v>
      </c>
      <c r="B505" s="14">
        <v>44700</v>
      </c>
      <c r="C505" s="13">
        <v>4038.94</v>
      </c>
      <c r="D505" s="13">
        <v>4110.49</v>
      </c>
      <c r="E505" s="13">
        <v>4110.49</v>
      </c>
      <c r="F505" s="13">
        <v>3996.37</v>
      </c>
      <c r="G505" s="10" t="s">
        <v>359</v>
      </c>
      <c r="H505" s="17">
        <v>-1.7399999999999999E-2</v>
      </c>
    </row>
    <row r="506" spans="1:8" ht="15">
      <c r="A506" s="2">
        <v>44701</v>
      </c>
      <c r="B506" s="14">
        <v>44701</v>
      </c>
      <c r="C506" s="13">
        <v>4083.84</v>
      </c>
      <c r="D506" s="13">
        <v>4038.94</v>
      </c>
      <c r="E506" s="13">
        <v>4118.49</v>
      </c>
      <c r="F506" s="13">
        <v>4038.88</v>
      </c>
      <c r="G506" s="10" t="s">
        <v>360</v>
      </c>
      <c r="H506" s="17">
        <v>1.11E-2</v>
      </c>
    </row>
    <row r="507" spans="1:8" ht="15">
      <c r="A507" s="2">
        <v>44702</v>
      </c>
      <c r="B507" s="14">
        <v>44702</v>
      </c>
      <c r="C507" s="15">
        <f>C506</f>
        <v>4083.84</v>
      </c>
      <c r="D507" s="15"/>
      <c r="E507" s="15"/>
      <c r="F507" s="15"/>
      <c r="G507" s="8"/>
      <c r="H507" s="18"/>
    </row>
    <row r="508" spans="1:8" ht="15">
      <c r="A508" s="2">
        <v>44703</v>
      </c>
      <c r="B508" s="14">
        <v>44703</v>
      </c>
      <c r="C508" s="15">
        <f>C506</f>
        <v>4083.84</v>
      </c>
      <c r="D508" s="15"/>
      <c r="E508" s="15"/>
      <c r="F508" s="15"/>
      <c r="G508" s="8"/>
      <c r="H508" s="18"/>
    </row>
    <row r="509" spans="1:8" ht="15">
      <c r="A509" s="2">
        <v>44704</v>
      </c>
      <c r="B509" s="14">
        <v>44704</v>
      </c>
      <c r="C509" s="13">
        <v>4150.28</v>
      </c>
      <c r="D509" s="13">
        <v>4083.84</v>
      </c>
      <c r="E509" s="13">
        <v>4150.28</v>
      </c>
      <c r="F509" s="13">
        <v>4083.82</v>
      </c>
      <c r="G509" s="10" t="s">
        <v>361</v>
      </c>
      <c r="H509" s="17">
        <v>1.6299999999999999E-2</v>
      </c>
    </row>
    <row r="510" spans="1:8" ht="15">
      <c r="A510" s="2">
        <v>44705</v>
      </c>
      <c r="B510" s="14">
        <v>44705</v>
      </c>
      <c r="C510" s="13">
        <v>4126.79</v>
      </c>
      <c r="D510" s="13">
        <v>4150.28</v>
      </c>
      <c r="E510" s="13">
        <v>4150.28</v>
      </c>
      <c r="F510" s="13">
        <v>4107.05</v>
      </c>
      <c r="G510" s="10" t="s">
        <v>362</v>
      </c>
      <c r="H510" s="17">
        <v>-5.7000000000000002E-3</v>
      </c>
    </row>
    <row r="511" spans="1:8" ht="15">
      <c r="A511" s="2">
        <v>44706</v>
      </c>
      <c r="B511" s="14">
        <v>44706</v>
      </c>
      <c r="C511" s="13">
        <v>4147.08</v>
      </c>
      <c r="D511" s="13">
        <v>4126.79</v>
      </c>
      <c r="E511" s="13">
        <v>4158.21</v>
      </c>
      <c r="F511" s="13">
        <v>4126.79</v>
      </c>
      <c r="G511" s="10" t="s">
        <v>363</v>
      </c>
      <c r="H511" s="17">
        <v>4.8999999999999998E-3</v>
      </c>
    </row>
    <row r="512" spans="1:8" ht="15">
      <c r="A512" s="2">
        <v>44707</v>
      </c>
      <c r="B512" s="14">
        <v>44707</v>
      </c>
      <c r="C512" s="13">
        <v>4176.59</v>
      </c>
      <c r="D512" s="13">
        <v>4147.08</v>
      </c>
      <c r="E512" s="13">
        <v>4181.6499999999996</v>
      </c>
      <c r="F512" s="13">
        <v>4144.29</v>
      </c>
      <c r="G512" s="10" t="s">
        <v>364</v>
      </c>
      <c r="H512" s="17">
        <v>7.1000000000000004E-3</v>
      </c>
    </row>
    <row r="513" spans="1:8" ht="15">
      <c r="A513" s="2">
        <v>44708</v>
      </c>
      <c r="B513" s="14">
        <v>44708</v>
      </c>
      <c r="C513" s="13">
        <v>4190.21</v>
      </c>
      <c r="D513" s="13">
        <v>4176.59</v>
      </c>
      <c r="E513" s="13">
        <v>4195.72</v>
      </c>
      <c r="F513" s="13">
        <v>4165.9799999999996</v>
      </c>
      <c r="G513" s="10" t="s">
        <v>365</v>
      </c>
      <c r="H513" s="17">
        <v>3.3E-3</v>
      </c>
    </row>
    <row r="514" spans="1:8" ht="15">
      <c r="A514" s="2">
        <v>44709</v>
      </c>
      <c r="B514" s="14">
        <v>44709</v>
      </c>
      <c r="C514" s="15">
        <f>C513</f>
        <v>4190.21</v>
      </c>
      <c r="D514" s="15"/>
      <c r="E514" s="15"/>
      <c r="F514" s="15"/>
      <c r="G514" s="8"/>
      <c r="H514" s="18"/>
    </row>
    <row r="515" spans="1:8" ht="15">
      <c r="A515" s="2">
        <v>44710</v>
      </c>
      <c r="B515" s="14">
        <v>44710</v>
      </c>
      <c r="C515" s="15">
        <f>C513</f>
        <v>4190.21</v>
      </c>
      <c r="D515" s="15"/>
      <c r="E515" s="15"/>
      <c r="F515" s="15"/>
      <c r="G515" s="8"/>
      <c r="H515" s="18"/>
    </row>
    <row r="516" spans="1:8" ht="15">
      <c r="A516" s="2">
        <v>44711</v>
      </c>
      <c r="B516" s="14">
        <v>44711</v>
      </c>
      <c r="C516" s="13">
        <v>4202.96</v>
      </c>
      <c r="D516" s="13">
        <v>4190.21</v>
      </c>
      <c r="E516" s="13">
        <v>4217.1000000000004</v>
      </c>
      <c r="F516" s="13">
        <v>4190.21</v>
      </c>
      <c r="G516" s="10" t="s">
        <v>366</v>
      </c>
      <c r="H516" s="17">
        <v>3.0000000000000001E-3</v>
      </c>
    </row>
    <row r="517" spans="1:8" ht="15">
      <c r="A517" s="2">
        <v>44712</v>
      </c>
      <c r="B517" s="14">
        <v>44712</v>
      </c>
      <c r="C517" s="13">
        <v>4201.96</v>
      </c>
      <c r="D517" s="13">
        <v>4202.96</v>
      </c>
      <c r="E517" s="13">
        <v>4222.54</v>
      </c>
      <c r="F517" s="13">
        <v>4195.12</v>
      </c>
      <c r="G517" s="10" t="s">
        <v>367</v>
      </c>
      <c r="H517" s="17">
        <v>-2.0000000000000001E-4</v>
      </c>
    </row>
    <row r="518" spans="1:8" ht="15">
      <c r="A518" s="2">
        <v>44713</v>
      </c>
      <c r="B518" s="14">
        <v>44713</v>
      </c>
      <c r="C518" s="13">
        <v>4164</v>
      </c>
      <c r="D518" s="13">
        <v>4201.96</v>
      </c>
      <c r="E518" s="13">
        <v>4218.72</v>
      </c>
      <c r="F518" s="13">
        <v>4161.96</v>
      </c>
      <c r="G518" s="10" t="s">
        <v>368</v>
      </c>
      <c r="H518" s="17">
        <v>-8.9999999999999993E-3</v>
      </c>
    </row>
    <row r="519" spans="1:8" ht="15">
      <c r="A519" s="2">
        <v>44714</v>
      </c>
      <c r="B519" s="14">
        <v>44714</v>
      </c>
      <c r="C519" s="15">
        <f>C518</f>
        <v>4164</v>
      </c>
      <c r="D519" s="15"/>
      <c r="E519" s="15"/>
      <c r="F519" s="15"/>
      <c r="G519" s="8"/>
      <c r="H519" s="18"/>
    </row>
    <row r="520" spans="1:8" ht="15">
      <c r="A520" s="2">
        <v>44715</v>
      </c>
      <c r="B520" s="14">
        <v>44715</v>
      </c>
      <c r="C520" s="15">
        <f>C518</f>
        <v>4164</v>
      </c>
      <c r="D520" s="15"/>
      <c r="E520" s="15"/>
      <c r="F520" s="15"/>
      <c r="G520" s="8"/>
      <c r="H520" s="18"/>
    </row>
    <row r="521" spans="1:8" ht="15">
      <c r="A521" s="2">
        <v>44716</v>
      </c>
      <c r="B521" s="14">
        <v>44716</v>
      </c>
      <c r="C521" s="15">
        <f>C518</f>
        <v>4164</v>
      </c>
      <c r="D521" s="15"/>
      <c r="E521" s="15"/>
      <c r="F521" s="15"/>
      <c r="G521" s="8"/>
      <c r="H521" s="18"/>
    </row>
    <row r="522" spans="1:8" ht="15">
      <c r="A522" s="2">
        <v>44717</v>
      </c>
      <c r="B522" s="14">
        <v>44717</v>
      </c>
      <c r="C522" s="15">
        <f>C518</f>
        <v>4164</v>
      </c>
      <c r="D522" s="15"/>
      <c r="E522" s="15"/>
      <c r="F522" s="15"/>
      <c r="G522" s="8"/>
      <c r="H522" s="18"/>
    </row>
    <row r="523" spans="1:8" ht="15">
      <c r="A523" s="2">
        <v>44718</v>
      </c>
      <c r="B523" s="14">
        <v>44718</v>
      </c>
      <c r="C523" s="13">
        <v>4206.2299999999996</v>
      </c>
      <c r="D523" s="13">
        <v>4164</v>
      </c>
      <c r="E523" s="13">
        <v>4223.42</v>
      </c>
      <c r="F523" s="13">
        <v>4164</v>
      </c>
      <c r="G523" s="10" t="s">
        <v>369</v>
      </c>
      <c r="H523" s="17">
        <v>1.01E-2</v>
      </c>
    </row>
    <row r="524" spans="1:8" ht="15">
      <c r="A524" s="2">
        <v>44719</v>
      </c>
      <c r="B524" s="14">
        <v>44719</v>
      </c>
      <c r="C524" s="13">
        <v>4198.6000000000004</v>
      </c>
      <c r="D524" s="13">
        <v>4206.2299999999996</v>
      </c>
      <c r="E524" s="13">
        <v>4209.33</v>
      </c>
      <c r="F524" s="13">
        <v>4183.42</v>
      </c>
      <c r="G524" s="10" t="s">
        <v>370</v>
      </c>
      <c r="H524" s="17">
        <v>-1.8E-3</v>
      </c>
    </row>
    <row r="525" spans="1:8" ht="15">
      <c r="A525" s="2">
        <v>44720</v>
      </c>
      <c r="B525" s="14">
        <v>44720</v>
      </c>
      <c r="C525" s="13">
        <v>4193.26</v>
      </c>
      <c r="D525" s="13">
        <v>4198.6000000000004</v>
      </c>
      <c r="E525" s="13">
        <v>4207.87</v>
      </c>
      <c r="F525" s="13">
        <v>4174.43</v>
      </c>
      <c r="G525" s="10" t="s">
        <v>371</v>
      </c>
      <c r="H525" s="17">
        <v>-1.2999999999999999E-3</v>
      </c>
    </row>
    <row r="526" spans="1:8" ht="15">
      <c r="A526" s="2">
        <v>44721</v>
      </c>
      <c r="B526" s="14">
        <v>44721</v>
      </c>
      <c r="C526" s="13">
        <v>4132.16</v>
      </c>
      <c r="D526" s="13">
        <v>4193.5600000000004</v>
      </c>
      <c r="E526" s="13">
        <v>4193.5600000000004</v>
      </c>
      <c r="F526" s="13">
        <v>4131.4399999999996</v>
      </c>
      <c r="G526" s="10" t="s">
        <v>372</v>
      </c>
      <c r="H526" s="17">
        <v>-1.46E-2</v>
      </c>
    </row>
    <row r="527" spans="1:8" ht="15">
      <c r="A527" s="2">
        <v>44722</v>
      </c>
      <c r="B527" s="14">
        <v>44722</v>
      </c>
      <c r="C527" s="13">
        <v>4046.16</v>
      </c>
      <c r="D527" s="13">
        <v>4132.16</v>
      </c>
      <c r="E527" s="13">
        <v>4132.17</v>
      </c>
      <c r="F527" s="13">
        <v>4035.99</v>
      </c>
      <c r="G527" s="10" t="s">
        <v>373</v>
      </c>
      <c r="H527" s="17">
        <v>-2.0799999999999999E-2</v>
      </c>
    </row>
    <row r="528" spans="1:8" ht="15">
      <c r="A528" s="2">
        <v>44723</v>
      </c>
      <c r="B528" s="14">
        <v>44723</v>
      </c>
      <c r="C528" s="15">
        <f>C527</f>
        <v>4046.16</v>
      </c>
      <c r="D528" s="15"/>
      <c r="E528" s="15"/>
      <c r="F528" s="15"/>
      <c r="G528" s="8"/>
      <c r="H528" s="18"/>
    </row>
    <row r="529" spans="1:8" ht="15">
      <c r="A529" s="2">
        <v>44724</v>
      </c>
      <c r="B529" s="14">
        <v>44724</v>
      </c>
      <c r="C529" s="15">
        <f>C527</f>
        <v>4046.16</v>
      </c>
      <c r="D529" s="15"/>
      <c r="E529" s="15"/>
      <c r="F529" s="15"/>
      <c r="G529" s="8"/>
      <c r="H529" s="18"/>
    </row>
    <row r="530" spans="1:8" ht="15">
      <c r="A530" s="2">
        <v>44725</v>
      </c>
      <c r="B530" s="14">
        <v>44725</v>
      </c>
      <c r="C530" s="13">
        <v>3977.61</v>
      </c>
      <c r="D530" s="13">
        <v>4046.16</v>
      </c>
      <c r="E530" s="13">
        <v>4046.16</v>
      </c>
      <c r="F530" s="13">
        <v>3963.19</v>
      </c>
      <c r="G530" s="10" t="s">
        <v>374</v>
      </c>
      <c r="H530" s="17">
        <v>-1.6899999999999998E-2</v>
      </c>
    </row>
    <row r="531" spans="1:8" ht="15">
      <c r="A531" s="2">
        <v>44726</v>
      </c>
      <c r="B531" s="14">
        <v>44726</v>
      </c>
      <c r="C531" s="13">
        <v>3965.54</v>
      </c>
      <c r="D531" s="13">
        <v>3977.61</v>
      </c>
      <c r="E531" s="13">
        <v>4012.92</v>
      </c>
      <c r="F531" s="13">
        <v>3941.72</v>
      </c>
      <c r="G531" s="10" t="s">
        <v>375</v>
      </c>
      <c r="H531" s="17">
        <v>-3.0000000000000001E-3</v>
      </c>
    </row>
    <row r="532" spans="1:8" ht="15">
      <c r="A532" s="2">
        <v>44727</v>
      </c>
      <c r="B532" s="14">
        <v>44727</v>
      </c>
      <c r="C532" s="13">
        <v>4013.14</v>
      </c>
      <c r="D532" s="13">
        <v>3965.54</v>
      </c>
      <c r="E532" s="13">
        <v>4031.86</v>
      </c>
      <c r="F532" s="13">
        <v>3965.39</v>
      </c>
      <c r="G532" s="10" t="s">
        <v>376</v>
      </c>
      <c r="H532" s="17">
        <v>1.2E-2</v>
      </c>
    </row>
    <row r="533" spans="1:8" ht="15">
      <c r="A533" s="2">
        <v>44728</v>
      </c>
      <c r="B533" s="14">
        <v>44728</v>
      </c>
      <c r="C533" s="13">
        <v>3888.27</v>
      </c>
      <c r="D533" s="13">
        <v>4013.14</v>
      </c>
      <c r="E533" s="13">
        <v>4013.14</v>
      </c>
      <c r="F533" s="13">
        <v>3886.6</v>
      </c>
      <c r="G533" s="10" t="s">
        <v>377</v>
      </c>
      <c r="H533" s="17">
        <v>-3.1099999999999999E-2</v>
      </c>
    </row>
    <row r="534" spans="1:8" ht="15">
      <c r="A534" s="2">
        <v>44729</v>
      </c>
      <c r="B534" s="14">
        <v>44729</v>
      </c>
      <c r="C534" s="13">
        <v>3881.92</v>
      </c>
      <c r="D534" s="13">
        <v>3888.27</v>
      </c>
      <c r="E534" s="13">
        <v>3938.54</v>
      </c>
      <c r="F534" s="13">
        <v>3872.84</v>
      </c>
      <c r="G534" s="10" t="s">
        <v>378</v>
      </c>
      <c r="H534" s="17">
        <v>-1.6000000000000001E-3</v>
      </c>
    </row>
    <row r="535" spans="1:8" ht="15">
      <c r="A535" s="2">
        <v>44730</v>
      </c>
      <c r="B535" s="14">
        <v>44730</v>
      </c>
      <c r="C535" s="15">
        <f>C534</f>
        <v>3881.92</v>
      </c>
      <c r="D535" s="15"/>
      <c r="E535" s="15"/>
      <c r="F535" s="15"/>
      <c r="G535" s="8"/>
      <c r="H535" s="18"/>
    </row>
    <row r="536" spans="1:8" ht="15">
      <c r="A536" s="2">
        <v>44731</v>
      </c>
      <c r="B536" s="14">
        <v>44731</v>
      </c>
      <c r="C536" s="15">
        <f>C534</f>
        <v>3881.92</v>
      </c>
      <c r="D536" s="15"/>
      <c r="E536" s="15"/>
      <c r="F536" s="15"/>
      <c r="G536" s="8"/>
      <c r="H536" s="18"/>
    </row>
    <row r="537" spans="1:8" ht="15">
      <c r="A537" s="2">
        <v>44732</v>
      </c>
      <c r="B537" s="14">
        <v>44732</v>
      </c>
      <c r="C537" s="13">
        <v>3932.64</v>
      </c>
      <c r="D537" s="13">
        <v>3881.92</v>
      </c>
      <c r="E537" s="13">
        <v>3935.4</v>
      </c>
      <c r="F537" s="13">
        <v>3881.92</v>
      </c>
      <c r="G537" s="10" t="s">
        <v>379</v>
      </c>
      <c r="H537" s="17">
        <v>1.3100000000000001E-2</v>
      </c>
    </row>
    <row r="538" spans="1:8" ht="15">
      <c r="A538" s="2">
        <v>44733</v>
      </c>
      <c r="B538" s="14">
        <v>44733</v>
      </c>
      <c r="C538" s="13">
        <v>3943.98</v>
      </c>
      <c r="D538" s="13">
        <v>3932.64</v>
      </c>
      <c r="E538" s="13">
        <v>3969.63</v>
      </c>
      <c r="F538" s="13">
        <v>3931.61</v>
      </c>
      <c r="G538" s="10" t="s">
        <v>380</v>
      </c>
      <c r="H538" s="17">
        <v>2.8999999999999998E-3</v>
      </c>
    </row>
    <row r="539" spans="1:8" ht="15">
      <c r="A539" s="2">
        <v>44734</v>
      </c>
      <c r="B539" s="14">
        <v>44734</v>
      </c>
      <c r="C539" s="13">
        <v>3913.28</v>
      </c>
      <c r="D539" s="13">
        <v>3943.98</v>
      </c>
      <c r="E539" s="13">
        <v>3943.98</v>
      </c>
      <c r="F539" s="13">
        <v>3880.01</v>
      </c>
      <c r="G539" s="10" t="s">
        <v>381</v>
      </c>
      <c r="H539" s="17">
        <v>-7.7999999999999996E-3</v>
      </c>
    </row>
    <row r="540" spans="1:8" ht="15">
      <c r="A540" s="2">
        <v>44735</v>
      </c>
      <c r="B540" s="14">
        <v>44735</v>
      </c>
      <c r="C540" s="13">
        <v>3874.68</v>
      </c>
      <c r="D540" s="13">
        <v>3913.28</v>
      </c>
      <c r="E540" s="13">
        <v>3923.01</v>
      </c>
      <c r="F540" s="13">
        <v>3874.68</v>
      </c>
      <c r="G540" s="10" t="s">
        <v>382</v>
      </c>
      <c r="H540" s="17">
        <v>-9.9000000000000008E-3</v>
      </c>
    </row>
    <row r="541" spans="1:8" ht="15">
      <c r="A541" s="2">
        <v>44736</v>
      </c>
      <c r="B541" s="14">
        <v>44736</v>
      </c>
      <c r="C541" s="13">
        <v>3975.07</v>
      </c>
      <c r="D541" s="13">
        <v>3874.68</v>
      </c>
      <c r="E541" s="13">
        <v>3975.76</v>
      </c>
      <c r="F541" s="13">
        <v>3872.68</v>
      </c>
      <c r="G541" s="10" t="s">
        <v>383</v>
      </c>
      <c r="H541" s="17">
        <v>2.5899999999999999E-2</v>
      </c>
    </row>
    <row r="542" spans="1:8" ht="15">
      <c r="A542" s="2">
        <v>44737</v>
      </c>
      <c r="B542" s="14">
        <v>44737</v>
      </c>
      <c r="C542" s="15">
        <f>C541</f>
        <v>3975.07</v>
      </c>
      <c r="D542" s="15"/>
      <c r="E542" s="15"/>
      <c r="F542" s="15"/>
      <c r="G542" s="8"/>
      <c r="H542" s="18"/>
    </row>
    <row r="543" spans="1:8" ht="15">
      <c r="A543" s="2">
        <v>44738</v>
      </c>
      <c r="B543" s="14">
        <v>44738</v>
      </c>
      <c r="C543" s="15">
        <f>C541</f>
        <v>3975.07</v>
      </c>
      <c r="D543" s="15"/>
      <c r="E543" s="15"/>
      <c r="F543" s="15"/>
      <c r="G543" s="8"/>
      <c r="H543" s="18"/>
    </row>
    <row r="544" spans="1:8" ht="15">
      <c r="A544" s="2">
        <v>44739</v>
      </c>
      <c r="B544" s="14">
        <v>44739</v>
      </c>
      <c r="C544" s="13">
        <v>4004.23</v>
      </c>
      <c r="D544" s="13">
        <v>3975.06</v>
      </c>
      <c r="E544" s="13">
        <v>4018.19</v>
      </c>
      <c r="F544" s="13">
        <v>3974.8</v>
      </c>
      <c r="G544" s="10" t="s">
        <v>384</v>
      </c>
      <c r="H544" s="17">
        <v>7.3000000000000001E-3</v>
      </c>
    </row>
    <row r="545" spans="1:8" ht="15">
      <c r="A545" s="2">
        <v>44740</v>
      </c>
      <c r="B545" s="14">
        <v>44740</v>
      </c>
      <c r="C545" s="13">
        <v>4035.24</v>
      </c>
      <c r="D545" s="13">
        <v>4004.24</v>
      </c>
      <c r="E545" s="13">
        <v>4055.97</v>
      </c>
      <c r="F545" s="13">
        <v>4004.24</v>
      </c>
      <c r="G545" s="10" t="s">
        <v>385</v>
      </c>
      <c r="H545" s="17">
        <v>7.7000000000000002E-3</v>
      </c>
    </row>
    <row r="546" spans="1:8" ht="15">
      <c r="A546" s="2">
        <v>44741</v>
      </c>
      <c r="B546" s="14">
        <v>44741</v>
      </c>
      <c r="C546" s="13">
        <v>4019.53</v>
      </c>
      <c r="D546" s="13">
        <v>4035.24</v>
      </c>
      <c r="E546" s="13">
        <v>4036.35</v>
      </c>
      <c r="F546" s="13">
        <v>3999.11</v>
      </c>
      <c r="G546" s="10" t="s">
        <v>386</v>
      </c>
      <c r="H546" s="17">
        <v>-3.8999999999999998E-3</v>
      </c>
    </row>
    <row r="547" spans="1:8" ht="15">
      <c r="A547" s="2">
        <v>44742</v>
      </c>
      <c r="B547" s="14">
        <v>44742</v>
      </c>
      <c r="C547" s="13">
        <v>3940.9</v>
      </c>
      <c r="D547" s="13">
        <v>4019.53</v>
      </c>
      <c r="E547" s="13">
        <v>4019.53</v>
      </c>
      <c r="F547" s="13">
        <v>3908.45</v>
      </c>
      <c r="G547" s="10" t="s">
        <v>387</v>
      </c>
      <c r="H547" s="17">
        <v>-1.9599999999999999E-2</v>
      </c>
    </row>
    <row r="548" spans="1:8" ht="15">
      <c r="A548" s="2">
        <v>44743</v>
      </c>
      <c r="B548" s="14">
        <v>44743</v>
      </c>
      <c r="C548" s="13">
        <v>3940.03</v>
      </c>
      <c r="D548" s="13">
        <v>3940.9</v>
      </c>
      <c r="E548" s="13">
        <v>3964.9</v>
      </c>
      <c r="F548" s="13">
        <v>3905.76</v>
      </c>
      <c r="G548" s="10" t="s">
        <v>388</v>
      </c>
      <c r="H548" s="17">
        <v>-2.0000000000000001E-4</v>
      </c>
    </row>
    <row r="549" spans="1:8" ht="15">
      <c r="A549" s="2">
        <v>44744</v>
      </c>
      <c r="B549" s="14">
        <v>44744</v>
      </c>
      <c r="C549" s="15">
        <f>C548</f>
        <v>3940.03</v>
      </c>
      <c r="D549" s="15"/>
      <c r="E549" s="15"/>
      <c r="F549" s="15"/>
      <c r="G549" s="8"/>
      <c r="H549" s="18"/>
    </row>
    <row r="550" spans="1:8" ht="15">
      <c r="A550" s="2">
        <v>44745</v>
      </c>
      <c r="B550" s="14">
        <v>44745</v>
      </c>
      <c r="C550" s="15">
        <f>C548</f>
        <v>3940.03</v>
      </c>
      <c r="D550" s="15"/>
      <c r="E550" s="15"/>
      <c r="F550" s="15"/>
      <c r="G550" s="8"/>
      <c r="H550" s="18"/>
    </row>
    <row r="551" spans="1:8" ht="15">
      <c r="A551" s="2">
        <v>44746</v>
      </c>
      <c r="B551" s="14">
        <v>44746</v>
      </c>
      <c r="C551" s="13">
        <v>3967.61</v>
      </c>
      <c r="D551" s="13">
        <v>3940.03</v>
      </c>
      <c r="E551" s="13">
        <v>3981.72</v>
      </c>
      <c r="F551" s="13">
        <v>3940.01</v>
      </c>
      <c r="G551" s="10" t="s">
        <v>389</v>
      </c>
      <c r="H551" s="17">
        <v>7.0000000000000001E-3</v>
      </c>
    </row>
    <row r="552" spans="1:8" ht="15">
      <c r="A552" s="2">
        <v>44747</v>
      </c>
      <c r="B552" s="14">
        <v>44747</v>
      </c>
      <c r="C552" s="13">
        <v>3863.91</v>
      </c>
      <c r="D552" s="13">
        <v>3967.61</v>
      </c>
      <c r="E552" s="13">
        <v>3982.05</v>
      </c>
      <c r="F552" s="13">
        <v>3860.23</v>
      </c>
      <c r="G552" s="10" t="s">
        <v>390</v>
      </c>
      <c r="H552" s="17">
        <v>-2.6100000000000002E-2</v>
      </c>
    </row>
    <row r="553" spans="1:8" ht="15">
      <c r="A553" s="2">
        <v>44748</v>
      </c>
      <c r="B553" s="14">
        <v>44748</v>
      </c>
      <c r="C553" s="13">
        <v>3910.8</v>
      </c>
      <c r="D553" s="13">
        <v>3863.91</v>
      </c>
      <c r="E553" s="13">
        <v>3953.79</v>
      </c>
      <c r="F553" s="13">
        <v>3863.85</v>
      </c>
      <c r="G553" s="10" t="s">
        <v>391</v>
      </c>
      <c r="H553" s="17">
        <v>1.21E-2</v>
      </c>
    </row>
    <row r="554" spans="1:8" ht="15">
      <c r="A554" s="2">
        <v>44749</v>
      </c>
      <c r="B554" s="14">
        <v>44749</v>
      </c>
      <c r="C554" s="13">
        <v>3956.98</v>
      </c>
      <c r="D554" s="13">
        <v>3910.8</v>
      </c>
      <c r="E554" s="13">
        <v>3968.21</v>
      </c>
      <c r="F554" s="13">
        <v>3910.8</v>
      </c>
      <c r="G554" s="10" t="s">
        <v>392</v>
      </c>
      <c r="H554" s="17">
        <v>1.18E-2</v>
      </c>
    </row>
    <row r="555" spans="1:8" ht="15">
      <c r="A555" s="2">
        <v>44750</v>
      </c>
      <c r="B555" s="14">
        <v>44750</v>
      </c>
      <c r="C555" s="13">
        <v>3961.27</v>
      </c>
      <c r="D555" s="13">
        <v>3956.98</v>
      </c>
      <c r="E555" s="13">
        <v>3969.3</v>
      </c>
      <c r="F555" s="13">
        <v>3927.26</v>
      </c>
      <c r="G555" s="10" t="s">
        <v>393</v>
      </c>
      <c r="H555" s="17">
        <v>1.1000000000000001E-3</v>
      </c>
    </row>
    <row r="556" spans="1:8" ht="15">
      <c r="A556" s="2">
        <v>44751</v>
      </c>
      <c r="B556" s="14">
        <v>44751</v>
      </c>
      <c r="C556" s="15">
        <f>C555</f>
        <v>3961.27</v>
      </c>
      <c r="D556" s="15"/>
      <c r="E556" s="15"/>
      <c r="F556" s="15"/>
      <c r="G556" s="8"/>
      <c r="H556" s="18"/>
    </row>
    <row r="557" spans="1:8" ht="15">
      <c r="A557" s="2">
        <v>44752</v>
      </c>
      <c r="B557" s="14">
        <v>44752</v>
      </c>
      <c r="C557" s="15">
        <f>C555</f>
        <v>3961.27</v>
      </c>
      <c r="D557" s="15"/>
      <c r="E557" s="15"/>
      <c r="F557" s="15"/>
      <c r="G557" s="8"/>
      <c r="H557" s="18"/>
    </row>
    <row r="558" spans="1:8" ht="15">
      <c r="A558" s="2">
        <v>44753</v>
      </c>
      <c r="B558" s="14">
        <v>44753</v>
      </c>
      <c r="C558" s="13">
        <v>3958.92</v>
      </c>
      <c r="D558" s="13">
        <v>3961.28</v>
      </c>
      <c r="E558" s="13">
        <v>3963.97</v>
      </c>
      <c r="F558" s="13">
        <v>3910.13</v>
      </c>
      <c r="G558" s="10" t="s">
        <v>394</v>
      </c>
      <c r="H558" s="17">
        <v>-5.9999999999999995E-4</v>
      </c>
    </row>
    <row r="559" spans="1:8" ht="15">
      <c r="A559" s="2">
        <v>44754</v>
      </c>
      <c r="B559" s="14">
        <v>44754</v>
      </c>
      <c r="C559" s="13">
        <v>3965.15</v>
      </c>
      <c r="D559" s="13">
        <v>3958.92</v>
      </c>
      <c r="E559" s="13">
        <v>3969.31</v>
      </c>
      <c r="F559" s="13">
        <v>3929.97</v>
      </c>
      <c r="G559" s="10" t="s">
        <v>395</v>
      </c>
      <c r="H559" s="17">
        <v>1.6000000000000001E-3</v>
      </c>
    </row>
    <row r="560" spans="1:8" ht="15">
      <c r="A560" s="2">
        <v>44755</v>
      </c>
      <c r="B560" s="14">
        <v>44755</v>
      </c>
      <c r="C560" s="13">
        <v>3935.82</v>
      </c>
      <c r="D560" s="13">
        <v>3965.15</v>
      </c>
      <c r="E560" s="13">
        <v>3965.18</v>
      </c>
      <c r="F560" s="13">
        <v>3909.38</v>
      </c>
      <c r="G560" s="10" t="s">
        <v>396</v>
      </c>
      <c r="H560" s="17">
        <v>-7.4000000000000003E-3</v>
      </c>
    </row>
    <row r="561" spans="1:8" ht="15">
      <c r="A561" s="2">
        <v>44756</v>
      </c>
      <c r="B561" s="14">
        <v>44756</v>
      </c>
      <c r="C561" s="13">
        <v>3874.73</v>
      </c>
      <c r="D561" s="13">
        <v>3935.82</v>
      </c>
      <c r="E561" s="13">
        <v>3937.03</v>
      </c>
      <c r="F561" s="13">
        <v>3857.64</v>
      </c>
      <c r="G561" s="10" t="s">
        <v>397</v>
      </c>
      <c r="H561" s="17">
        <v>-1.55E-2</v>
      </c>
    </row>
    <row r="562" spans="1:8" ht="15">
      <c r="A562" s="2">
        <v>44757</v>
      </c>
      <c r="B562" s="14">
        <v>44757</v>
      </c>
      <c r="C562" s="13">
        <v>3940.87</v>
      </c>
      <c r="D562" s="13">
        <v>3874.73</v>
      </c>
      <c r="E562" s="13">
        <v>3944.47</v>
      </c>
      <c r="F562" s="13">
        <v>3873.92</v>
      </c>
      <c r="G562" s="10" t="s">
        <v>398</v>
      </c>
      <c r="H562" s="17">
        <v>1.7100000000000001E-2</v>
      </c>
    </row>
    <row r="563" spans="1:8" ht="15">
      <c r="A563" s="2">
        <v>44758</v>
      </c>
      <c r="B563" s="14">
        <v>44758</v>
      </c>
      <c r="C563" s="15">
        <f>C562</f>
        <v>3940.87</v>
      </c>
      <c r="D563" s="15"/>
      <c r="E563" s="15"/>
      <c r="F563" s="15"/>
      <c r="G563" s="8"/>
      <c r="H563" s="18"/>
    </row>
    <row r="564" spans="1:8" ht="15">
      <c r="A564" s="2">
        <v>44759</v>
      </c>
      <c r="B564" s="14">
        <v>44759</v>
      </c>
      <c r="C564" s="15">
        <f>C562</f>
        <v>3940.87</v>
      </c>
      <c r="D564" s="15"/>
      <c r="E564" s="15"/>
      <c r="F564" s="15"/>
      <c r="G564" s="8"/>
      <c r="H564" s="18"/>
    </row>
    <row r="565" spans="1:8" ht="15">
      <c r="A565" s="2">
        <v>44760</v>
      </c>
      <c r="B565" s="14">
        <v>44760</v>
      </c>
      <c r="C565" s="13">
        <v>3976.51</v>
      </c>
      <c r="D565" s="13">
        <v>3940.87</v>
      </c>
      <c r="E565" s="13">
        <v>3996.57</v>
      </c>
      <c r="F565" s="13">
        <v>3940.87</v>
      </c>
      <c r="G565" s="10" t="s">
        <v>399</v>
      </c>
      <c r="H565" s="17">
        <v>8.9999999999999993E-3</v>
      </c>
    </row>
    <row r="566" spans="1:8" ht="15">
      <c r="A566" s="2">
        <v>44761</v>
      </c>
      <c r="B566" s="14">
        <v>44761</v>
      </c>
      <c r="C566" s="13">
        <v>4018.64</v>
      </c>
      <c r="D566" s="13">
        <v>3976.51</v>
      </c>
      <c r="E566" s="13">
        <v>4023.7</v>
      </c>
      <c r="F566" s="13">
        <v>3952.42</v>
      </c>
      <c r="G566" s="10" t="s">
        <v>400</v>
      </c>
      <c r="H566" s="17">
        <v>1.06E-2</v>
      </c>
    </row>
    <row r="567" spans="1:8" ht="15">
      <c r="A567" s="2">
        <v>44762</v>
      </c>
      <c r="B567" s="14">
        <v>44762</v>
      </c>
      <c r="C567" s="13">
        <v>4009.11</v>
      </c>
      <c r="D567" s="13">
        <v>4018.64</v>
      </c>
      <c r="E567" s="13">
        <v>4045.04</v>
      </c>
      <c r="F567" s="13">
        <v>4001.43</v>
      </c>
      <c r="G567" s="10" t="s">
        <v>401</v>
      </c>
      <c r="H567" s="17">
        <v>-2.3999999999999998E-3</v>
      </c>
    </row>
    <row r="568" spans="1:8" ht="15">
      <c r="A568" s="2">
        <v>44763</v>
      </c>
      <c r="B568" s="14">
        <v>44763</v>
      </c>
      <c r="C568" s="13">
        <v>4021.5</v>
      </c>
      <c r="D568" s="13">
        <v>4009.11</v>
      </c>
      <c r="E568" s="13">
        <v>4021.5</v>
      </c>
      <c r="F568" s="13">
        <v>3986.07</v>
      </c>
      <c r="G568" s="10" t="s">
        <v>402</v>
      </c>
      <c r="H568" s="17">
        <v>3.0999999999999999E-3</v>
      </c>
    </row>
    <row r="569" spans="1:8" ht="15">
      <c r="A569" s="2">
        <v>44764</v>
      </c>
      <c r="B569" s="14">
        <v>44764</v>
      </c>
      <c r="C569" s="13">
        <v>4028.28</v>
      </c>
      <c r="D569" s="13">
        <v>4021.5</v>
      </c>
      <c r="E569" s="13">
        <v>4049.73</v>
      </c>
      <c r="F569" s="13">
        <v>4013.97</v>
      </c>
      <c r="G569" s="10" t="s">
        <v>403</v>
      </c>
      <c r="H569" s="17">
        <v>1.6999999999999999E-3</v>
      </c>
    </row>
    <row r="570" spans="1:8" ht="15">
      <c r="A570" s="2">
        <v>44765</v>
      </c>
      <c r="B570" s="14">
        <v>44765</v>
      </c>
      <c r="C570" s="15">
        <f>C569</f>
        <v>4028.28</v>
      </c>
      <c r="D570" s="15"/>
      <c r="E570" s="15"/>
      <c r="F570" s="15"/>
      <c r="G570" s="8"/>
      <c r="H570" s="18"/>
    </row>
    <row r="571" spans="1:8" ht="15">
      <c r="A571" s="2">
        <v>44766</v>
      </c>
      <c r="B571" s="14">
        <v>44766</v>
      </c>
      <c r="C571" s="15">
        <f>C569</f>
        <v>4028.28</v>
      </c>
      <c r="D571" s="15"/>
      <c r="E571" s="15"/>
      <c r="F571" s="15"/>
      <c r="G571" s="8"/>
      <c r="H571" s="18"/>
    </row>
    <row r="572" spans="1:8" ht="15">
      <c r="A572" s="2">
        <v>44767</v>
      </c>
      <c r="B572" s="14">
        <v>44767</v>
      </c>
      <c r="C572" s="13">
        <v>4041.31</v>
      </c>
      <c r="D572" s="13">
        <v>4028.28</v>
      </c>
      <c r="E572" s="13">
        <v>4044.8</v>
      </c>
      <c r="F572" s="13">
        <v>4008.33</v>
      </c>
      <c r="G572" s="10" t="s">
        <v>404</v>
      </c>
      <c r="H572" s="17">
        <v>3.2000000000000002E-3</v>
      </c>
    </row>
    <row r="573" spans="1:8" ht="15">
      <c r="A573" s="2">
        <v>44768</v>
      </c>
      <c r="B573" s="14">
        <v>44768</v>
      </c>
      <c r="C573" s="13">
        <v>4033.75</v>
      </c>
      <c r="D573" s="13">
        <v>4041.31</v>
      </c>
      <c r="E573" s="13">
        <v>4066.86</v>
      </c>
      <c r="F573" s="13">
        <v>4030.59</v>
      </c>
      <c r="G573" s="10" t="s">
        <v>405</v>
      </c>
      <c r="H573" s="17">
        <v>-1.9E-3</v>
      </c>
    </row>
    <row r="574" spans="1:8" ht="15">
      <c r="A574" s="2">
        <v>44769</v>
      </c>
      <c r="B574" s="14">
        <v>44769</v>
      </c>
      <c r="C574" s="13">
        <v>4055.16</v>
      </c>
      <c r="D574" s="13">
        <v>4033.75</v>
      </c>
      <c r="E574" s="13">
        <v>4063.77</v>
      </c>
      <c r="F574" s="13">
        <v>4033.75</v>
      </c>
      <c r="G574" s="10" t="s">
        <v>406</v>
      </c>
      <c r="H574" s="17">
        <v>5.3E-3</v>
      </c>
    </row>
    <row r="575" spans="1:8" ht="15">
      <c r="A575" s="2">
        <v>44770</v>
      </c>
      <c r="B575" s="14">
        <v>44770</v>
      </c>
      <c r="C575" s="13">
        <v>4061.26</v>
      </c>
      <c r="D575" s="13">
        <v>4055.16</v>
      </c>
      <c r="E575" s="13">
        <v>4079.44</v>
      </c>
      <c r="F575" s="13">
        <v>4040.69</v>
      </c>
      <c r="G575" s="10" t="s">
        <v>407</v>
      </c>
      <c r="H575" s="17">
        <v>1.5E-3</v>
      </c>
    </row>
    <row r="576" spans="1:8" ht="15">
      <c r="A576" s="2">
        <v>44771</v>
      </c>
      <c r="B576" s="14">
        <v>44771</v>
      </c>
      <c r="C576" s="13">
        <v>4107.01</v>
      </c>
      <c r="D576" s="13">
        <v>4061.26</v>
      </c>
      <c r="E576" s="13">
        <v>4116.99</v>
      </c>
      <c r="F576" s="13">
        <v>4061.25</v>
      </c>
      <c r="G576" s="10" t="s">
        <v>408</v>
      </c>
      <c r="H576" s="17">
        <v>1.1299999999999999E-2</v>
      </c>
    </row>
    <row r="577" spans="1:8" ht="15">
      <c r="A577" s="2">
        <v>44772</v>
      </c>
      <c r="B577" s="14">
        <v>44772</v>
      </c>
      <c r="C577" s="15">
        <f>C576</f>
        <v>4107.01</v>
      </c>
      <c r="D577" s="15"/>
      <c r="E577" s="15"/>
      <c r="F577" s="15"/>
      <c r="G577" s="8"/>
      <c r="H577" s="18"/>
    </row>
    <row r="578" spans="1:8" ht="15">
      <c r="A578" s="2">
        <v>44773</v>
      </c>
      <c r="B578" s="14">
        <v>44773</v>
      </c>
      <c r="C578" s="15">
        <f>C576</f>
        <v>4107.01</v>
      </c>
      <c r="D578" s="15"/>
      <c r="E578" s="15"/>
      <c r="F578" s="15"/>
      <c r="G578" s="8"/>
      <c r="H578" s="18"/>
    </row>
    <row r="579" spans="1:8" ht="15">
      <c r="A579" s="2">
        <v>44774</v>
      </c>
      <c r="B579" s="14">
        <v>44774</v>
      </c>
      <c r="C579" s="13">
        <v>4100.09</v>
      </c>
      <c r="D579" s="13">
        <v>4117.1400000000003</v>
      </c>
      <c r="E579" s="13">
        <v>4128.8900000000003</v>
      </c>
      <c r="F579" s="13">
        <v>4097.4399999999996</v>
      </c>
      <c r="G579" s="10" t="s">
        <v>409</v>
      </c>
      <c r="H579" s="17">
        <v>-1.6999999999999999E-3</v>
      </c>
    </row>
    <row r="580" spans="1:8" ht="15">
      <c r="A580" s="2">
        <v>44775</v>
      </c>
      <c r="B580" s="14">
        <v>44775</v>
      </c>
      <c r="C580" s="13">
        <v>4091.26</v>
      </c>
      <c r="D580" s="13">
        <v>4100.09</v>
      </c>
      <c r="E580" s="13">
        <v>4104.53</v>
      </c>
      <c r="F580" s="13">
        <v>4081.91</v>
      </c>
      <c r="G580" s="10" t="s">
        <v>410</v>
      </c>
      <c r="H580" s="17">
        <v>-2.2000000000000001E-3</v>
      </c>
    </row>
    <row r="581" spans="1:8" ht="15">
      <c r="A581" s="2">
        <v>44776</v>
      </c>
      <c r="B581" s="14">
        <v>44776</v>
      </c>
      <c r="C581" s="13">
        <v>4112.78</v>
      </c>
      <c r="D581" s="13">
        <v>4091.26</v>
      </c>
      <c r="E581" s="13">
        <v>4112.78</v>
      </c>
      <c r="F581" s="13">
        <v>4073.02</v>
      </c>
      <c r="G581" s="10" t="s">
        <v>411</v>
      </c>
      <c r="H581" s="17">
        <v>5.3E-3</v>
      </c>
    </row>
    <row r="582" spans="1:8" ht="15">
      <c r="A582" s="2">
        <v>44777</v>
      </c>
      <c r="B582" s="14">
        <v>44777</v>
      </c>
      <c r="C582" s="13">
        <v>4118.32</v>
      </c>
      <c r="D582" s="13">
        <v>4112.78</v>
      </c>
      <c r="E582" s="13">
        <v>4139</v>
      </c>
      <c r="F582" s="13">
        <v>4102.9399999999996</v>
      </c>
      <c r="G582" s="10" t="s">
        <v>412</v>
      </c>
      <c r="H582" s="17">
        <v>1.2999999999999999E-3</v>
      </c>
    </row>
    <row r="583" spans="1:8" ht="15">
      <c r="A583" s="2">
        <v>44778</v>
      </c>
      <c r="B583" s="14">
        <v>44778</v>
      </c>
      <c r="C583" s="13">
        <v>4111.51</v>
      </c>
      <c r="D583" s="13">
        <v>4118.32</v>
      </c>
      <c r="E583" s="13">
        <v>4128.01</v>
      </c>
      <c r="F583" s="13">
        <v>4104.37</v>
      </c>
      <c r="G583" s="10" t="s">
        <v>413</v>
      </c>
      <c r="H583" s="17">
        <v>-1.6999999999999999E-3</v>
      </c>
    </row>
    <row r="584" spans="1:8" ht="15">
      <c r="A584" s="2">
        <v>44779</v>
      </c>
      <c r="B584" s="14">
        <v>44779</v>
      </c>
      <c r="C584" s="15">
        <f>C583</f>
        <v>4111.51</v>
      </c>
      <c r="D584" s="15"/>
      <c r="E584" s="15"/>
      <c r="F584" s="15"/>
      <c r="G584" s="8"/>
      <c r="H584" s="18"/>
    </row>
    <row r="585" spans="1:8" ht="15">
      <c r="A585" s="2">
        <v>44780</v>
      </c>
      <c r="B585" s="14">
        <v>44780</v>
      </c>
      <c r="C585" s="15">
        <f>C583</f>
        <v>4111.51</v>
      </c>
      <c r="D585" s="15"/>
      <c r="E585" s="15"/>
      <c r="F585" s="15"/>
      <c r="G585" s="8"/>
      <c r="H585" s="18"/>
    </row>
    <row r="586" spans="1:8" ht="15">
      <c r="A586" s="2">
        <v>44781</v>
      </c>
      <c r="B586" s="14">
        <v>44781</v>
      </c>
      <c r="C586" s="13">
        <v>4132.82</v>
      </c>
      <c r="D586" s="13">
        <v>4111.51</v>
      </c>
      <c r="E586" s="13">
        <v>4148.7</v>
      </c>
      <c r="F586" s="13">
        <v>4111.41</v>
      </c>
      <c r="G586" s="10" t="s">
        <v>414</v>
      </c>
      <c r="H586" s="17">
        <v>5.1999999999999998E-3</v>
      </c>
    </row>
    <row r="587" spans="1:8" ht="15">
      <c r="A587" s="2">
        <v>44782</v>
      </c>
      <c r="B587" s="14">
        <v>44782</v>
      </c>
      <c r="C587" s="13">
        <v>4129.3900000000003</v>
      </c>
      <c r="D587" s="13">
        <v>4132.82</v>
      </c>
      <c r="E587" s="13">
        <v>4139.57</v>
      </c>
      <c r="F587" s="13">
        <v>4126.3500000000004</v>
      </c>
      <c r="G587" s="10" t="s">
        <v>415</v>
      </c>
      <c r="H587" s="17">
        <v>-8.0000000000000004E-4</v>
      </c>
    </row>
    <row r="588" spans="1:8" ht="15">
      <c r="A588" s="2">
        <v>44783</v>
      </c>
      <c r="B588" s="14">
        <v>44783</v>
      </c>
      <c r="C588" s="13">
        <v>4150.68</v>
      </c>
      <c r="D588" s="13">
        <v>4129.3900000000003</v>
      </c>
      <c r="E588" s="13">
        <v>4156.8</v>
      </c>
      <c r="F588" s="13">
        <v>4118.59</v>
      </c>
      <c r="G588" s="10" t="s">
        <v>416</v>
      </c>
      <c r="H588" s="17">
        <v>5.1999999999999998E-3</v>
      </c>
    </row>
    <row r="589" spans="1:8" ht="15">
      <c r="A589" s="2">
        <v>44784</v>
      </c>
      <c r="B589" s="14">
        <v>44784</v>
      </c>
      <c r="C589" s="13">
        <v>4131.26</v>
      </c>
      <c r="D589" s="13">
        <v>4150.68</v>
      </c>
      <c r="E589" s="13">
        <v>4156.46</v>
      </c>
      <c r="F589" s="13">
        <v>4127.5</v>
      </c>
      <c r="G589" s="10" t="s">
        <v>417</v>
      </c>
      <c r="H589" s="17">
        <v>-4.7000000000000002E-3</v>
      </c>
    </row>
    <row r="590" spans="1:8" ht="15">
      <c r="A590" s="2">
        <v>44785</v>
      </c>
      <c r="B590" s="14">
        <v>44785</v>
      </c>
      <c r="C590" s="13">
        <v>4149.8999999999996</v>
      </c>
      <c r="D590" s="13">
        <v>4131.26</v>
      </c>
      <c r="E590" s="13">
        <v>4155.45</v>
      </c>
      <c r="F590" s="13">
        <v>4130.41</v>
      </c>
      <c r="G590" s="10" t="s">
        <v>418</v>
      </c>
      <c r="H590" s="17">
        <v>4.4999999999999997E-3</v>
      </c>
    </row>
    <row r="591" spans="1:8" ht="15">
      <c r="A591" s="2">
        <v>44786</v>
      </c>
      <c r="B591" s="14">
        <v>44786</v>
      </c>
      <c r="C591" s="15">
        <f>C590</f>
        <v>4149.8999999999996</v>
      </c>
      <c r="D591" s="15"/>
      <c r="E591" s="15"/>
      <c r="F591" s="15"/>
      <c r="G591" s="8"/>
      <c r="H591" s="18"/>
    </row>
    <row r="592" spans="1:8" ht="15">
      <c r="A592" s="2">
        <v>44787</v>
      </c>
      <c r="B592" s="14">
        <v>44787</v>
      </c>
      <c r="C592" s="15">
        <f>C590</f>
        <v>4149.8999999999996</v>
      </c>
      <c r="D592" s="15"/>
      <c r="E592" s="15"/>
      <c r="F592" s="15"/>
      <c r="G592" s="8"/>
      <c r="H592" s="18"/>
    </row>
    <row r="593" spans="1:8" ht="15">
      <c r="A593" s="2">
        <v>44788</v>
      </c>
      <c r="B593" s="14">
        <v>44788</v>
      </c>
      <c r="C593" s="13">
        <v>4155.09</v>
      </c>
      <c r="D593" s="13">
        <v>4149.8999999999996</v>
      </c>
      <c r="E593" s="13">
        <v>4168.8100000000004</v>
      </c>
      <c r="F593" s="13">
        <v>4132.53</v>
      </c>
      <c r="G593" s="10" t="s">
        <v>419</v>
      </c>
      <c r="H593" s="17">
        <v>1.2999999999999999E-3</v>
      </c>
    </row>
    <row r="594" spans="1:8" ht="15">
      <c r="A594" s="2">
        <v>44789</v>
      </c>
      <c r="B594" s="14">
        <v>44789</v>
      </c>
      <c r="C594" s="13">
        <v>4166.38</v>
      </c>
      <c r="D594" s="13">
        <v>4155.09</v>
      </c>
      <c r="E594" s="13">
        <v>4181.21</v>
      </c>
      <c r="F594" s="13">
        <v>4155.09</v>
      </c>
      <c r="G594" s="10" t="s">
        <v>420</v>
      </c>
      <c r="H594" s="17">
        <v>2.7000000000000001E-3</v>
      </c>
    </row>
    <row r="595" spans="1:8" ht="15">
      <c r="A595" s="2">
        <v>44790</v>
      </c>
      <c r="B595" s="14">
        <v>44790</v>
      </c>
      <c r="C595" s="13">
        <v>4146.49</v>
      </c>
      <c r="D595" s="13">
        <v>4166.38</v>
      </c>
      <c r="E595" s="13">
        <v>4175.33</v>
      </c>
      <c r="F595" s="13">
        <v>4141.3</v>
      </c>
      <c r="G595" s="10" t="s">
        <v>421</v>
      </c>
      <c r="H595" s="17">
        <v>-4.7999999999999996E-3</v>
      </c>
    </row>
    <row r="596" spans="1:8" ht="15">
      <c r="A596" s="2">
        <v>44791</v>
      </c>
      <c r="B596" s="14">
        <v>44791</v>
      </c>
      <c r="C596" s="13">
        <v>4162.1099999999997</v>
      </c>
      <c r="D596" s="13">
        <v>4146.49</v>
      </c>
      <c r="E596" s="13">
        <v>4162.1099999999997</v>
      </c>
      <c r="F596" s="13">
        <v>4135.95</v>
      </c>
      <c r="G596" s="10" t="s">
        <v>422</v>
      </c>
      <c r="H596" s="17">
        <v>3.8E-3</v>
      </c>
    </row>
    <row r="597" spans="1:8" ht="15">
      <c r="A597" s="2">
        <v>44792</v>
      </c>
      <c r="B597" s="14">
        <v>44792</v>
      </c>
      <c r="C597" s="13">
        <v>4157.79</v>
      </c>
      <c r="D597" s="13">
        <v>4162.1099999999997</v>
      </c>
      <c r="E597" s="13">
        <v>4174.9399999999996</v>
      </c>
      <c r="F597" s="13">
        <v>4143.3999999999996</v>
      </c>
      <c r="G597" s="10" t="s">
        <v>423</v>
      </c>
      <c r="H597" s="17">
        <v>-1E-3</v>
      </c>
    </row>
    <row r="598" spans="1:8" ht="15">
      <c r="A598" s="2">
        <v>44793</v>
      </c>
      <c r="B598" s="14">
        <v>44793</v>
      </c>
      <c r="C598" s="15">
        <f>C597</f>
        <v>4157.79</v>
      </c>
      <c r="D598" s="15"/>
      <c r="E598" s="15"/>
      <c r="F598" s="15"/>
      <c r="G598" s="8"/>
      <c r="H598" s="18"/>
    </row>
    <row r="599" spans="1:8" ht="15">
      <c r="A599" s="2">
        <v>44794</v>
      </c>
      <c r="B599" s="14">
        <v>44794</v>
      </c>
      <c r="C599" s="15">
        <f>C597</f>
        <v>4157.79</v>
      </c>
      <c r="D599" s="15"/>
      <c r="E599" s="15"/>
      <c r="F599" s="15"/>
      <c r="G599" s="8"/>
      <c r="H599" s="18"/>
    </row>
    <row r="600" spans="1:8" ht="15">
      <c r="A600" s="2">
        <v>44795</v>
      </c>
      <c r="B600" s="14">
        <v>44795</v>
      </c>
      <c r="C600" s="13">
        <v>4136.51</v>
      </c>
      <c r="D600" s="13">
        <v>4157.78</v>
      </c>
      <c r="E600" s="13">
        <v>4157.96</v>
      </c>
      <c r="F600" s="13">
        <v>4120.82</v>
      </c>
      <c r="G600" s="10" t="s">
        <v>424</v>
      </c>
      <c r="H600" s="17">
        <v>-5.1000000000000004E-3</v>
      </c>
    </row>
    <row r="601" spans="1:8" ht="15">
      <c r="A601" s="2">
        <v>44796</v>
      </c>
      <c r="B601" s="14">
        <v>44796</v>
      </c>
      <c r="C601" s="13">
        <v>4108.3900000000003</v>
      </c>
      <c r="D601" s="13">
        <v>4136.51</v>
      </c>
      <c r="E601" s="13">
        <v>4136.51</v>
      </c>
      <c r="F601" s="13">
        <v>4098.8999999999996</v>
      </c>
      <c r="G601" s="10" t="s">
        <v>425</v>
      </c>
      <c r="H601" s="17">
        <v>-6.7999999999999996E-3</v>
      </c>
    </row>
    <row r="602" spans="1:8" ht="15">
      <c r="A602" s="2">
        <v>44797</v>
      </c>
      <c r="B602" s="14">
        <v>44797</v>
      </c>
      <c r="C602" s="13">
        <v>4100.82</v>
      </c>
      <c r="D602" s="13">
        <v>4108.3900000000003</v>
      </c>
      <c r="E602" s="13">
        <v>4108.3900000000003</v>
      </c>
      <c r="F602" s="13">
        <v>4068.34</v>
      </c>
      <c r="G602" s="10" t="s">
        <v>426</v>
      </c>
      <c r="H602" s="17">
        <v>-1.8E-3</v>
      </c>
    </row>
    <row r="603" spans="1:8" ht="15">
      <c r="A603" s="2">
        <v>44798</v>
      </c>
      <c r="B603" s="14">
        <v>44798</v>
      </c>
      <c r="C603" s="13">
        <v>4103.3500000000004</v>
      </c>
      <c r="D603" s="13">
        <v>4100.82</v>
      </c>
      <c r="E603" s="13">
        <v>4131.3599999999997</v>
      </c>
      <c r="F603" s="13">
        <v>4098.2</v>
      </c>
      <c r="G603" s="10" t="s">
        <v>427</v>
      </c>
      <c r="H603" s="17">
        <v>5.9999999999999995E-4</v>
      </c>
    </row>
    <row r="604" spans="1:8" ht="15">
      <c r="A604" s="2">
        <v>44799</v>
      </c>
      <c r="B604" s="14">
        <v>44799</v>
      </c>
      <c r="C604" s="13">
        <v>4076.32</v>
      </c>
      <c r="D604" s="13">
        <v>4103.3500000000004</v>
      </c>
      <c r="E604" s="13">
        <v>4129.2700000000004</v>
      </c>
      <c r="F604" s="13">
        <v>4074.21</v>
      </c>
      <c r="G604" s="10" t="s">
        <v>428</v>
      </c>
      <c r="H604" s="17">
        <v>-6.6E-3</v>
      </c>
    </row>
    <row r="605" spans="1:8" ht="15">
      <c r="A605" s="2">
        <v>44800</v>
      </c>
      <c r="B605" s="14">
        <v>44800</v>
      </c>
      <c r="C605" s="15">
        <f>C604</f>
        <v>4076.32</v>
      </c>
      <c r="D605" s="15"/>
      <c r="E605" s="15"/>
      <c r="F605" s="15"/>
      <c r="G605" s="8"/>
      <c r="H605" s="18"/>
    </row>
    <row r="606" spans="1:8" ht="15">
      <c r="A606" s="2">
        <v>44801</v>
      </c>
      <c r="B606" s="14">
        <v>44801</v>
      </c>
      <c r="C606" s="15">
        <f>C604</f>
        <v>4076.32</v>
      </c>
      <c r="D606" s="15"/>
      <c r="E606" s="15"/>
      <c r="F606" s="15"/>
      <c r="G606" s="8"/>
      <c r="H606" s="18"/>
    </row>
    <row r="607" spans="1:8" ht="15">
      <c r="A607" s="2">
        <v>44802</v>
      </c>
      <c r="B607" s="14">
        <v>44802</v>
      </c>
      <c r="C607" s="15">
        <f>C604</f>
        <v>4076.32</v>
      </c>
      <c r="D607" s="15"/>
      <c r="E607" s="15"/>
      <c r="F607" s="15"/>
      <c r="G607" s="8"/>
      <c r="H607" s="18"/>
    </row>
    <row r="608" spans="1:8" ht="15">
      <c r="A608" s="2">
        <v>44803</v>
      </c>
      <c r="B608" s="14">
        <v>44803</v>
      </c>
      <c r="C608" s="13">
        <v>4045.21</v>
      </c>
      <c r="D608" s="13">
        <v>4076.32</v>
      </c>
      <c r="E608" s="13">
        <v>4106.34</v>
      </c>
      <c r="F608" s="13">
        <v>4039.03</v>
      </c>
      <c r="G608" s="10" t="s">
        <v>429</v>
      </c>
      <c r="H608" s="17">
        <v>-7.6E-3</v>
      </c>
    </row>
    <row r="609" spans="1:8" ht="15">
      <c r="A609" s="2">
        <v>44804</v>
      </c>
      <c r="B609" s="14">
        <v>44804</v>
      </c>
      <c r="C609" s="13">
        <v>4007.46</v>
      </c>
      <c r="D609" s="13">
        <v>4045.21</v>
      </c>
      <c r="E609" s="13">
        <v>4053.35</v>
      </c>
      <c r="F609" s="13">
        <v>3996.22</v>
      </c>
      <c r="G609" s="10" t="s">
        <v>430</v>
      </c>
      <c r="H609" s="17">
        <v>-9.2999999999999992E-3</v>
      </c>
    </row>
    <row r="610" spans="1:8" ht="15">
      <c r="A610" s="2">
        <v>44805</v>
      </c>
      <c r="B610" s="14">
        <v>44805</v>
      </c>
      <c r="C610" s="13">
        <v>3926.25</v>
      </c>
      <c r="D610" s="13">
        <v>4007.46</v>
      </c>
      <c r="E610" s="13">
        <v>4007.46</v>
      </c>
      <c r="F610" s="13">
        <v>3919.16</v>
      </c>
      <c r="G610" s="10" t="s">
        <v>431</v>
      </c>
      <c r="H610" s="17">
        <v>-2.0299999999999999E-2</v>
      </c>
    </row>
    <row r="611" spans="1:8" ht="15">
      <c r="A611" s="2">
        <v>44806</v>
      </c>
      <c r="B611" s="14">
        <v>44806</v>
      </c>
      <c r="C611" s="13">
        <v>3998.48</v>
      </c>
      <c r="D611" s="13">
        <v>3926.25</v>
      </c>
      <c r="E611" s="13">
        <v>4001.69</v>
      </c>
      <c r="F611" s="13">
        <v>3926.17</v>
      </c>
      <c r="G611" s="10" t="s">
        <v>432</v>
      </c>
      <c r="H611" s="17">
        <v>1.84E-2</v>
      </c>
    </row>
    <row r="612" spans="1:8" ht="15">
      <c r="A612" s="2">
        <v>44807</v>
      </c>
      <c r="B612" s="14">
        <v>44807</v>
      </c>
      <c r="C612" s="15">
        <f>C611</f>
        <v>3998.48</v>
      </c>
      <c r="D612" s="15"/>
      <c r="E612" s="15"/>
      <c r="F612" s="15"/>
      <c r="G612" s="8"/>
      <c r="H612" s="18"/>
    </row>
    <row r="613" spans="1:8" ht="15">
      <c r="A613" s="2">
        <v>44808</v>
      </c>
      <c r="B613" s="14">
        <v>44808</v>
      </c>
      <c r="C613" s="15">
        <f>C611</f>
        <v>3998.48</v>
      </c>
      <c r="D613" s="15"/>
      <c r="E613" s="15"/>
      <c r="F613" s="15"/>
      <c r="G613" s="8"/>
      <c r="H613" s="18"/>
    </row>
    <row r="614" spans="1:8" ht="15">
      <c r="A614" s="2">
        <v>44809</v>
      </c>
      <c r="B614" s="14">
        <v>44809</v>
      </c>
      <c r="C614" s="13">
        <v>3993.66</v>
      </c>
      <c r="D614" s="13">
        <v>3998.48</v>
      </c>
      <c r="E614" s="13">
        <v>3998.48</v>
      </c>
      <c r="F614" s="13">
        <v>3948.53</v>
      </c>
      <c r="G614" s="10" t="s">
        <v>433</v>
      </c>
      <c r="H614" s="17">
        <v>-1.1999999999999999E-3</v>
      </c>
    </row>
    <row r="615" spans="1:8" ht="15">
      <c r="A615" s="2">
        <v>44810</v>
      </c>
      <c r="B615" s="14">
        <v>44810</v>
      </c>
      <c r="C615" s="13">
        <v>4005.61</v>
      </c>
      <c r="D615" s="13">
        <v>3993.66</v>
      </c>
      <c r="E615" s="13">
        <v>4019.18</v>
      </c>
      <c r="F615" s="13">
        <v>3982.61</v>
      </c>
      <c r="G615" s="10" t="s">
        <v>434</v>
      </c>
      <c r="H615" s="17">
        <v>3.0000000000000001E-3</v>
      </c>
    </row>
    <row r="616" spans="1:8" ht="15">
      <c r="A616" s="2">
        <v>44811</v>
      </c>
      <c r="B616" s="14">
        <v>44811</v>
      </c>
      <c r="C616" s="13">
        <v>3976.83</v>
      </c>
      <c r="D616" s="13">
        <v>4005.61</v>
      </c>
      <c r="E616" s="13">
        <v>4005.61</v>
      </c>
      <c r="F616" s="13">
        <v>3950.81</v>
      </c>
      <c r="G616" s="10" t="s">
        <v>435</v>
      </c>
      <c r="H616" s="17">
        <v>-7.1999999999999998E-3</v>
      </c>
    </row>
    <row r="617" spans="1:8" ht="15">
      <c r="A617" s="2">
        <v>44812</v>
      </c>
      <c r="B617" s="14">
        <v>44812</v>
      </c>
      <c r="C617" s="13">
        <v>3990.56</v>
      </c>
      <c r="D617" s="13">
        <v>3976.83</v>
      </c>
      <c r="E617" s="13">
        <v>3995.89</v>
      </c>
      <c r="F617" s="13">
        <v>3944.33</v>
      </c>
      <c r="G617" s="10" t="s">
        <v>436</v>
      </c>
      <c r="H617" s="17">
        <v>3.5000000000000001E-3</v>
      </c>
    </row>
    <row r="618" spans="1:8" ht="15">
      <c r="A618" s="2">
        <v>44813</v>
      </c>
      <c r="B618" s="14">
        <v>44813</v>
      </c>
      <c r="C618" s="13">
        <v>4041.46</v>
      </c>
      <c r="D618" s="13">
        <v>3990.56</v>
      </c>
      <c r="E618" s="13">
        <v>4055.22</v>
      </c>
      <c r="F618" s="13">
        <v>3990.56</v>
      </c>
      <c r="G618" s="10" t="s">
        <v>402</v>
      </c>
      <c r="H618" s="17">
        <v>1.2800000000000001E-2</v>
      </c>
    </row>
    <row r="619" spans="1:8" ht="15">
      <c r="A619" s="2">
        <v>44814</v>
      </c>
      <c r="B619" s="14">
        <v>44814</v>
      </c>
      <c r="C619" s="15">
        <f>C618</f>
        <v>4041.46</v>
      </c>
      <c r="D619" s="15"/>
      <c r="E619" s="15"/>
      <c r="F619" s="15"/>
      <c r="G619" s="8"/>
      <c r="H619" s="18"/>
    </row>
    <row r="620" spans="1:8" ht="15">
      <c r="A620" s="2">
        <v>44815</v>
      </c>
      <c r="B620" s="14">
        <v>44815</v>
      </c>
      <c r="C620" s="15">
        <f>C618</f>
        <v>4041.46</v>
      </c>
      <c r="D620" s="15"/>
      <c r="E620" s="15"/>
      <c r="F620" s="15"/>
      <c r="G620" s="8"/>
      <c r="H620" s="18"/>
    </row>
    <row r="621" spans="1:8" ht="15">
      <c r="A621" s="2">
        <v>44816</v>
      </c>
      <c r="B621" s="14">
        <v>44816</v>
      </c>
      <c r="C621" s="13">
        <v>4108.1899999999996</v>
      </c>
      <c r="D621" s="13">
        <v>4041.45</v>
      </c>
      <c r="E621" s="13">
        <v>4111.3599999999997</v>
      </c>
      <c r="F621" s="13">
        <v>4041.45</v>
      </c>
      <c r="G621" s="10" t="s">
        <v>437</v>
      </c>
      <c r="H621" s="17">
        <v>1.6500000000000001E-2</v>
      </c>
    </row>
    <row r="622" spans="1:8" ht="15">
      <c r="A622" s="2">
        <v>44817</v>
      </c>
      <c r="B622" s="14">
        <v>44817</v>
      </c>
      <c r="C622" s="13">
        <v>4056.12</v>
      </c>
      <c r="D622" s="13">
        <v>4108.1899999999996</v>
      </c>
      <c r="E622" s="13">
        <v>4129.41</v>
      </c>
      <c r="F622" s="13">
        <v>4056.12</v>
      </c>
      <c r="G622" s="10" t="s">
        <v>438</v>
      </c>
      <c r="H622" s="17">
        <v>-1.2699999999999999E-2</v>
      </c>
    </row>
    <row r="623" spans="1:8" ht="15">
      <c r="A623" s="2">
        <v>44818</v>
      </c>
      <c r="B623" s="14">
        <v>44818</v>
      </c>
      <c r="C623" s="13">
        <v>3996.83</v>
      </c>
      <c r="D623" s="13">
        <v>4056.12</v>
      </c>
      <c r="E623" s="13">
        <v>4056.12</v>
      </c>
      <c r="F623" s="13">
        <v>3987.85</v>
      </c>
      <c r="G623" s="10" t="s">
        <v>439</v>
      </c>
      <c r="H623" s="17">
        <v>-1.46E-2</v>
      </c>
    </row>
    <row r="624" spans="1:8" ht="15">
      <c r="A624" s="2">
        <v>44819</v>
      </c>
      <c r="B624" s="14">
        <v>44819</v>
      </c>
      <c r="C624" s="13">
        <v>4000.33</v>
      </c>
      <c r="D624" s="13">
        <v>3996.83</v>
      </c>
      <c r="E624" s="13">
        <v>4023.43</v>
      </c>
      <c r="F624" s="13">
        <v>3987.94</v>
      </c>
      <c r="G624" s="10" t="s">
        <v>440</v>
      </c>
      <c r="H624" s="17">
        <v>8.9999999999999998E-4</v>
      </c>
    </row>
    <row r="625" spans="1:8" ht="15">
      <c r="A625" s="2">
        <v>44820</v>
      </c>
      <c r="B625" s="14">
        <v>44820</v>
      </c>
      <c r="C625" s="13">
        <v>3976.66</v>
      </c>
      <c r="D625" s="13">
        <v>4000.33</v>
      </c>
      <c r="E625" s="13">
        <v>4004.98</v>
      </c>
      <c r="F625" s="13">
        <v>3976.04</v>
      </c>
      <c r="G625" s="10" t="s">
        <v>441</v>
      </c>
      <c r="H625" s="17">
        <v>-5.8999999999999999E-3</v>
      </c>
    </row>
    <row r="626" spans="1:8" ht="15">
      <c r="A626" s="2">
        <v>44821</v>
      </c>
      <c r="B626" s="14">
        <v>44821</v>
      </c>
      <c r="C626" s="15">
        <f>C625</f>
        <v>3976.66</v>
      </c>
      <c r="D626" s="15"/>
      <c r="E626" s="15"/>
      <c r="F626" s="15"/>
      <c r="G626" s="8"/>
      <c r="H626" s="18"/>
    </row>
    <row r="627" spans="1:8" ht="15">
      <c r="A627" s="2">
        <v>44822</v>
      </c>
      <c r="B627" s="14">
        <v>44822</v>
      </c>
      <c r="C627" s="15">
        <f>C625</f>
        <v>3976.66</v>
      </c>
      <c r="D627" s="15"/>
      <c r="E627" s="15"/>
      <c r="F627" s="15"/>
      <c r="G627" s="8"/>
      <c r="H627" s="18"/>
    </row>
    <row r="628" spans="1:8" ht="15">
      <c r="A628" s="2">
        <v>44823</v>
      </c>
      <c r="B628" s="14">
        <v>44823</v>
      </c>
      <c r="C628" s="15">
        <f>C625</f>
        <v>3976.66</v>
      </c>
      <c r="D628" s="15"/>
      <c r="E628" s="15"/>
      <c r="F628" s="15"/>
      <c r="G628" s="8"/>
      <c r="H628" s="18"/>
    </row>
    <row r="629" spans="1:8" ht="15">
      <c r="A629" s="2">
        <v>44824</v>
      </c>
      <c r="B629" s="14">
        <v>44824</v>
      </c>
      <c r="C629" s="13">
        <v>3947.56</v>
      </c>
      <c r="D629" s="13">
        <v>3976.66</v>
      </c>
      <c r="E629" s="13">
        <v>4018.84</v>
      </c>
      <c r="F629" s="13">
        <v>3936.17</v>
      </c>
      <c r="G629" s="10" t="s">
        <v>442</v>
      </c>
      <c r="H629" s="17">
        <v>-7.3000000000000001E-3</v>
      </c>
    </row>
    <row r="630" spans="1:8" ht="15">
      <c r="A630" s="2">
        <v>44825</v>
      </c>
      <c r="B630" s="14">
        <v>44825</v>
      </c>
      <c r="C630" s="13">
        <v>3973.75</v>
      </c>
      <c r="D630" s="13">
        <v>3947.56</v>
      </c>
      <c r="E630" s="13">
        <v>3981.15</v>
      </c>
      <c r="F630" s="13">
        <v>3936.19</v>
      </c>
      <c r="G630" s="10" t="s">
        <v>443</v>
      </c>
      <c r="H630" s="17">
        <v>6.6E-3</v>
      </c>
    </row>
    <row r="631" spans="1:8" ht="15">
      <c r="A631" s="2">
        <v>44826</v>
      </c>
      <c r="B631" s="14">
        <v>44826</v>
      </c>
      <c r="C631" s="13">
        <v>3924.91</v>
      </c>
      <c r="D631" s="13">
        <v>3973.75</v>
      </c>
      <c r="E631" s="13">
        <v>3973.75</v>
      </c>
      <c r="F631" s="13">
        <v>3921.06</v>
      </c>
      <c r="G631" s="10" t="s">
        <v>444</v>
      </c>
      <c r="H631" s="17">
        <v>-1.23E-2</v>
      </c>
    </row>
    <row r="632" spans="1:8" ht="15">
      <c r="A632" s="2">
        <v>44827</v>
      </c>
      <c r="B632" s="14">
        <v>44827</v>
      </c>
      <c r="C632" s="13">
        <v>3848.68</v>
      </c>
      <c r="D632" s="13">
        <v>3924.91</v>
      </c>
      <c r="E632" s="13">
        <v>3929.34</v>
      </c>
      <c r="F632" s="13">
        <v>3830.45</v>
      </c>
      <c r="G632" s="10" t="s">
        <v>445</v>
      </c>
      <c r="H632" s="17">
        <v>-1.9400000000000001E-2</v>
      </c>
    </row>
    <row r="633" spans="1:8" ht="15">
      <c r="A633" s="2">
        <v>44828</v>
      </c>
      <c r="B633" s="14">
        <v>44828</v>
      </c>
      <c r="C633" s="15">
        <f>C632</f>
        <v>3848.68</v>
      </c>
      <c r="D633" s="15"/>
      <c r="E633" s="15"/>
      <c r="F633" s="15"/>
      <c r="G633" s="8"/>
      <c r="H633" s="18"/>
    </row>
    <row r="634" spans="1:8" ht="15">
      <c r="A634" s="2">
        <v>44829</v>
      </c>
      <c r="B634" s="14">
        <v>44829</v>
      </c>
      <c r="C634" s="15">
        <f>C632</f>
        <v>3848.68</v>
      </c>
      <c r="D634" s="15"/>
      <c r="E634" s="15"/>
      <c r="F634" s="15"/>
      <c r="G634" s="8"/>
      <c r="H634" s="18"/>
    </row>
    <row r="635" spans="1:8" ht="15">
      <c r="A635" s="2">
        <v>44830</v>
      </c>
      <c r="B635" s="14">
        <v>44830</v>
      </c>
      <c r="C635" s="13">
        <v>3841.45</v>
      </c>
      <c r="D635" s="13">
        <v>3848.68</v>
      </c>
      <c r="E635" s="13">
        <v>3870.79</v>
      </c>
      <c r="F635" s="13">
        <v>3801.74</v>
      </c>
      <c r="G635" s="10" t="s">
        <v>446</v>
      </c>
      <c r="H635" s="17">
        <v>-1.9E-3</v>
      </c>
    </row>
    <row r="636" spans="1:8" ht="15">
      <c r="A636" s="2">
        <v>44831</v>
      </c>
      <c r="B636" s="14">
        <v>44831</v>
      </c>
      <c r="C636" s="13">
        <v>3810.44</v>
      </c>
      <c r="D636" s="13">
        <v>3841.45</v>
      </c>
      <c r="E636" s="13">
        <v>3869.98</v>
      </c>
      <c r="F636" s="13">
        <v>3810.44</v>
      </c>
      <c r="G636" s="10" t="s">
        <v>447</v>
      </c>
      <c r="H636" s="17">
        <v>-8.0999999999999996E-3</v>
      </c>
    </row>
    <row r="637" spans="1:8" ht="15">
      <c r="A637" s="2">
        <v>44832</v>
      </c>
      <c r="B637" s="14">
        <v>44832</v>
      </c>
      <c r="C637" s="13">
        <v>3820.23</v>
      </c>
      <c r="D637" s="13">
        <v>3810.44</v>
      </c>
      <c r="E637" s="13">
        <v>3821.4</v>
      </c>
      <c r="F637" s="13">
        <v>3726.44</v>
      </c>
      <c r="G637" s="10" t="s">
        <v>448</v>
      </c>
      <c r="H637" s="17">
        <v>2.5999999999999999E-3</v>
      </c>
    </row>
    <row r="638" spans="1:8" ht="15">
      <c r="A638" s="2">
        <v>44833</v>
      </c>
      <c r="B638" s="14">
        <v>44833</v>
      </c>
      <c r="C638" s="13">
        <v>3745.11</v>
      </c>
      <c r="D638" s="13">
        <v>3820.23</v>
      </c>
      <c r="E638" s="13">
        <v>3820.26</v>
      </c>
      <c r="F638" s="13">
        <v>3716.94</v>
      </c>
      <c r="G638" s="10" t="s">
        <v>449</v>
      </c>
      <c r="H638" s="17">
        <v>-1.9699999999999999E-2</v>
      </c>
    </row>
    <row r="639" spans="1:8" ht="15">
      <c r="A639" s="2">
        <v>44834</v>
      </c>
      <c r="B639" s="14">
        <v>44834</v>
      </c>
      <c r="C639" s="13">
        <v>3763.48</v>
      </c>
      <c r="D639" s="13">
        <v>3745.11</v>
      </c>
      <c r="E639" s="13">
        <v>3787.53</v>
      </c>
      <c r="F639" s="13">
        <v>3732.9</v>
      </c>
      <c r="G639" s="10" t="s">
        <v>450</v>
      </c>
      <c r="H639" s="17">
        <v>4.8999999999999998E-3</v>
      </c>
    </row>
    <row r="640" spans="1:8" ht="15">
      <c r="A640" s="2">
        <v>44835</v>
      </c>
      <c r="B640" s="14">
        <v>44835</v>
      </c>
      <c r="C640" s="15">
        <f>C639</f>
        <v>3763.48</v>
      </c>
      <c r="D640" s="15"/>
      <c r="E640" s="15"/>
      <c r="F640" s="15"/>
      <c r="G640" s="8"/>
      <c r="H640" s="18"/>
    </row>
    <row r="641" spans="1:8" ht="15">
      <c r="A641" s="2">
        <v>44836</v>
      </c>
      <c r="B641" s="14">
        <v>44836</v>
      </c>
      <c r="C641" s="15">
        <f>C639</f>
        <v>3763.48</v>
      </c>
      <c r="D641" s="15"/>
      <c r="E641" s="15"/>
      <c r="F641" s="15"/>
      <c r="G641" s="8"/>
      <c r="H641" s="18"/>
    </row>
    <row r="642" spans="1:8" ht="15">
      <c r="A642" s="2">
        <v>44837</v>
      </c>
      <c r="B642" s="14">
        <v>44837</v>
      </c>
      <c r="C642" s="13">
        <v>3773.8</v>
      </c>
      <c r="D642" s="13">
        <v>3763.48</v>
      </c>
      <c r="E642" s="13">
        <v>3780.04</v>
      </c>
      <c r="F642" s="13">
        <v>3712.81</v>
      </c>
      <c r="G642" s="10" t="s">
        <v>451</v>
      </c>
      <c r="H642" s="17">
        <v>2.7000000000000001E-3</v>
      </c>
    </row>
    <row r="643" spans="1:8" ht="15">
      <c r="A643" s="2">
        <v>44838</v>
      </c>
      <c r="B643" s="14">
        <v>44838</v>
      </c>
      <c r="C643" s="13">
        <v>3873.21</v>
      </c>
      <c r="D643" s="13">
        <v>3773.8</v>
      </c>
      <c r="E643" s="13">
        <v>3873.57</v>
      </c>
      <c r="F643" s="13">
        <v>3773.76</v>
      </c>
      <c r="G643" s="10" t="s">
        <v>452</v>
      </c>
      <c r="H643" s="17">
        <v>2.63E-2</v>
      </c>
    </row>
    <row r="644" spans="1:8" ht="15">
      <c r="A644" s="2">
        <v>44839</v>
      </c>
      <c r="B644" s="14">
        <v>44839</v>
      </c>
      <c r="C644" s="13">
        <v>3848.67</v>
      </c>
      <c r="D644" s="13">
        <v>3873.21</v>
      </c>
      <c r="E644" s="13">
        <v>3873.21</v>
      </c>
      <c r="F644" s="13">
        <v>3815.39</v>
      </c>
      <c r="G644" s="10" t="s">
        <v>453</v>
      </c>
      <c r="H644" s="17">
        <v>-6.3E-3</v>
      </c>
    </row>
    <row r="645" spans="1:8" ht="15">
      <c r="A645" s="2">
        <v>44840</v>
      </c>
      <c r="B645" s="14">
        <v>44840</v>
      </c>
      <c r="C645" s="13">
        <v>3826.39</v>
      </c>
      <c r="D645" s="13">
        <v>3848.67</v>
      </c>
      <c r="E645" s="13">
        <v>3865.05</v>
      </c>
      <c r="F645" s="13">
        <v>3806.76</v>
      </c>
      <c r="G645" s="10" t="s">
        <v>454</v>
      </c>
      <c r="H645" s="17">
        <v>-5.7999999999999996E-3</v>
      </c>
    </row>
    <row r="646" spans="1:8" ht="15">
      <c r="A646" s="2">
        <v>44841</v>
      </c>
      <c r="B646" s="14">
        <v>44841</v>
      </c>
      <c r="C646" s="13">
        <v>3814.26</v>
      </c>
      <c r="D646" s="13">
        <v>3826.39</v>
      </c>
      <c r="E646" s="13">
        <v>3835.43</v>
      </c>
      <c r="F646" s="13">
        <v>3798.95</v>
      </c>
      <c r="G646" s="10" t="s">
        <v>455</v>
      </c>
      <c r="H646" s="17">
        <v>-3.2000000000000002E-3</v>
      </c>
    </row>
    <row r="647" spans="1:8" ht="15">
      <c r="A647" s="2">
        <v>44842</v>
      </c>
      <c r="B647" s="14">
        <v>44842</v>
      </c>
      <c r="C647" s="15">
        <f>C646</f>
        <v>3814.26</v>
      </c>
      <c r="D647" s="15"/>
      <c r="E647" s="15"/>
      <c r="F647" s="15"/>
      <c r="G647" s="8"/>
      <c r="H647" s="18"/>
    </row>
    <row r="648" spans="1:8" ht="15">
      <c r="A648" s="2">
        <v>44843</v>
      </c>
      <c r="B648" s="14">
        <v>44843</v>
      </c>
      <c r="C648" s="15">
        <f>C646</f>
        <v>3814.26</v>
      </c>
      <c r="D648" s="15"/>
      <c r="E648" s="15"/>
      <c r="F648" s="15"/>
      <c r="G648" s="8"/>
      <c r="H648" s="18"/>
    </row>
    <row r="649" spans="1:8" ht="15">
      <c r="A649" s="2">
        <v>44844</v>
      </c>
      <c r="B649" s="12">
        <v>44844</v>
      </c>
      <c r="C649" s="13">
        <v>3791.94</v>
      </c>
      <c r="D649" s="13">
        <v>3814.26</v>
      </c>
      <c r="E649" s="13">
        <v>3814.26</v>
      </c>
      <c r="F649" s="13">
        <v>3777.08</v>
      </c>
      <c r="G649" s="10" t="s">
        <v>456</v>
      </c>
      <c r="H649" s="17">
        <v>-5.8999999999999999E-3</v>
      </c>
    </row>
    <row r="650" spans="1:8" ht="15">
      <c r="A650" s="2">
        <v>44845</v>
      </c>
      <c r="B650" s="12">
        <v>44845</v>
      </c>
      <c r="C650" s="13">
        <v>3749.5</v>
      </c>
      <c r="D650" s="13">
        <v>3791.94</v>
      </c>
      <c r="E650" s="13">
        <v>3791.97</v>
      </c>
      <c r="F650" s="13">
        <v>3739.97</v>
      </c>
      <c r="G650" s="10" t="s">
        <v>457</v>
      </c>
      <c r="H650" s="17">
        <v>-1.12E-2</v>
      </c>
    </row>
    <row r="651" spans="1:8" ht="15">
      <c r="A651" s="2">
        <v>44846</v>
      </c>
      <c r="B651" s="12">
        <v>44846</v>
      </c>
      <c r="C651" s="13">
        <v>3712.5</v>
      </c>
      <c r="D651" s="13">
        <v>3749.5</v>
      </c>
      <c r="E651" s="13">
        <v>3762.84</v>
      </c>
      <c r="F651" s="13">
        <v>3698.98</v>
      </c>
      <c r="G651" s="10" t="s">
        <v>458</v>
      </c>
      <c r="H651" s="17">
        <v>-9.9000000000000008E-3</v>
      </c>
    </row>
    <row r="652" spans="1:8" ht="15">
      <c r="A652" s="2">
        <v>44847</v>
      </c>
      <c r="B652" s="12">
        <v>44847</v>
      </c>
      <c r="C652" s="13">
        <v>3732.93</v>
      </c>
      <c r="D652" s="13">
        <v>3712.5</v>
      </c>
      <c r="E652" s="13">
        <v>3748.02</v>
      </c>
      <c r="F652" s="13">
        <v>3655.55</v>
      </c>
      <c r="G652" s="10" t="s">
        <v>459</v>
      </c>
      <c r="H652" s="17">
        <v>5.4999999999999997E-3</v>
      </c>
    </row>
    <row r="653" spans="1:8" ht="15">
      <c r="A653" s="2">
        <v>44848</v>
      </c>
      <c r="B653" s="12">
        <v>44848</v>
      </c>
      <c r="C653" s="13">
        <v>3740.85</v>
      </c>
      <c r="D653" s="13">
        <v>3732.93</v>
      </c>
      <c r="E653" s="13">
        <v>3804.42</v>
      </c>
      <c r="F653" s="13">
        <v>3732.93</v>
      </c>
      <c r="G653" s="10" t="s">
        <v>460</v>
      </c>
      <c r="H653" s="17">
        <v>2.0999999999999999E-3</v>
      </c>
    </row>
    <row r="654" spans="1:8" ht="15">
      <c r="A654" s="2">
        <v>44849</v>
      </c>
      <c r="B654" s="12">
        <v>44849</v>
      </c>
      <c r="C654" s="15">
        <f>C653</f>
        <v>3740.85</v>
      </c>
      <c r="D654" s="15"/>
      <c r="E654" s="15"/>
      <c r="F654" s="15"/>
      <c r="G654" s="8"/>
      <c r="H654" s="18"/>
    </row>
    <row r="655" spans="1:8" ht="15">
      <c r="A655" s="2">
        <v>44850</v>
      </c>
      <c r="B655" s="12">
        <v>44850</v>
      </c>
      <c r="C655" s="15">
        <f>C653</f>
        <v>3740.85</v>
      </c>
      <c r="D655" s="15"/>
      <c r="E655" s="15"/>
      <c r="F655" s="15"/>
      <c r="G655" s="8"/>
      <c r="H655" s="18"/>
    </row>
    <row r="656" spans="1:8" ht="15">
      <c r="A656" s="2">
        <v>44851</v>
      </c>
      <c r="B656" s="12">
        <v>44851</v>
      </c>
      <c r="C656" s="13">
        <v>3784.45</v>
      </c>
      <c r="D656" s="13">
        <v>3740.85</v>
      </c>
      <c r="E656" s="13">
        <v>3802.08</v>
      </c>
      <c r="F656" s="13">
        <v>3737.82</v>
      </c>
      <c r="G656" s="10" t="s">
        <v>460</v>
      </c>
      <c r="H656" s="17">
        <v>1.17E-2</v>
      </c>
    </row>
    <row r="657" spans="1:8" ht="15">
      <c r="A657" s="2">
        <v>44852</v>
      </c>
      <c r="B657" s="12">
        <v>44852</v>
      </c>
      <c r="C657" s="13">
        <v>3792.79</v>
      </c>
      <c r="D657" s="13">
        <v>3784.45</v>
      </c>
      <c r="E657" s="13">
        <v>3834.63</v>
      </c>
      <c r="F657" s="13">
        <v>3784.45</v>
      </c>
      <c r="G657" s="10" t="s">
        <v>461</v>
      </c>
      <c r="H657" s="17">
        <v>2.2000000000000001E-3</v>
      </c>
    </row>
    <row r="658" spans="1:8" ht="15">
      <c r="A658" s="2">
        <v>44853</v>
      </c>
      <c r="B658" s="12">
        <v>44853</v>
      </c>
      <c r="C658" s="13">
        <v>3777.93</v>
      </c>
      <c r="D658" s="13">
        <v>3792.79</v>
      </c>
      <c r="E658" s="13">
        <v>3807.59</v>
      </c>
      <c r="F658" s="13">
        <v>3764.52</v>
      </c>
      <c r="G658" s="10" t="s">
        <v>462</v>
      </c>
      <c r="H658" s="17">
        <v>-3.8999999999999998E-3</v>
      </c>
    </row>
    <row r="659" spans="1:8" ht="15">
      <c r="A659" s="2">
        <v>44854</v>
      </c>
      <c r="B659" s="12">
        <v>44854</v>
      </c>
      <c r="C659" s="13">
        <v>3790.95</v>
      </c>
      <c r="D659" s="13">
        <v>3777.93</v>
      </c>
      <c r="E659" s="13">
        <v>3797.46</v>
      </c>
      <c r="F659" s="13">
        <v>3761.7</v>
      </c>
      <c r="G659" s="10" t="s">
        <v>463</v>
      </c>
      <c r="H659" s="17">
        <v>3.3999999999999998E-3</v>
      </c>
    </row>
    <row r="660" spans="1:8" ht="15">
      <c r="A660" s="2">
        <v>44855</v>
      </c>
      <c r="B660" s="12">
        <v>44855</v>
      </c>
      <c r="C660" s="13">
        <v>3796.89</v>
      </c>
      <c r="D660" s="13">
        <v>3790.95</v>
      </c>
      <c r="E660" s="13">
        <v>3801.3</v>
      </c>
      <c r="F660" s="13">
        <v>3743.29</v>
      </c>
      <c r="G660" s="10" t="s">
        <v>464</v>
      </c>
      <c r="H660" s="17">
        <v>1.6000000000000001E-3</v>
      </c>
    </row>
    <row r="661" spans="1:8" ht="15">
      <c r="A661" s="2">
        <v>44856</v>
      </c>
      <c r="B661" s="12">
        <v>44856</v>
      </c>
      <c r="C661" s="15">
        <f>C660</f>
        <v>3796.89</v>
      </c>
      <c r="D661" s="15"/>
      <c r="E661" s="15"/>
      <c r="F661" s="15"/>
      <c r="G661" s="8"/>
      <c r="H661" s="18"/>
    </row>
    <row r="662" spans="1:8" ht="15">
      <c r="A662" s="2">
        <v>44857</v>
      </c>
      <c r="B662" s="12">
        <v>44857</v>
      </c>
      <c r="C662" s="15">
        <f>C660</f>
        <v>3796.89</v>
      </c>
      <c r="D662" s="15"/>
      <c r="E662" s="15"/>
      <c r="F662" s="15"/>
      <c r="G662" s="8"/>
      <c r="H662" s="18"/>
    </row>
    <row r="663" spans="1:8" ht="15">
      <c r="A663" s="2">
        <v>44858</v>
      </c>
      <c r="B663" s="12">
        <v>44858</v>
      </c>
      <c r="C663" s="13">
        <v>3820.96</v>
      </c>
      <c r="D663" s="13">
        <v>3796.89</v>
      </c>
      <c r="E663" s="13">
        <v>3838.54</v>
      </c>
      <c r="F663" s="13">
        <v>3772.41</v>
      </c>
      <c r="G663" s="10" t="s">
        <v>465</v>
      </c>
      <c r="H663" s="17">
        <v>6.3E-3</v>
      </c>
    </row>
    <row r="664" spans="1:8" ht="15">
      <c r="A664" s="2">
        <v>44859</v>
      </c>
      <c r="B664" s="12">
        <v>44859</v>
      </c>
      <c r="C664" s="13">
        <v>3837.27</v>
      </c>
      <c r="D664" s="13">
        <v>3820.96</v>
      </c>
      <c r="E664" s="13">
        <v>3838.28</v>
      </c>
      <c r="F664" s="13">
        <v>3794.67</v>
      </c>
      <c r="G664" s="10" t="s">
        <v>466</v>
      </c>
      <c r="H664" s="17">
        <v>4.3E-3</v>
      </c>
    </row>
    <row r="665" spans="1:8" ht="15">
      <c r="A665" s="2">
        <v>44860</v>
      </c>
      <c r="B665" s="12">
        <v>44860</v>
      </c>
      <c r="C665" s="13">
        <v>3866.01</v>
      </c>
      <c r="D665" s="13">
        <v>3837.27</v>
      </c>
      <c r="E665" s="13">
        <v>3866.33</v>
      </c>
      <c r="F665" s="13">
        <v>3816.67</v>
      </c>
      <c r="G665" s="10" t="s">
        <v>467</v>
      </c>
      <c r="H665" s="17">
        <v>7.4999999999999997E-3</v>
      </c>
    </row>
    <row r="666" spans="1:8" ht="15">
      <c r="A666" s="2">
        <v>44861</v>
      </c>
      <c r="B666" s="12">
        <v>44861</v>
      </c>
      <c r="C666" s="13">
        <v>3873.27</v>
      </c>
      <c r="D666" s="13">
        <v>3866.01</v>
      </c>
      <c r="E666" s="13">
        <v>3884.5</v>
      </c>
      <c r="F666" s="13">
        <v>3854.72</v>
      </c>
      <c r="G666" s="10" t="s">
        <v>468</v>
      </c>
      <c r="H666" s="17">
        <v>1.9E-3</v>
      </c>
    </row>
    <row r="667" spans="1:8" ht="15">
      <c r="A667" s="2">
        <v>44862</v>
      </c>
      <c r="B667" s="12">
        <v>44862</v>
      </c>
      <c r="C667" s="13">
        <v>3855.75</v>
      </c>
      <c r="D667" s="13">
        <v>3873.27</v>
      </c>
      <c r="E667" s="13">
        <v>3873.27</v>
      </c>
      <c r="F667" s="13">
        <v>3830.5</v>
      </c>
      <c r="G667" s="10" t="s">
        <v>469</v>
      </c>
      <c r="H667" s="17">
        <v>-4.4999999999999997E-3</v>
      </c>
    </row>
    <row r="668" spans="1:8" ht="15">
      <c r="A668" s="2">
        <v>44863</v>
      </c>
      <c r="B668" s="12">
        <v>44863</v>
      </c>
      <c r="C668" s="15">
        <f>C667</f>
        <v>3855.75</v>
      </c>
      <c r="D668" s="15"/>
      <c r="E668" s="15"/>
      <c r="F668" s="15"/>
      <c r="G668" s="8"/>
      <c r="H668" s="18"/>
    </row>
    <row r="669" spans="1:8" ht="15">
      <c r="A669" s="2">
        <v>44864</v>
      </c>
      <c r="B669" s="12">
        <v>44864</v>
      </c>
      <c r="C669" s="15">
        <f>C667</f>
        <v>3855.75</v>
      </c>
      <c r="D669" s="15"/>
      <c r="E669" s="15"/>
      <c r="F669" s="15"/>
      <c r="G669" s="8"/>
      <c r="H669" s="18"/>
    </row>
    <row r="670" spans="1:8" ht="15">
      <c r="A670" s="2">
        <v>44865</v>
      </c>
      <c r="B670" s="12">
        <v>44865</v>
      </c>
      <c r="C670" s="13">
        <v>3876.48</v>
      </c>
      <c r="D670" s="13">
        <v>3855.75</v>
      </c>
      <c r="E670" s="13">
        <v>3895.29</v>
      </c>
      <c r="F670" s="13">
        <v>3847.36</v>
      </c>
      <c r="G670" s="10" t="s">
        <v>470</v>
      </c>
      <c r="H670" s="17">
        <v>5.4000000000000003E-3</v>
      </c>
    </row>
    <row r="671" spans="1:8" ht="15">
      <c r="A671" s="2">
        <v>44866</v>
      </c>
      <c r="B671" s="14">
        <v>44866</v>
      </c>
      <c r="C671" s="13">
        <v>3928.75</v>
      </c>
      <c r="D671" s="13">
        <v>3876.48</v>
      </c>
      <c r="E671" s="13">
        <v>3949.3</v>
      </c>
      <c r="F671" s="13">
        <v>3876.47</v>
      </c>
      <c r="G671" s="10" t="s">
        <v>471</v>
      </c>
      <c r="H671" s="17">
        <v>1.35E-2</v>
      </c>
    </row>
    <row r="672" spans="1:8" ht="15">
      <c r="A672" s="2">
        <v>44867</v>
      </c>
      <c r="B672" s="14">
        <v>44867</v>
      </c>
      <c r="C672" s="13">
        <v>3910.01</v>
      </c>
      <c r="D672" s="13">
        <v>3928.75</v>
      </c>
      <c r="E672" s="13">
        <v>3939.08</v>
      </c>
      <c r="F672" s="13">
        <v>3903.39</v>
      </c>
      <c r="G672" s="10" t="s">
        <v>472</v>
      </c>
      <c r="H672" s="17">
        <v>-4.7999999999999996E-3</v>
      </c>
    </row>
    <row r="673" spans="1:8" ht="15">
      <c r="A673" s="2">
        <v>44868</v>
      </c>
      <c r="B673" s="14">
        <v>44868</v>
      </c>
      <c r="C673" s="13">
        <v>3926.87</v>
      </c>
      <c r="D673" s="13">
        <v>3910.01</v>
      </c>
      <c r="E673" s="13">
        <v>3926.87</v>
      </c>
      <c r="F673" s="13">
        <v>3873.03</v>
      </c>
      <c r="G673" s="10" t="s">
        <v>473</v>
      </c>
      <c r="H673" s="17">
        <v>4.3E-3</v>
      </c>
    </row>
    <row r="674" spans="1:8" ht="15">
      <c r="A674" s="2">
        <v>44869</v>
      </c>
      <c r="B674" s="14">
        <v>44869</v>
      </c>
      <c r="C674" s="13">
        <v>4001.84</v>
      </c>
      <c r="D674" s="13">
        <v>3926.87</v>
      </c>
      <c r="E674" s="13">
        <v>4022.41</v>
      </c>
      <c r="F674" s="13">
        <v>3926.86</v>
      </c>
      <c r="G674" s="10" t="s">
        <v>474</v>
      </c>
      <c r="H674" s="17">
        <v>1.9099999999999999E-2</v>
      </c>
    </row>
    <row r="675" spans="1:8" ht="15">
      <c r="A675" s="2">
        <v>44870</v>
      </c>
      <c r="B675" s="14">
        <v>44870</v>
      </c>
      <c r="C675" s="15">
        <f>C674</f>
        <v>4001.84</v>
      </c>
      <c r="D675" s="15"/>
      <c r="E675" s="15"/>
      <c r="F675" s="15"/>
      <c r="G675" s="8"/>
      <c r="H675" s="18"/>
    </row>
    <row r="676" spans="1:8" ht="15">
      <c r="A676" s="2">
        <v>44871</v>
      </c>
      <c r="B676" s="14">
        <v>44871</v>
      </c>
      <c r="C676" s="15">
        <f>C674</f>
        <v>4001.84</v>
      </c>
      <c r="D676" s="15"/>
      <c r="E676" s="15"/>
      <c r="F676" s="15"/>
      <c r="G676" s="8"/>
      <c r="H676" s="18"/>
    </row>
    <row r="677" spans="1:8" ht="15">
      <c r="A677" s="2">
        <v>44872</v>
      </c>
      <c r="B677" s="14">
        <v>44872</v>
      </c>
      <c r="C677" s="13">
        <v>3993.09</v>
      </c>
      <c r="D677" s="13">
        <v>4001.84</v>
      </c>
      <c r="E677" s="13">
        <v>4011.24</v>
      </c>
      <c r="F677" s="13">
        <v>3979.51</v>
      </c>
      <c r="G677" s="10" t="s">
        <v>289</v>
      </c>
      <c r="H677" s="17">
        <v>-2.2000000000000001E-3</v>
      </c>
    </row>
    <row r="678" spans="1:8" ht="15">
      <c r="A678" s="2">
        <v>44873</v>
      </c>
      <c r="B678" s="14">
        <v>44873</v>
      </c>
      <c r="C678" s="13">
        <v>4000.38</v>
      </c>
      <c r="D678" s="13">
        <v>3993.09</v>
      </c>
      <c r="E678" s="13">
        <v>4003.42</v>
      </c>
      <c r="F678" s="13">
        <v>3965.64</v>
      </c>
      <c r="G678" s="10" t="s">
        <v>475</v>
      </c>
      <c r="H678" s="17">
        <v>1.8E-3</v>
      </c>
    </row>
    <row r="679" spans="1:8" ht="15">
      <c r="A679" s="2">
        <v>44874</v>
      </c>
      <c r="B679" s="14">
        <v>44874</v>
      </c>
      <c r="C679" s="13">
        <v>3994.13</v>
      </c>
      <c r="D679" s="13">
        <v>4000.38</v>
      </c>
      <c r="E679" s="13">
        <v>4000.38</v>
      </c>
      <c r="F679" s="13">
        <v>3976.37</v>
      </c>
      <c r="G679" s="10" t="s">
        <v>476</v>
      </c>
      <c r="H679" s="17">
        <v>-1.6000000000000001E-3</v>
      </c>
    </row>
    <row r="680" spans="1:8" ht="15">
      <c r="A680" s="2">
        <v>44875</v>
      </c>
      <c r="B680" s="12">
        <v>44875</v>
      </c>
      <c r="C680" s="13">
        <v>4054.69</v>
      </c>
      <c r="D680" s="13">
        <v>3994.13</v>
      </c>
      <c r="E680" s="13">
        <v>4062.25</v>
      </c>
      <c r="F680" s="13">
        <v>3973.48</v>
      </c>
      <c r="G680" s="10" t="s">
        <v>477</v>
      </c>
      <c r="H680" s="17">
        <v>1.52E-2</v>
      </c>
    </row>
    <row r="681" spans="1:8" ht="15">
      <c r="A681" s="2">
        <v>44876</v>
      </c>
      <c r="B681" s="12">
        <v>44876</v>
      </c>
      <c r="C681" s="13">
        <v>4036.84</v>
      </c>
      <c r="D681" s="13">
        <v>4054.69</v>
      </c>
      <c r="E681" s="13">
        <v>4077.56</v>
      </c>
      <c r="F681" s="13">
        <v>4036.67</v>
      </c>
      <c r="G681" s="10" t="s">
        <v>478</v>
      </c>
      <c r="H681" s="17">
        <v>-4.4000000000000003E-3</v>
      </c>
    </row>
    <row r="682" spans="1:8" ht="15">
      <c r="A682" s="2">
        <v>44877</v>
      </c>
      <c r="B682" s="12">
        <v>44877</v>
      </c>
      <c r="C682" s="15">
        <f>C681</f>
        <v>4036.84</v>
      </c>
      <c r="D682" s="15"/>
      <c r="E682" s="15"/>
      <c r="F682" s="15"/>
      <c r="G682" s="8"/>
      <c r="H682" s="18"/>
    </row>
    <row r="683" spans="1:8" ht="15">
      <c r="A683" s="2">
        <v>44878</v>
      </c>
      <c r="B683" s="12">
        <v>44878</v>
      </c>
      <c r="C683" s="15">
        <f>C681</f>
        <v>4036.84</v>
      </c>
      <c r="D683" s="15"/>
      <c r="E683" s="15"/>
      <c r="F683" s="15"/>
      <c r="G683" s="8"/>
      <c r="H683" s="18"/>
    </row>
    <row r="684" spans="1:8" ht="15">
      <c r="A684" s="2">
        <v>44879</v>
      </c>
      <c r="B684" s="12">
        <v>44879</v>
      </c>
      <c r="C684" s="13">
        <v>4067.93</v>
      </c>
      <c r="D684" s="13">
        <v>4036.84</v>
      </c>
      <c r="E684" s="13">
        <v>4080.93</v>
      </c>
      <c r="F684" s="13">
        <v>4036.59</v>
      </c>
      <c r="G684" s="10" t="s">
        <v>479</v>
      </c>
      <c r="H684" s="17">
        <v>7.7000000000000002E-3</v>
      </c>
    </row>
    <row r="685" spans="1:8" ht="15">
      <c r="A685" s="2">
        <v>44880</v>
      </c>
      <c r="B685" s="12">
        <v>44880</v>
      </c>
      <c r="C685" s="13">
        <v>4055.88</v>
      </c>
      <c r="D685" s="13">
        <v>4067.93</v>
      </c>
      <c r="E685" s="13">
        <v>4080.89</v>
      </c>
      <c r="F685" s="13">
        <v>4044.18</v>
      </c>
      <c r="G685" s="10" t="s">
        <v>480</v>
      </c>
      <c r="H685" s="17">
        <v>-3.0000000000000001E-3</v>
      </c>
    </row>
    <row r="686" spans="1:8" ht="15">
      <c r="A686" s="2">
        <v>44881</v>
      </c>
      <c r="B686" s="12">
        <v>44881</v>
      </c>
      <c r="C686" s="13">
        <v>4035.87</v>
      </c>
      <c r="D686" s="13">
        <v>4055.88</v>
      </c>
      <c r="E686" s="13">
        <v>4066.18</v>
      </c>
      <c r="F686" s="13">
        <v>4028.86</v>
      </c>
      <c r="G686" s="10" t="s">
        <v>481</v>
      </c>
      <c r="H686" s="17">
        <v>-4.8999999999999998E-3</v>
      </c>
    </row>
    <row r="687" spans="1:8" ht="15">
      <c r="A687" s="2">
        <v>44882</v>
      </c>
      <c r="B687" s="12">
        <v>44882</v>
      </c>
      <c r="C687" s="13">
        <v>4033.92</v>
      </c>
      <c r="D687" s="13">
        <v>4035.87</v>
      </c>
      <c r="E687" s="13">
        <v>4037.1</v>
      </c>
      <c r="F687" s="13">
        <v>4007.75</v>
      </c>
      <c r="G687" s="10" t="s">
        <v>482</v>
      </c>
      <c r="H687" s="17">
        <v>-5.0000000000000001E-4</v>
      </c>
    </row>
    <row r="688" spans="1:8" ht="15">
      <c r="A688" s="2">
        <v>44883</v>
      </c>
      <c r="B688" s="12">
        <v>44883</v>
      </c>
      <c r="C688" s="13">
        <v>4056.59</v>
      </c>
      <c r="D688" s="13">
        <v>4033.92</v>
      </c>
      <c r="E688" s="13">
        <v>4072.66</v>
      </c>
      <c r="F688" s="13">
        <v>4032.54</v>
      </c>
      <c r="G688" s="10" t="s">
        <v>483</v>
      </c>
      <c r="H688" s="17">
        <v>5.5999999999999999E-3</v>
      </c>
    </row>
    <row r="689" spans="1:8" ht="15">
      <c r="A689" s="2">
        <v>44884</v>
      </c>
      <c r="B689" s="12">
        <v>44884</v>
      </c>
      <c r="C689" s="15">
        <f>C688</f>
        <v>4056.59</v>
      </c>
      <c r="D689" s="15"/>
      <c r="E689" s="15"/>
      <c r="F689" s="15"/>
      <c r="G689" s="8"/>
      <c r="H689" s="18"/>
    </row>
    <row r="690" spans="1:8" ht="15">
      <c r="A690" s="2">
        <v>44885</v>
      </c>
      <c r="B690" s="12">
        <v>44885</v>
      </c>
      <c r="C690" s="15">
        <f>C688</f>
        <v>4056.59</v>
      </c>
      <c r="D690" s="15"/>
      <c r="E690" s="15"/>
      <c r="F690" s="15"/>
      <c r="G690" s="8"/>
      <c r="H690" s="18"/>
    </row>
    <row r="691" spans="1:8" ht="15">
      <c r="A691" s="2">
        <v>44886</v>
      </c>
      <c r="B691" s="12">
        <v>44886</v>
      </c>
      <c r="C691" s="13">
        <v>4057.01</v>
      </c>
      <c r="D691" s="13">
        <v>4056.59</v>
      </c>
      <c r="E691" s="13">
        <v>4068.03</v>
      </c>
      <c r="F691" s="13">
        <v>4034.85</v>
      </c>
      <c r="G691" s="10" t="s">
        <v>484</v>
      </c>
      <c r="H691" s="17">
        <v>1E-4</v>
      </c>
    </row>
    <row r="692" spans="1:8" ht="15">
      <c r="A692" s="2">
        <v>44887</v>
      </c>
      <c r="B692" s="12">
        <v>44887</v>
      </c>
      <c r="C692" s="13">
        <v>4092.33</v>
      </c>
      <c r="D692" s="13">
        <v>4057.01</v>
      </c>
      <c r="E692" s="13">
        <v>4095.45</v>
      </c>
      <c r="F692" s="13">
        <v>4056.17</v>
      </c>
      <c r="G692" s="10" t="s">
        <v>485</v>
      </c>
      <c r="H692" s="17">
        <v>8.6999999999999994E-3</v>
      </c>
    </row>
    <row r="693" spans="1:8" ht="15">
      <c r="A693" s="2">
        <v>44888</v>
      </c>
      <c r="B693" s="12">
        <v>44888</v>
      </c>
      <c r="C693" s="13">
        <v>4100.46</v>
      </c>
      <c r="D693" s="13">
        <v>4092.33</v>
      </c>
      <c r="E693" s="13">
        <v>4114.37</v>
      </c>
      <c r="F693" s="13">
        <v>4090.7</v>
      </c>
      <c r="G693" s="10" t="s">
        <v>486</v>
      </c>
      <c r="H693" s="17">
        <v>2E-3</v>
      </c>
    </row>
    <row r="694" spans="1:8" ht="15">
      <c r="A694" s="2">
        <v>44889</v>
      </c>
      <c r="B694" s="12">
        <v>44889</v>
      </c>
      <c r="C694" s="13">
        <v>4102.66</v>
      </c>
      <c r="D694" s="13">
        <v>4100.46</v>
      </c>
      <c r="E694" s="13">
        <v>4114.3900000000003</v>
      </c>
      <c r="F694" s="13">
        <v>4092.05</v>
      </c>
      <c r="G694" s="10" t="s">
        <v>487</v>
      </c>
      <c r="H694" s="17">
        <v>5.0000000000000001E-4</v>
      </c>
    </row>
    <row r="695" spans="1:8" ht="15">
      <c r="A695" s="2">
        <v>44890</v>
      </c>
      <c r="B695" s="12">
        <v>44890</v>
      </c>
      <c r="C695" s="13">
        <v>4112.3100000000004</v>
      </c>
      <c r="D695" s="13">
        <v>4102.66</v>
      </c>
      <c r="E695" s="13">
        <v>4114.21</v>
      </c>
      <c r="F695" s="13">
        <v>4095.94</v>
      </c>
      <c r="G695" s="10" t="s">
        <v>488</v>
      </c>
      <c r="H695" s="17">
        <v>2.3999999999999998E-3</v>
      </c>
    </row>
    <row r="696" spans="1:8" ht="15">
      <c r="A696" s="2">
        <v>44891</v>
      </c>
      <c r="B696" s="12">
        <v>44891</v>
      </c>
      <c r="C696" s="15">
        <f>C695</f>
        <v>4112.3100000000004</v>
      </c>
      <c r="D696" s="15"/>
      <c r="E696" s="15"/>
      <c r="F696" s="15"/>
      <c r="G696" s="8"/>
      <c r="H696" s="18"/>
    </row>
    <row r="697" spans="1:8" ht="15">
      <c r="A697" s="2">
        <v>44892</v>
      </c>
      <c r="B697" s="12">
        <v>44892</v>
      </c>
      <c r="C697" s="15">
        <f>C695</f>
        <v>4112.3100000000004</v>
      </c>
      <c r="D697" s="15"/>
      <c r="E697" s="15"/>
      <c r="F697" s="15"/>
      <c r="G697" s="8"/>
      <c r="H697" s="18"/>
    </row>
    <row r="698" spans="1:8" ht="15">
      <c r="A698" s="2">
        <v>44893</v>
      </c>
      <c r="B698" s="12">
        <v>44893</v>
      </c>
      <c r="C698" s="13">
        <v>4098.49</v>
      </c>
      <c r="D698" s="13">
        <v>4112.3100000000004</v>
      </c>
      <c r="E698" s="13">
        <v>4112.32</v>
      </c>
      <c r="F698" s="13">
        <v>4077.8</v>
      </c>
      <c r="G698" s="10" t="s">
        <v>489</v>
      </c>
      <c r="H698" s="17">
        <v>-3.3999999999999998E-3</v>
      </c>
    </row>
    <row r="699" spans="1:8" ht="15">
      <c r="A699" s="2">
        <v>44894</v>
      </c>
      <c r="B699" s="12">
        <v>44894</v>
      </c>
      <c r="C699" s="13">
        <v>4112.3</v>
      </c>
      <c r="D699" s="13">
        <v>4098.49</v>
      </c>
      <c r="E699" s="13">
        <v>4132.21</v>
      </c>
      <c r="F699" s="13">
        <v>4098.47</v>
      </c>
      <c r="G699" s="10" t="s">
        <v>490</v>
      </c>
      <c r="H699" s="17">
        <v>3.3999999999999998E-3</v>
      </c>
    </row>
    <row r="700" spans="1:8" ht="15">
      <c r="A700" s="2">
        <v>44895</v>
      </c>
      <c r="B700" s="12">
        <v>44895</v>
      </c>
      <c r="C700" s="13">
        <v>4139.6499999999996</v>
      </c>
      <c r="D700" s="13">
        <v>4112.3</v>
      </c>
      <c r="E700" s="13">
        <v>4153.49</v>
      </c>
      <c r="F700" s="13">
        <v>4112.3</v>
      </c>
      <c r="G700" s="10" t="s">
        <v>491</v>
      </c>
      <c r="H700" s="17">
        <v>6.7000000000000002E-3</v>
      </c>
    </row>
    <row r="701" spans="1:8" ht="15">
      <c r="A701" s="2">
        <v>44896</v>
      </c>
      <c r="B701" s="14">
        <v>44896</v>
      </c>
      <c r="C701" s="13">
        <v>4141.04</v>
      </c>
      <c r="D701" s="13">
        <v>4139.6499999999996</v>
      </c>
      <c r="E701" s="13">
        <v>4158.1400000000003</v>
      </c>
      <c r="F701" s="13">
        <v>4137.1899999999996</v>
      </c>
      <c r="G701" s="10" t="s">
        <v>492</v>
      </c>
      <c r="H701" s="17">
        <v>2.9999999999999997E-4</v>
      </c>
    </row>
    <row r="702" spans="1:8" ht="15">
      <c r="A702" s="2">
        <v>44897</v>
      </c>
      <c r="B702" s="14">
        <v>44897</v>
      </c>
      <c r="C702" s="13">
        <v>4138.8100000000004</v>
      </c>
      <c r="D702" s="13">
        <v>4141.04</v>
      </c>
      <c r="E702" s="13">
        <v>4147.76</v>
      </c>
      <c r="F702" s="13">
        <v>4113.3999999999996</v>
      </c>
      <c r="G702" s="10" t="s">
        <v>493</v>
      </c>
      <c r="H702" s="17">
        <v>-5.0000000000000001E-4</v>
      </c>
    </row>
    <row r="703" spans="1:8" ht="15">
      <c r="A703" s="2">
        <v>44898</v>
      </c>
      <c r="B703" s="14">
        <v>44898</v>
      </c>
      <c r="C703" s="15">
        <f>C702</f>
        <v>4138.8100000000004</v>
      </c>
      <c r="D703" s="15"/>
      <c r="E703" s="15"/>
      <c r="F703" s="15"/>
      <c r="G703" s="8"/>
      <c r="H703" s="18"/>
    </row>
    <row r="704" spans="1:8" ht="15">
      <c r="A704" s="2">
        <v>44899</v>
      </c>
      <c r="B704" s="14">
        <v>44899</v>
      </c>
      <c r="C704" s="15">
        <f>C702</f>
        <v>4138.8100000000004</v>
      </c>
      <c r="D704" s="15"/>
      <c r="E704" s="15"/>
      <c r="F704" s="15"/>
      <c r="G704" s="8"/>
      <c r="H704" s="18"/>
    </row>
    <row r="705" spans="1:8" ht="15">
      <c r="A705" s="2">
        <v>44900</v>
      </c>
      <c r="B705" s="14">
        <v>44900</v>
      </c>
      <c r="C705" s="13">
        <v>4143.21</v>
      </c>
      <c r="D705" s="13">
        <v>4138.8100000000004</v>
      </c>
      <c r="E705" s="13">
        <v>4158.7299999999996</v>
      </c>
      <c r="F705" s="13">
        <v>4134.72</v>
      </c>
      <c r="G705" s="10" t="s">
        <v>494</v>
      </c>
      <c r="H705" s="17">
        <v>1.1000000000000001E-3</v>
      </c>
    </row>
    <row r="706" spans="1:8" ht="15">
      <c r="A706" s="2">
        <v>44901</v>
      </c>
      <c r="B706" s="14">
        <v>44901</v>
      </c>
      <c r="C706" s="13">
        <v>4114.4799999999996</v>
      </c>
      <c r="D706" s="13">
        <v>4143.21</v>
      </c>
      <c r="E706" s="13">
        <v>4143.25</v>
      </c>
      <c r="F706" s="13">
        <v>4114.4799999999996</v>
      </c>
      <c r="G706" s="10" t="s">
        <v>495</v>
      </c>
      <c r="H706" s="17">
        <v>-6.8999999999999999E-3</v>
      </c>
    </row>
    <row r="707" spans="1:8" ht="15">
      <c r="A707" s="2">
        <v>44902</v>
      </c>
      <c r="B707" s="14">
        <v>44902</v>
      </c>
      <c r="C707" s="13">
        <v>4093.68</v>
      </c>
      <c r="D707" s="13">
        <v>4114.4799999999996</v>
      </c>
      <c r="E707" s="13">
        <v>4134.92</v>
      </c>
      <c r="F707" s="13">
        <v>4093.68</v>
      </c>
      <c r="G707" s="10" t="s">
        <v>496</v>
      </c>
      <c r="H707" s="17">
        <v>-5.1000000000000004E-3</v>
      </c>
    </row>
    <row r="708" spans="1:8" ht="15">
      <c r="A708" s="2">
        <v>44903</v>
      </c>
      <c r="B708" s="14">
        <v>44903</v>
      </c>
      <c r="C708" s="13">
        <v>4082.24</v>
      </c>
      <c r="D708" s="13">
        <v>4093.68</v>
      </c>
      <c r="E708" s="13">
        <v>4102.7</v>
      </c>
      <c r="F708" s="13">
        <v>4082.24</v>
      </c>
      <c r="G708" s="10" t="s">
        <v>497</v>
      </c>
      <c r="H708" s="17">
        <v>-2.8E-3</v>
      </c>
    </row>
    <row r="709" spans="1:8" ht="15">
      <c r="A709" s="2">
        <v>44904</v>
      </c>
      <c r="B709" s="14">
        <v>44904</v>
      </c>
      <c r="C709" s="13">
        <v>4087.39</v>
      </c>
      <c r="D709" s="13">
        <v>4082.24</v>
      </c>
      <c r="E709" s="13">
        <v>4095.85</v>
      </c>
      <c r="F709" s="13">
        <v>4062.49</v>
      </c>
      <c r="G709" s="10" t="s">
        <v>498</v>
      </c>
      <c r="H709" s="17">
        <v>1.2999999999999999E-3</v>
      </c>
    </row>
    <row r="710" spans="1:8" ht="15">
      <c r="A710" s="2">
        <v>44905</v>
      </c>
      <c r="B710" s="14">
        <v>44905</v>
      </c>
      <c r="C710" s="15">
        <f>C709</f>
        <v>4087.39</v>
      </c>
      <c r="D710" s="15"/>
      <c r="E710" s="15"/>
      <c r="F710" s="15"/>
      <c r="G710" s="8"/>
      <c r="H710" s="18"/>
    </row>
    <row r="711" spans="1:8" ht="15">
      <c r="A711" s="2">
        <v>44906</v>
      </c>
      <c r="B711" s="14">
        <v>44906</v>
      </c>
      <c r="C711" s="15">
        <f>C709</f>
        <v>4087.39</v>
      </c>
      <c r="D711" s="15"/>
      <c r="E711" s="15"/>
      <c r="F711" s="15"/>
      <c r="G711" s="8"/>
      <c r="H711" s="18"/>
    </row>
    <row r="712" spans="1:8" ht="15">
      <c r="A712" s="2">
        <v>44907</v>
      </c>
      <c r="B712" s="12">
        <v>44907</v>
      </c>
      <c r="C712" s="13">
        <v>4070</v>
      </c>
      <c r="D712" s="13">
        <v>4087.39</v>
      </c>
      <c r="E712" s="13">
        <v>4087.39</v>
      </c>
      <c r="F712" s="13">
        <v>4065.09</v>
      </c>
      <c r="G712" s="10" t="s">
        <v>499</v>
      </c>
      <c r="H712" s="17">
        <v>-4.3E-3</v>
      </c>
    </row>
    <row r="713" spans="1:8" ht="15">
      <c r="A713" s="2">
        <v>44908</v>
      </c>
      <c r="B713" s="12">
        <v>44908</v>
      </c>
      <c r="C713" s="13">
        <v>4105.09</v>
      </c>
      <c r="D713" s="13">
        <v>4070</v>
      </c>
      <c r="E713" s="13">
        <v>4134.3</v>
      </c>
      <c r="F713" s="13">
        <v>4061.7</v>
      </c>
      <c r="G713" s="10" t="s">
        <v>500</v>
      </c>
      <c r="H713" s="17">
        <v>8.6E-3</v>
      </c>
    </row>
    <row r="714" spans="1:8" ht="15">
      <c r="A714" s="2">
        <v>44909</v>
      </c>
      <c r="B714" s="12">
        <v>44909</v>
      </c>
      <c r="C714" s="13">
        <v>4100.26</v>
      </c>
      <c r="D714" s="13">
        <v>4105.09</v>
      </c>
      <c r="E714" s="13">
        <v>4105.09</v>
      </c>
      <c r="F714" s="13">
        <v>4083.34</v>
      </c>
      <c r="G714" s="10" t="s">
        <v>501</v>
      </c>
      <c r="H714" s="17">
        <v>-1.1999999999999999E-3</v>
      </c>
    </row>
    <row r="715" spans="1:8" ht="15">
      <c r="A715" s="2">
        <v>44910</v>
      </c>
      <c r="B715" s="12">
        <v>44910</v>
      </c>
      <c r="C715" s="13">
        <v>4063.59</v>
      </c>
      <c r="D715" s="13">
        <v>4100.26</v>
      </c>
      <c r="E715" s="13">
        <v>4100.26</v>
      </c>
      <c r="F715" s="13">
        <v>4055.16</v>
      </c>
      <c r="G715" s="10" t="s">
        <v>502</v>
      </c>
      <c r="H715" s="17">
        <v>-8.8999999999999999E-3</v>
      </c>
    </row>
    <row r="716" spans="1:8" ht="15">
      <c r="A716" s="2">
        <v>44911</v>
      </c>
      <c r="B716" s="12">
        <v>44911</v>
      </c>
      <c r="C716" s="13">
        <v>4010.49</v>
      </c>
      <c r="D716" s="13">
        <v>4063.59</v>
      </c>
      <c r="E716" s="13">
        <v>4063.83</v>
      </c>
      <c r="F716" s="13">
        <v>3995.73</v>
      </c>
      <c r="G716" s="10" t="s">
        <v>503</v>
      </c>
      <c r="H716" s="17">
        <v>-1.3100000000000001E-2</v>
      </c>
    </row>
    <row r="717" spans="1:8" ht="15">
      <c r="A717" s="2">
        <v>44912</v>
      </c>
      <c r="B717" s="12">
        <v>44912</v>
      </c>
      <c r="C717" s="15">
        <f>C716</f>
        <v>4010.49</v>
      </c>
      <c r="D717" s="15"/>
      <c r="E717" s="15"/>
      <c r="F717" s="15"/>
      <c r="G717" s="8"/>
      <c r="H717" s="18"/>
    </row>
    <row r="718" spans="1:8" ht="15">
      <c r="A718" s="2">
        <v>44913</v>
      </c>
      <c r="B718" s="12">
        <v>44913</v>
      </c>
      <c r="C718" s="15">
        <f>C716</f>
        <v>4010.49</v>
      </c>
      <c r="D718" s="15"/>
      <c r="E718" s="15"/>
      <c r="F718" s="15"/>
      <c r="G718" s="8"/>
      <c r="H718" s="18"/>
    </row>
    <row r="719" spans="1:8" ht="15">
      <c r="A719" s="2">
        <v>44914</v>
      </c>
      <c r="B719" s="12">
        <v>44914</v>
      </c>
      <c r="C719" s="13">
        <v>4025.87</v>
      </c>
      <c r="D719" s="13">
        <v>4010.49</v>
      </c>
      <c r="E719" s="13">
        <v>4039.09</v>
      </c>
      <c r="F719" s="13">
        <v>4010.49</v>
      </c>
      <c r="G719" s="10" t="s">
        <v>504</v>
      </c>
      <c r="H719" s="17">
        <v>3.8E-3</v>
      </c>
    </row>
    <row r="720" spans="1:8" ht="15">
      <c r="A720" s="2">
        <v>44915</v>
      </c>
      <c r="B720" s="12">
        <v>44915</v>
      </c>
      <c r="C720" s="13">
        <v>4026.91</v>
      </c>
      <c r="D720" s="13">
        <v>4025.87</v>
      </c>
      <c r="E720" s="13">
        <v>4037.92</v>
      </c>
      <c r="F720" s="13">
        <v>3992.88</v>
      </c>
      <c r="G720" s="10" t="s">
        <v>505</v>
      </c>
      <c r="H720" s="17">
        <v>2.9999999999999997E-4</v>
      </c>
    </row>
    <row r="721" spans="1:8" ht="15">
      <c r="A721" s="2">
        <v>44916</v>
      </c>
      <c r="B721" s="12">
        <v>44916</v>
      </c>
      <c r="C721" s="13">
        <v>4095.42</v>
      </c>
      <c r="D721" s="13">
        <v>4026.91</v>
      </c>
      <c r="E721" s="13">
        <v>4095.95</v>
      </c>
      <c r="F721" s="13">
        <v>4026.23</v>
      </c>
      <c r="G721" s="10" t="s">
        <v>506</v>
      </c>
      <c r="H721" s="17">
        <v>1.7000000000000001E-2</v>
      </c>
    </row>
    <row r="722" spans="1:8" ht="15">
      <c r="A722" s="2">
        <v>44917</v>
      </c>
      <c r="B722" s="12">
        <v>44917</v>
      </c>
      <c r="C722" s="13">
        <v>4079.25</v>
      </c>
      <c r="D722" s="13">
        <v>4095.42</v>
      </c>
      <c r="E722" s="13">
        <v>4117.32</v>
      </c>
      <c r="F722" s="13">
        <v>4075.86</v>
      </c>
      <c r="G722" s="10" t="s">
        <v>507</v>
      </c>
      <c r="H722" s="17">
        <v>-3.8999999999999998E-3</v>
      </c>
    </row>
    <row r="723" spans="1:8" ht="15">
      <c r="A723" s="2">
        <v>44918</v>
      </c>
      <c r="B723" s="12">
        <v>44918</v>
      </c>
      <c r="C723" s="13">
        <v>4083.66</v>
      </c>
      <c r="D723" s="13">
        <v>4079.25</v>
      </c>
      <c r="E723" s="13">
        <v>4095.38</v>
      </c>
      <c r="F723" s="13">
        <v>4075.36</v>
      </c>
      <c r="G723" s="10" t="s">
        <v>508</v>
      </c>
      <c r="H723" s="17">
        <v>1.1000000000000001E-3</v>
      </c>
    </row>
    <row r="724" spans="1:8" ht="15">
      <c r="A724" s="2">
        <v>44919</v>
      </c>
      <c r="B724" s="12">
        <v>44919</v>
      </c>
      <c r="C724" s="15">
        <f>C723</f>
        <v>4083.66</v>
      </c>
      <c r="D724" s="15"/>
      <c r="E724" s="15"/>
      <c r="F724" s="15"/>
      <c r="G724" s="8"/>
      <c r="H724" s="18"/>
    </row>
    <row r="725" spans="1:8" ht="15">
      <c r="A725" s="2">
        <v>44920</v>
      </c>
      <c r="B725" s="12">
        <v>44920</v>
      </c>
      <c r="C725" s="15">
        <f>C723</f>
        <v>4083.66</v>
      </c>
      <c r="D725" s="15"/>
      <c r="E725" s="15"/>
      <c r="F725" s="15"/>
      <c r="G725" s="8"/>
      <c r="H725" s="18"/>
    </row>
    <row r="726" spans="1:8" ht="15">
      <c r="A726" s="2">
        <v>44921</v>
      </c>
      <c r="B726" s="12">
        <v>44921</v>
      </c>
      <c r="C726" s="15">
        <f>C723</f>
        <v>4083.66</v>
      </c>
      <c r="D726" s="15"/>
      <c r="E726" s="15"/>
      <c r="F726" s="15"/>
      <c r="G726" s="8"/>
      <c r="H726" s="18"/>
    </row>
    <row r="727" spans="1:8" ht="15">
      <c r="A727" s="2">
        <v>44922</v>
      </c>
      <c r="B727" s="12">
        <v>44922</v>
      </c>
      <c r="C727" s="15">
        <f>C723</f>
        <v>4083.66</v>
      </c>
      <c r="D727" s="15"/>
      <c r="E727" s="15"/>
      <c r="F727" s="15"/>
      <c r="G727" s="8"/>
      <c r="H727" s="18"/>
    </row>
    <row r="728" spans="1:8" ht="15">
      <c r="A728" s="2">
        <v>44923</v>
      </c>
      <c r="B728" s="12">
        <v>44923</v>
      </c>
      <c r="C728" s="13">
        <v>4096.54</v>
      </c>
      <c r="D728" s="13">
        <v>4083.66</v>
      </c>
      <c r="E728" s="13">
        <v>4119.97</v>
      </c>
      <c r="F728" s="13">
        <v>4083.65</v>
      </c>
      <c r="G728" s="10" t="s">
        <v>509</v>
      </c>
      <c r="H728" s="17">
        <v>3.2000000000000002E-3</v>
      </c>
    </row>
    <row r="729" spans="1:8" ht="15">
      <c r="A729" s="2">
        <v>44924</v>
      </c>
      <c r="B729" s="12">
        <v>44924</v>
      </c>
      <c r="C729" s="13">
        <v>4107.3900000000003</v>
      </c>
      <c r="D729" s="13">
        <v>4096.54</v>
      </c>
      <c r="E729" s="13">
        <v>4108.84</v>
      </c>
      <c r="F729" s="13">
        <v>4064.26</v>
      </c>
      <c r="G729" s="10" t="s">
        <v>510</v>
      </c>
      <c r="H729" s="17">
        <v>2.5999999999999999E-3</v>
      </c>
    </row>
    <row r="730" spans="1:8" ht="15">
      <c r="A730" s="2">
        <v>44925</v>
      </c>
      <c r="B730" s="12">
        <v>44925</v>
      </c>
      <c r="C730" s="13">
        <v>4075.13</v>
      </c>
      <c r="D730" s="13">
        <v>4107.3900000000003</v>
      </c>
      <c r="E730" s="13">
        <v>4107.4799999999996</v>
      </c>
      <c r="F730" s="13">
        <v>4075.13</v>
      </c>
      <c r="G730" s="10" t="s">
        <v>511</v>
      </c>
      <c r="H730" s="17">
        <v>-7.9000000000000008E-3</v>
      </c>
    </row>
    <row r="731" spans="1:8" ht="15">
      <c r="A731" s="2">
        <v>44926</v>
      </c>
      <c r="B731" s="12">
        <v>44926</v>
      </c>
      <c r="C731" s="15">
        <f>C730</f>
        <v>4075.13</v>
      </c>
      <c r="D731" s="15"/>
      <c r="E731" s="15"/>
      <c r="F731" s="15"/>
      <c r="G731" s="8"/>
      <c r="H731" s="18"/>
    </row>
    <row r="732" spans="1:8" ht="15">
      <c r="A732" s="2">
        <v>44927</v>
      </c>
      <c r="B732" s="14">
        <v>44927</v>
      </c>
      <c r="C732" s="15">
        <f>C730</f>
        <v>4075.13</v>
      </c>
      <c r="D732" s="15"/>
      <c r="E732" s="15"/>
      <c r="F732" s="15"/>
      <c r="G732" s="8"/>
      <c r="H732" s="18"/>
    </row>
    <row r="733" spans="1:8" ht="15">
      <c r="A733" s="2">
        <v>44928</v>
      </c>
      <c r="B733" s="14">
        <v>44928</v>
      </c>
      <c r="C733" s="15">
        <f>C730</f>
        <v>4075.13</v>
      </c>
      <c r="D733" s="15"/>
      <c r="E733" s="15"/>
      <c r="F733" s="15"/>
      <c r="G733" s="8"/>
      <c r="H733" s="18"/>
    </row>
    <row r="734" spans="1:8" ht="15">
      <c r="A734" s="2">
        <v>44929</v>
      </c>
      <c r="B734" s="14">
        <v>44929</v>
      </c>
      <c r="C734" s="13">
        <v>4131.41</v>
      </c>
      <c r="D734" s="13">
        <v>4075.13</v>
      </c>
      <c r="E734" s="13">
        <v>4167.8</v>
      </c>
      <c r="F734" s="13">
        <v>4073.87</v>
      </c>
      <c r="G734" s="10" t="s">
        <v>512</v>
      </c>
      <c r="H734" s="17">
        <v>1.38E-2</v>
      </c>
    </row>
    <row r="735" spans="1:8" ht="15">
      <c r="A735" s="2">
        <v>44930</v>
      </c>
      <c r="B735" s="14">
        <v>44930</v>
      </c>
      <c r="C735" s="13">
        <v>4154.17</v>
      </c>
      <c r="D735" s="13">
        <v>4131.41</v>
      </c>
      <c r="E735" s="13">
        <v>4162.58</v>
      </c>
      <c r="F735" s="13">
        <v>4126.63</v>
      </c>
      <c r="G735" s="10" t="s">
        <v>513</v>
      </c>
      <c r="H735" s="17">
        <v>5.4999999999999997E-3</v>
      </c>
    </row>
    <row r="736" spans="1:8" ht="15">
      <c r="A736" s="2">
        <v>44931</v>
      </c>
      <c r="B736" s="14">
        <v>44931</v>
      </c>
      <c r="C736" s="13">
        <v>4178.67</v>
      </c>
      <c r="D736" s="13">
        <v>4154.17</v>
      </c>
      <c r="E736" s="13">
        <v>4191.8500000000004</v>
      </c>
      <c r="F736" s="13">
        <v>4144.6000000000004</v>
      </c>
      <c r="G736" s="10" t="s">
        <v>514</v>
      </c>
      <c r="H736" s="17">
        <v>5.8999999999999999E-3</v>
      </c>
    </row>
    <row r="737" spans="1:8" ht="15">
      <c r="A737" s="2">
        <v>44932</v>
      </c>
      <c r="B737" s="14">
        <v>44932</v>
      </c>
      <c r="C737" s="13">
        <v>4210.58</v>
      </c>
      <c r="D737" s="13">
        <v>4178.67</v>
      </c>
      <c r="E737" s="13">
        <v>4210.58</v>
      </c>
      <c r="F737" s="13">
        <v>4178.67</v>
      </c>
      <c r="G737" s="10" t="s">
        <v>515</v>
      </c>
      <c r="H737" s="17">
        <v>7.6E-3</v>
      </c>
    </row>
    <row r="738" spans="1:8" ht="15">
      <c r="A738" s="2">
        <v>44933</v>
      </c>
      <c r="B738" s="14">
        <v>44933</v>
      </c>
      <c r="C738" s="15">
        <f>C737</f>
        <v>4210.58</v>
      </c>
      <c r="D738" s="15"/>
      <c r="E738" s="15"/>
      <c r="F738" s="15"/>
      <c r="G738" s="8"/>
      <c r="H738" s="18"/>
    </row>
    <row r="739" spans="1:8" ht="15">
      <c r="A739" s="2">
        <v>44934</v>
      </c>
      <c r="B739" s="14">
        <v>44934</v>
      </c>
      <c r="C739" s="15">
        <f>C737</f>
        <v>4210.58</v>
      </c>
      <c r="D739" s="15"/>
      <c r="E739" s="15"/>
      <c r="F739" s="15"/>
      <c r="G739" s="8"/>
      <c r="H739" s="18"/>
    </row>
    <row r="740" spans="1:8" ht="15">
      <c r="A740" s="2">
        <v>44935</v>
      </c>
      <c r="B740" s="14">
        <v>44935</v>
      </c>
      <c r="C740" s="13">
        <v>4221.46</v>
      </c>
      <c r="D740" s="13">
        <v>4210.58</v>
      </c>
      <c r="E740" s="13">
        <v>4224.24</v>
      </c>
      <c r="F740" s="13">
        <v>4201.8599999999997</v>
      </c>
      <c r="G740" s="10" t="s">
        <v>516</v>
      </c>
      <c r="H740" s="17">
        <v>2.5999999999999999E-3</v>
      </c>
    </row>
    <row r="741" spans="1:8" ht="15">
      <c r="A741" s="2">
        <v>44936</v>
      </c>
      <c r="B741" s="14">
        <v>44936</v>
      </c>
      <c r="C741" s="13">
        <v>4204.3900000000003</v>
      </c>
      <c r="D741" s="13">
        <v>4221.46</v>
      </c>
      <c r="E741" s="13">
        <v>4221.46</v>
      </c>
      <c r="F741" s="13">
        <v>4200.38</v>
      </c>
      <c r="G741" s="10" t="s">
        <v>517</v>
      </c>
      <c r="H741" s="17">
        <v>-4.0000000000000001E-3</v>
      </c>
    </row>
    <row r="742" spans="1:8" ht="15">
      <c r="A742" s="2">
        <v>44937</v>
      </c>
      <c r="B742" s="14">
        <v>44937</v>
      </c>
      <c r="C742" s="13">
        <v>4222.9399999999996</v>
      </c>
      <c r="D742" s="13">
        <v>4204.3900000000003</v>
      </c>
      <c r="E742" s="13">
        <v>4246.09</v>
      </c>
      <c r="F742" s="13">
        <v>4204.24</v>
      </c>
      <c r="G742" s="10" t="s">
        <v>518</v>
      </c>
      <c r="H742" s="17">
        <v>4.4000000000000003E-3</v>
      </c>
    </row>
    <row r="743" spans="1:8" ht="15">
      <c r="A743" s="2">
        <v>44938</v>
      </c>
      <c r="B743" s="14">
        <v>44938</v>
      </c>
      <c r="C743" s="13">
        <v>4264.75</v>
      </c>
      <c r="D743" s="13">
        <v>4222.9399999999996</v>
      </c>
      <c r="E743" s="13">
        <v>4271.16</v>
      </c>
      <c r="F743" s="13">
        <v>4222.76</v>
      </c>
      <c r="G743" s="10" t="s">
        <v>519</v>
      </c>
      <c r="H743" s="17">
        <v>9.9000000000000008E-3</v>
      </c>
    </row>
    <row r="744" spans="1:8" ht="15">
      <c r="A744" s="2">
        <v>44939</v>
      </c>
      <c r="B744" s="14">
        <v>44939</v>
      </c>
      <c r="C744" s="13">
        <v>4291.4399999999996</v>
      </c>
      <c r="D744" s="13">
        <v>4264.75</v>
      </c>
      <c r="E744" s="13">
        <v>4301.2700000000004</v>
      </c>
      <c r="F744" s="13">
        <v>4264.5</v>
      </c>
      <c r="G744" s="10" t="s">
        <v>520</v>
      </c>
      <c r="H744" s="17">
        <v>6.3E-3</v>
      </c>
    </row>
    <row r="745" spans="1:8" ht="15">
      <c r="A745" s="2">
        <v>44940</v>
      </c>
      <c r="B745" s="14">
        <v>44940</v>
      </c>
      <c r="C745" s="15">
        <f>C744</f>
        <v>4291.4399999999996</v>
      </c>
      <c r="D745" s="15"/>
      <c r="E745" s="15"/>
      <c r="F745" s="15"/>
      <c r="G745" s="8"/>
      <c r="H745" s="18"/>
    </row>
    <row r="746" spans="1:8" ht="15">
      <c r="A746" s="2">
        <v>44941</v>
      </c>
      <c r="B746" s="14">
        <v>44941</v>
      </c>
      <c r="C746" s="15">
        <f>C744</f>
        <v>4291.4399999999996</v>
      </c>
      <c r="D746" s="15"/>
      <c r="E746" s="15"/>
      <c r="F746" s="15"/>
      <c r="G746" s="8"/>
      <c r="H746" s="18"/>
    </row>
    <row r="747" spans="1:8" ht="15">
      <c r="A747" s="2">
        <v>44942</v>
      </c>
      <c r="B747" s="14">
        <v>44942</v>
      </c>
      <c r="C747" s="13">
        <v>4302.91</v>
      </c>
      <c r="D747" s="13">
        <v>4291.4399999999996</v>
      </c>
      <c r="E747" s="13">
        <v>4307.78</v>
      </c>
      <c r="F747" s="13">
        <v>4290.4799999999996</v>
      </c>
      <c r="G747" s="10" t="s">
        <v>521</v>
      </c>
      <c r="H747" s="17">
        <v>2.7000000000000001E-3</v>
      </c>
    </row>
    <row r="748" spans="1:8" ht="15">
      <c r="A748" s="2">
        <v>44943</v>
      </c>
      <c r="B748" s="14">
        <v>44943</v>
      </c>
      <c r="C748" s="13">
        <v>4294.53</v>
      </c>
      <c r="D748" s="13">
        <v>4302.91</v>
      </c>
      <c r="E748" s="13">
        <v>4308.84</v>
      </c>
      <c r="F748" s="13">
        <v>4284.34</v>
      </c>
      <c r="G748" s="10" t="s">
        <v>522</v>
      </c>
      <c r="H748" s="17">
        <v>-1.9E-3</v>
      </c>
    </row>
    <row r="749" spans="1:8" ht="15">
      <c r="A749" s="2">
        <v>44944</v>
      </c>
      <c r="B749" s="14">
        <v>44944</v>
      </c>
      <c r="C749" s="13">
        <v>4283.2299999999996</v>
      </c>
      <c r="D749" s="13">
        <v>4294.53</v>
      </c>
      <c r="E749" s="13">
        <v>4303.83</v>
      </c>
      <c r="F749" s="13">
        <v>4281.26</v>
      </c>
      <c r="G749" s="10" t="s">
        <v>523</v>
      </c>
      <c r="H749" s="17">
        <v>-2.5999999999999999E-3</v>
      </c>
    </row>
    <row r="750" spans="1:8" ht="15">
      <c r="A750" s="2">
        <v>44945</v>
      </c>
      <c r="B750" s="14">
        <v>44945</v>
      </c>
      <c r="C750" s="13">
        <v>4234.8599999999997</v>
      </c>
      <c r="D750" s="13">
        <v>4283.2299999999996</v>
      </c>
      <c r="E750" s="13">
        <v>4283.26</v>
      </c>
      <c r="F750" s="13">
        <v>4225.8</v>
      </c>
      <c r="G750" s="10" t="s">
        <v>524</v>
      </c>
      <c r="H750" s="17">
        <v>-1.1299999999999999E-2</v>
      </c>
    </row>
    <row r="751" spans="1:8" ht="15">
      <c r="A751" s="2">
        <v>44946</v>
      </c>
      <c r="B751" s="14">
        <v>44946</v>
      </c>
      <c r="C751" s="13">
        <v>4250.1000000000004</v>
      </c>
      <c r="D751" s="13">
        <v>4234.8599999999997</v>
      </c>
      <c r="E751" s="13">
        <v>4258.05</v>
      </c>
      <c r="F751" s="13">
        <v>4234.8599999999997</v>
      </c>
      <c r="G751" s="10" t="s">
        <v>525</v>
      </c>
      <c r="H751" s="17">
        <v>3.5999999999999999E-3</v>
      </c>
    </row>
    <row r="752" spans="1:8" ht="15">
      <c r="A752" s="2">
        <v>44947</v>
      </c>
      <c r="B752" s="14">
        <v>44947</v>
      </c>
      <c r="C752" s="15">
        <f>C751</f>
        <v>4250.1000000000004</v>
      </c>
      <c r="D752" s="15"/>
      <c r="E752" s="15"/>
      <c r="F752" s="15"/>
      <c r="G752" s="8"/>
      <c r="H752" s="18"/>
    </row>
    <row r="753" spans="1:8" ht="15">
      <c r="A753" s="2">
        <v>44948</v>
      </c>
      <c r="B753" s="14">
        <v>44948</v>
      </c>
      <c r="C753" s="15">
        <f>C751</f>
        <v>4250.1000000000004</v>
      </c>
      <c r="D753" s="15"/>
      <c r="E753" s="15"/>
      <c r="F753" s="15"/>
      <c r="G753" s="8"/>
      <c r="H753" s="18"/>
    </row>
    <row r="754" spans="1:8" ht="15">
      <c r="A754" s="2">
        <v>44949</v>
      </c>
      <c r="B754" s="14">
        <v>44949</v>
      </c>
      <c r="C754" s="13">
        <v>4259.96</v>
      </c>
      <c r="D754" s="13">
        <v>4250.1000000000004</v>
      </c>
      <c r="E754" s="13">
        <v>4271.21</v>
      </c>
      <c r="F754" s="13">
        <v>4249.3900000000003</v>
      </c>
      <c r="G754" s="10" t="s">
        <v>526</v>
      </c>
      <c r="H754" s="17">
        <v>2.3E-3</v>
      </c>
    </row>
    <row r="755" spans="1:8" ht="15">
      <c r="A755" s="2">
        <v>44950</v>
      </c>
      <c r="B755" s="14">
        <v>44950</v>
      </c>
      <c r="C755" s="13">
        <v>4249.3999999999996</v>
      </c>
      <c r="D755" s="13">
        <v>4259.96</v>
      </c>
      <c r="E755" s="13">
        <v>4268.22</v>
      </c>
      <c r="F755" s="13">
        <v>4241.1099999999997</v>
      </c>
      <c r="G755" s="10" t="s">
        <v>527</v>
      </c>
      <c r="H755" s="17">
        <v>-2.5000000000000001E-3</v>
      </c>
    </row>
    <row r="756" spans="1:8" ht="15">
      <c r="A756" s="2">
        <v>44951</v>
      </c>
      <c r="B756" s="14">
        <v>44951</v>
      </c>
      <c r="C756" s="13">
        <v>4241.8500000000004</v>
      </c>
      <c r="D756" s="13">
        <v>4249.3999999999996</v>
      </c>
      <c r="E756" s="13">
        <v>4260.0600000000004</v>
      </c>
      <c r="F756" s="13">
        <v>4223.63</v>
      </c>
      <c r="G756" s="10" t="s">
        <v>528</v>
      </c>
      <c r="H756" s="17">
        <v>-1.8E-3</v>
      </c>
    </row>
    <row r="757" spans="1:8" ht="15">
      <c r="A757" s="2">
        <v>44952</v>
      </c>
      <c r="B757" s="14">
        <v>44952</v>
      </c>
      <c r="C757" s="13">
        <v>4253.3500000000004</v>
      </c>
      <c r="D757" s="13">
        <v>4241.8500000000004</v>
      </c>
      <c r="E757" s="13">
        <v>4266.22</v>
      </c>
      <c r="F757" s="13">
        <v>4241.8500000000004</v>
      </c>
      <c r="G757" s="10" t="s">
        <v>529</v>
      </c>
      <c r="H757" s="17">
        <v>2.7000000000000001E-3</v>
      </c>
    </row>
    <row r="758" spans="1:8" ht="15">
      <c r="A758" s="2">
        <v>44953</v>
      </c>
      <c r="B758" s="14">
        <v>44953</v>
      </c>
      <c r="C758" s="13">
        <v>4258.97</v>
      </c>
      <c r="D758" s="13">
        <v>4253.3500000000004</v>
      </c>
      <c r="E758" s="13">
        <v>4262.3100000000004</v>
      </c>
      <c r="F758" s="13">
        <v>4246.2</v>
      </c>
      <c r="G758" s="10" t="s">
        <v>530</v>
      </c>
      <c r="H758" s="17">
        <v>1.2999999999999999E-3</v>
      </c>
    </row>
    <row r="759" spans="1:8" ht="15">
      <c r="A759" s="2">
        <v>44954</v>
      </c>
      <c r="B759" s="14">
        <v>44954</v>
      </c>
      <c r="C759" s="15">
        <f>C758</f>
        <v>4258.97</v>
      </c>
      <c r="D759" s="15"/>
      <c r="E759" s="15"/>
      <c r="F759" s="15"/>
      <c r="G759" s="8"/>
      <c r="H759" s="18"/>
    </row>
    <row r="760" spans="1:8" ht="15">
      <c r="A760" s="2">
        <v>44955</v>
      </c>
      <c r="B760" s="14">
        <v>44955</v>
      </c>
      <c r="C760" s="15">
        <f>C758</f>
        <v>4258.97</v>
      </c>
      <c r="D760" s="15"/>
      <c r="E760" s="15"/>
      <c r="F760" s="15"/>
      <c r="G760" s="8"/>
      <c r="H760" s="18"/>
    </row>
    <row r="761" spans="1:8" ht="15">
      <c r="A761" s="2">
        <v>44956</v>
      </c>
      <c r="B761" s="14">
        <v>44956</v>
      </c>
      <c r="C761" s="13">
        <v>4265.16</v>
      </c>
      <c r="D761" s="13">
        <v>4258.97</v>
      </c>
      <c r="E761" s="13">
        <v>4267.01</v>
      </c>
      <c r="F761" s="13">
        <v>4232.78</v>
      </c>
      <c r="G761" s="10" t="s">
        <v>531</v>
      </c>
      <c r="H761" s="17">
        <v>1.5E-3</v>
      </c>
    </row>
    <row r="762" spans="1:8" ht="15">
      <c r="A762" s="2">
        <v>44957</v>
      </c>
      <c r="B762" s="14">
        <v>44957</v>
      </c>
      <c r="C762" s="13">
        <v>4255.72</v>
      </c>
      <c r="D762" s="13">
        <v>4265.16</v>
      </c>
      <c r="E762" s="13">
        <v>4265.16</v>
      </c>
      <c r="F762" s="13">
        <v>4223.7</v>
      </c>
      <c r="G762" s="10" t="s">
        <v>532</v>
      </c>
      <c r="H762" s="17">
        <v>-2.2000000000000001E-3</v>
      </c>
    </row>
    <row r="763" spans="1:8" ht="15">
      <c r="A763" s="2">
        <v>44958</v>
      </c>
      <c r="B763" s="14">
        <v>44958</v>
      </c>
      <c r="C763" s="13">
        <v>4252.8500000000004</v>
      </c>
      <c r="D763" s="13">
        <v>4255.72</v>
      </c>
      <c r="E763" s="13">
        <v>4272.5200000000004</v>
      </c>
      <c r="F763" s="13">
        <v>4246.08</v>
      </c>
      <c r="G763" s="10" t="s">
        <v>533</v>
      </c>
      <c r="H763" s="17">
        <v>-6.9999999999999999E-4</v>
      </c>
    </row>
    <row r="764" spans="1:8" ht="15">
      <c r="A764" s="2">
        <v>44959</v>
      </c>
      <c r="B764" s="14">
        <v>44959</v>
      </c>
      <c r="C764" s="13">
        <v>4302.8900000000003</v>
      </c>
      <c r="D764" s="13">
        <v>4252.8500000000004</v>
      </c>
      <c r="E764" s="13">
        <v>4305.91</v>
      </c>
      <c r="F764" s="13">
        <v>4251.6400000000003</v>
      </c>
      <c r="G764" s="10" t="s">
        <v>534</v>
      </c>
      <c r="H764" s="17">
        <v>1.18E-2</v>
      </c>
    </row>
    <row r="765" spans="1:8" ht="15">
      <c r="A765" s="2">
        <v>44960</v>
      </c>
      <c r="B765" s="14">
        <v>44960</v>
      </c>
      <c r="C765" s="13">
        <v>4339.71</v>
      </c>
      <c r="D765" s="13">
        <v>4302.8900000000003</v>
      </c>
      <c r="E765" s="13">
        <v>4342.1499999999996</v>
      </c>
      <c r="F765" s="13">
        <v>4293.6499999999996</v>
      </c>
      <c r="G765" s="10" t="s">
        <v>535</v>
      </c>
      <c r="H765" s="17">
        <v>8.6E-3</v>
      </c>
    </row>
    <row r="766" spans="1:8" ht="15">
      <c r="A766" s="2">
        <v>44961</v>
      </c>
      <c r="B766" s="14">
        <v>44961</v>
      </c>
      <c r="C766" s="15">
        <f>C765</f>
        <v>4339.71</v>
      </c>
      <c r="D766" s="15"/>
      <c r="E766" s="15"/>
      <c r="F766" s="15"/>
      <c r="G766" s="8"/>
      <c r="H766" s="18"/>
    </row>
    <row r="767" spans="1:8" ht="15">
      <c r="A767" s="2">
        <v>44962</v>
      </c>
      <c r="B767" s="14">
        <v>44962</v>
      </c>
      <c r="C767" s="15">
        <f>C765</f>
        <v>4339.71</v>
      </c>
      <c r="D767" s="15"/>
      <c r="E767" s="15"/>
      <c r="F767" s="15"/>
      <c r="G767" s="8"/>
      <c r="H767" s="18"/>
    </row>
    <row r="768" spans="1:8" ht="15">
      <c r="A768" s="2">
        <v>44963</v>
      </c>
      <c r="B768" s="14">
        <v>44963</v>
      </c>
      <c r="C768" s="13">
        <v>4303.8999999999996</v>
      </c>
      <c r="D768" s="13">
        <v>4339.71</v>
      </c>
      <c r="E768" s="13">
        <v>4339.71</v>
      </c>
      <c r="F768" s="13">
        <v>4288.41</v>
      </c>
      <c r="G768" s="10" t="s">
        <v>536</v>
      </c>
      <c r="H768" s="17">
        <v>-8.3000000000000001E-3</v>
      </c>
    </row>
    <row r="769" spans="1:8" ht="15">
      <c r="A769" s="2">
        <v>44964</v>
      </c>
      <c r="B769" s="14">
        <v>44964</v>
      </c>
      <c r="C769" s="13">
        <v>4309.87</v>
      </c>
      <c r="D769" s="13">
        <v>4303.8999999999996</v>
      </c>
      <c r="E769" s="13">
        <v>4326.57</v>
      </c>
      <c r="F769" s="13">
        <v>4298.78</v>
      </c>
      <c r="G769" s="10" t="s">
        <v>537</v>
      </c>
      <c r="H769" s="17">
        <v>1.4E-3</v>
      </c>
    </row>
    <row r="770" spans="1:8" ht="15">
      <c r="A770" s="2">
        <v>44965</v>
      </c>
      <c r="B770" s="14">
        <v>44965</v>
      </c>
      <c r="C770" s="13">
        <v>4322.83</v>
      </c>
      <c r="D770" s="13">
        <v>4309.87</v>
      </c>
      <c r="E770" s="13">
        <v>4350.16</v>
      </c>
      <c r="F770" s="13">
        <v>4309.8500000000004</v>
      </c>
      <c r="G770" s="10" t="s">
        <v>538</v>
      </c>
      <c r="H770" s="17">
        <v>3.0000000000000001E-3</v>
      </c>
    </row>
    <row r="771" spans="1:8" ht="15">
      <c r="A771" s="2">
        <v>44966</v>
      </c>
      <c r="B771" s="14">
        <v>44966</v>
      </c>
      <c r="C771" s="13">
        <v>4334.09</v>
      </c>
      <c r="D771" s="13">
        <v>4322.83</v>
      </c>
      <c r="E771" s="13">
        <v>4353.4799999999996</v>
      </c>
      <c r="F771" s="13">
        <v>4318.4399999999996</v>
      </c>
      <c r="G771" s="10" t="s">
        <v>539</v>
      </c>
      <c r="H771" s="17">
        <v>2.5999999999999999E-3</v>
      </c>
    </row>
    <row r="772" spans="1:8" ht="15">
      <c r="A772" s="2">
        <v>44967</v>
      </c>
      <c r="B772" s="14">
        <v>44967</v>
      </c>
      <c r="C772" s="13">
        <v>4312.8900000000003</v>
      </c>
      <c r="D772" s="13">
        <v>4334.09</v>
      </c>
      <c r="E772" s="13">
        <v>4334.3</v>
      </c>
      <c r="F772" s="13">
        <v>4296.24</v>
      </c>
      <c r="G772" s="10" t="s">
        <v>540</v>
      </c>
      <c r="H772" s="17">
        <v>-4.8999999999999998E-3</v>
      </c>
    </row>
    <row r="773" spans="1:8" ht="15">
      <c r="A773" s="2">
        <v>44968</v>
      </c>
      <c r="B773" s="14">
        <v>44968</v>
      </c>
      <c r="C773" s="15">
        <f>C772</f>
        <v>4312.8900000000003</v>
      </c>
      <c r="D773" s="15"/>
      <c r="E773" s="15"/>
      <c r="F773" s="15"/>
      <c r="G773" s="8"/>
      <c r="H773" s="18"/>
    </row>
    <row r="774" spans="1:8" ht="15">
      <c r="A774" s="2">
        <v>44969</v>
      </c>
      <c r="B774" s="14">
        <v>44969</v>
      </c>
      <c r="C774" s="15">
        <f>C772</f>
        <v>4312.8900000000003</v>
      </c>
      <c r="D774" s="15"/>
      <c r="E774" s="15"/>
      <c r="F774" s="15"/>
      <c r="G774" s="8"/>
      <c r="H774" s="18"/>
    </row>
    <row r="775" spans="1:8" ht="15">
      <c r="A775" s="2">
        <v>44970</v>
      </c>
      <c r="B775" s="14">
        <v>44970</v>
      </c>
      <c r="C775" s="13">
        <v>4345.7700000000004</v>
      </c>
      <c r="D775" s="13">
        <v>4312.8900000000003</v>
      </c>
      <c r="E775" s="13">
        <v>4345.7700000000004</v>
      </c>
      <c r="F775" s="13">
        <v>4312.5600000000004</v>
      </c>
      <c r="G775" s="10" t="s">
        <v>541</v>
      </c>
      <c r="H775" s="17">
        <v>7.6E-3</v>
      </c>
    </row>
    <row r="776" spans="1:8" ht="15">
      <c r="A776" s="2">
        <v>44971</v>
      </c>
      <c r="B776" s="14">
        <v>44971</v>
      </c>
      <c r="C776" s="13">
        <v>4345.08</v>
      </c>
      <c r="D776" s="13">
        <v>4345.7700000000004</v>
      </c>
      <c r="E776" s="13">
        <v>4370.84</v>
      </c>
      <c r="F776" s="13">
        <v>4344.34</v>
      </c>
      <c r="G776" s="10" t="s">
        <v>542</v>
      </c>
      <c r="H776" s="17">
        <v>-2.0000000000000001E-4</v>
      </c>
    </row>
    <row r="777" spans="1:8" ht="15">
      <c r="A777" s="2">
        <v>44972</v>
      </c>
      <c r="B777" s="14">
        <v>44972</v>
      </c>
      <c r="C777" s="13">
        <v>4369.8</v>
      </c>
      <c r="D777" s="13">
        <v>4345.08</v>
      </c>
      <c r="E777" s="13">
        <v>4372.6000000000004</v>
      </c>
      <c r="F777" s="13">
        <v>4329.68</v>
      </c>
      <c r="G777" s="10" t="s">
        <v>543</v>
      </c>
      <c r="H777" s="17">
        <v>5.7000000000000002E-3</v>
      </c>
    </row>
    <row r="778" spans="1:8" ht="15">
      <c r="A778" s="2">
        <v>44973</v>
      </c>
      <c r="B778" s="14">
        <v>44973</v>
      </c>
      <c r="C778" s="13">
        <v>4377.3599999999997</v>
      </c>
      <c r="D778" s="13">
        <v>4369.8</v>
      </c>
      <c r="E778" s="13">
        <v>4395.93</v>
      </c>
      <c r="F778" s="13">
        <v>4357.8</v>
      </c>
      <c r="G778" s="10" t="s">
        <v>544</v>
      </c>
      <c r="H778" s="17">
        <v>1.6999999999999999E-3</v>
      </c>
    </row>
    <row r="779" spans="1:8" ht="15">
      <c r="A779" s="2">
        <v>44974</v>
      </c>
      <c r="B779" s="14">
        <v>44974</v>
      </c>
      <c r="C779" s="13">
        <v>4370.32</v>
      </c>
      <c r="D779" s="13">
        <v>4377.3599999999997</v>
      </c>
      <c r="E779" s="13">
        <v>4377.47</v>
      </c>
      <c r="F779" s="13">
        <v>4346.22</v>
      </c>
      <c r="G779" s="10" t="s">
        <v>545</v>
      </c>
      <c r="H779" s="17">
        <v>-1.6000000000000001E-3</v>
      </c>
    </row>
    <row r="780" spans="1:8" ht="15">
      <c r="A780" s="2">
        <v>44975</v>
      </c>
      <c r="B780" s="14">
        <v>44975</v>
      </c>
      <c r="C780" s="15">
        <f>C779</f>
        <v>4370.32</v>
      </c>
      <c r="D780" s="15"/>
      <c r="E780" s="15"/>
      <c r="F780" s="15"/>
      <c r="G780" s="8"/>
      <c r="H780" s="18"/>
    </row>
    <row r="781" spans="1:8" ht="15">
      <c r="A781" s="2">
        <v>44976</v>
      </c>
      <c r="B781" s="14">
        <v>44976</v>
      </c>
      <c r="C781" s="15">
        <f>C779</f>
        <v>4370.32</v>
      </c>
      <c r="D781" s="15"/>
      <c r="E781" s="15"/>
      <c r="F781" s="15"/>
      <c r="G781" s="8"/>
      <c r="H781" s="18"/>
    </row>
    <row r="782" spans="1:8" ht="15">
      <c r="A782" s="2">
        <v>44977</v>
      </c>
      <c r="B782" s="14">
        <v>44977</v>
      </c>
      <c r="C782" s="13">
        <v>4375.01</v>
      </c>
      <c r="D782" s="13">
        <v>4370.32</v>
      </c>
      <c r="E782" s="13">
        <v>4377.97</v>
      </c>
      <c r="F782" s="13">
        <v>4364.78</v>
      </c>
      <c r="G782" s="10" t="s">
        <v>546</v>
      </c>
      <c r="H782" s="17">
        <v>1.1000000000000001E-3</v>
      </c>
    </row>
    <row r="783" spans="1:8" ht="15">
      <c r="A783" s="2">
        <v>44978</v>
      </c>
      <c r="B783" s="14">
        <v>44978</v>
      </c>
      <c r="C783" s="13">
        <v>4349.62</v>
      </c>
      <c r="D783" s="13">
        <v>4375.01</v>
      </c>
      <c r="E783" s="13">
        <v>4375.16</v>
      </c>
      <c r="F783" s="13">
        <v>4342.34</v>
      </c>
      <c r="G783" s="10" t="s">
        <v>363</v>
      </c>
      <c r="H783" s="17">
        <v>-5.7999999999999996E-3</v>
      </c>
    </row>
    <row r="784" spans="1:8" ht="15">
      <c r="A784" s="2">
        <v>44979</v>
      </c>
      <c r="B784" s="14">
        <v>44979</v>
      </c>
      <c r="C784" s="13">
        <v>4322.6499999999996</v>
      </c>
      <c r="D784" s="13">
        <v>4349.62</v>
      </c>
      <c r="E784" s="13">
        <v>4349.7</v>
      </c>
      <c r="F784" s="13">
        <v>4295.9399999999996</v>
      </c>
      <c r="G784" s="10" t="s">
        <v>547</v>
      </c>
      <c r="H784" s="17">
        <v>-6.1999999999999998E-3</v>
      </c>
    </row>
    <row r="785" spans="1:8" ht="15">
      <c r="A785" s="2">
        <v>44980</v>
      </c>
      <c r="B785" s="14">
        <v>44980</v>
      </c>
      <c r="C785" s="13">
        <v>4315.82</v>
      </c>
      <c r="D785" s="13">
        <v>4322.6499999999996</v>
      </c>
      <c r="E785" s="13">
        <v>4331.08</v>
      </c>
      <c r="F785" s="13">
        <v>4308.04</v>
      </c>
      <c r="G785" s="10" t="s">
        <v>548</v>
      </c>
      <c r="H785" s="17">
        <v>-1.6000000000000001E-3</v>
      </c>
    </row>
    <row r="786" spans="1:8" ht="15">
      <c r="A786" s="2">
        <v>44981</v>
      </c>
      <c r="B786" s="14">
        <v>44981</v>
      </c>
      <c r="C786" s="13">
        <v>4299.29</v>
      </c>
      <c r="D786" s="13">
        <v>4315.82</v>
      </c>
      <c r="E786" s="13">
        <v>4332.42</v>
      </c>
      <c r="F786" s="13">
        <v>4294.76</v>
      </c>
      <c r="G786" s="10" t="s">
        <v>549</v>
      </c>
      <c r="H786" s="17">
        <v>-3.8E-3</v>
      </c>
    </row>
    <row r="787" spans="1:8" ht="15">
      <c r="A787" s="2">
        <v>44982</v>
      </c>
      <c r="B787" s="14">
        <v>44982</v>
      </c>
      <c r="C787" s="15">
        <f>C786</f>
        <v>4299.29</v>
      </c>
      <c r="D787" s="15"/>
      <c r="E787" s="15"/>
      <c r="F787" s="15"/>
      <c r="G787" s="8"/>
      <c r="H787" s="18"/>
    </row>
    <row r="788" spans="1:8" ht="15">
      <c r="A788" s="2">
        <v>44983</v>
      </c>
      <c r="B788" s="14">
        <v>44983</v>
      </c>
      <c r="C788" s="15">
        <f>C786</f>
        <v>4299.29</v>
      </c>
      <c r="D788" s="15"/>
      <c r="E788" s="15"/>
      <c r="F788" s="15"/>
      <c r="G788" s="8"/>
      <c r="H788" s="18"/>
    </row>
    <row r="789" spans="1:8" ht="15">
      <c r="A789" s="2">
        <v>44984</v>
      </c>
      <c r="B789" s="14">
        <v>44984</v>
      </c>
      <c r="C789" s="13">
        <v>4331.26</v>
      </c>
      <c r="D789" s="13">
        <v>4299.29</v>
      </c>
      <c r="E789" s="13">
        <v>4336.3999999999996</v>
      </c>
      <c r="F789" s="13">
        <v>4299.29</v>
      </c>
      <c r="G789" s="10" t="s">
        <v>550</v>
      </c>
      <c r="H789" s="17">
        <v>7.4000000000000003E-3</v>
      </c>
    </row>
    <row r="790" spans="1:8" ht="15">
      <c r="A790" s="2">
        <v>44985</v>
      </c>
      <c r="B790" s="14">
        <v>44985</v>
      </c>
      <c r="C790" s="13">
        <v>4304.4799999999996</v>
      </c>
      <c r="D790" s="13">
        <v>4331.26</v>
      </c>
      <c r="E790" s="13">
        <v>4331.26</v>
      </c>
      <c r="F790" s="13">
        <v>4291.32</v>
      </c>
      <c r="G790" s="10" t="s">
        <v>551</v>
      </c>
      <c r="H790" s="17">
        <v>-6.1999999999999998E-3</v>
      </c>
    </row>
    <row r="791" spans="1:8" ht="15">
      <c r="A791" s="2">
        <v>44986</v>
      </c>
      <c r="B791" s="14">
        <v>44986</v>
      </c>
      <c r="C791" s="13">
        <v>4321.1000000000004</v>
      </c>
      <c r="D791" s="13">
        <v>4303.95</v>
      </c>
      <c r="E791" s="13">
        <v>4340.95</v>
      </c>
      <c r="F791" s="13">
        <v>4302.92</v>
      </c>
      <c r="G791" s="10" t="s">
        <v>552</v>
      </c>
      <c r="H791" s="17">
        <v>3.8999999999999998E-3</v>
      </c>
    </row>
    <row r="792" spans="1:8" ht="15">
      <c r="A792" s="2">
        <v>44987</v>
      </c>
      <c r="B792" s="14">
        <v>44987</v>
      </c>
      <c r="C792" s="13">
        <v>4334.01</v>
      </c>
      <c r="D792" s="13">
        <v>4321.1000000000004</v>
      </c>
      <c r="E792" s="13">
        <v>4335.51</v>
      </c>
      <c r="F792" s="13">
        <v>4301.8599999999997</v>
      </c>
      <c r="G792" s="10" t="s">
        <v>553</v>
      </c>
      <c r="H792" s="17">
        <v>3.0000000000000001E-3</v>
      </c>
    </row>
    <row r="793" spans="1:8" ht="15">
      <c r="A793" s="2">
        <v>44988</v>
      </c>
      <c r="B793" s="14">
        <v>44988</v>
      </c>
      <c r="C793" s="13">
        <v>4338.33</v>
      </c>
      <c r="D793" s="13">
        <v>4334.01</v>
      </c>
      <c r="E793" s="13">
        <v>4350.29</v>
      </c>
      <c r="F793" s="13">
        <v>4325.03</v>
      </c>
      <c r="G793" s="10" t="s">
        <v>554</v>
      </c>
      <c r="H793" s="17">
        <v>1E-3</v>
      </c>
    </row>
    <row r="794" spans="1:8" ht="15">
      <c r="A794" s="2">
        <v>44989</v>
      </c>
      <c r="B794" s="14">
        <v>44989</v>
      </c>
      <c r="C794" s="15">
        <f>C793</f>
        <v>4338.33</v>
      </c>
      <c r="D794" s="15"/>
      <c r="E794" s="15"/>
      <c r="F794" s="15"/>
      <c r="G794" s="8"/>
      <c r="H794" s="18"/>
    </row>
    <row r="795" spans="1:8" ht="15">
      <c r="A795" s="2">
        <v>44990</v>
      </c>
      <c r="B795" s="14">
        <v>44990</v>
      </c>
      <c r="C795" s="15">
        <f>C793</f>
        <v>4338.33</v>
      </c>
      <c r="D795" s="15"/>
      <c r="E795" s="15"/>
      <c r="F795" s="15"/>
      <c r="G795" s="8"/>
      <c r="H795" s="18"/>
    </row>
    <row r="796" spans="1:8" ht="15">
      <c r="A796" s="2">
        <v>44991</v>
      </c>
      <c r="B796" s="14">
        <v>44991</v>
      </c>
      <c r="C796" s="13">
        <v>4334.66</v>
      </c>
      <c r="D796" s="13">
        <v>4338.33</v>
      </c>
      <c r="E796" s="13">
        <v>4339.75</v>
      </c>
      <c r="F796" s="13">
        <v>4315.99</v>
      </c>
      <c r="G796" s="10" t="s">
        <v>555</v>
      </c>
      <c r="H796" s="17">
        <v>-8.0000000000000004E-4</v>
      </c>
    </row>
    <row r="797" spans="1:8" ht="15">
      <c r="A797" s="2">
        <v>44992</v>
      </c>
      <c r="B797" s="14">
        <v>44992</v>
      </c>
      <c r="C797" s="13">
        <v>4326.07</v>
      </c>
      <c r="D797" s="13">
        <v>4334.66</v>
      </c>
      <c r="E797" s="13">
        <v>4348.8999999999996</v>
      </c>
      <c r="F797" s="13">
        <v>4321.91</v>
      </c>
      <c r="G797" s="10" t="s">
        <v>556</v>
      </c>
      <c r="H797" s="17">
        <v>-2E-3</v>
      </c>
    </row>
    <row r="798" spans="1:8" ht="15">
      <c r="A798" s="2">
        <v>44993</v>
      </c>
      <c r="B798" s="14">
        <v>44993</v>
      </c>
      <c r="C798" s="13">
        <v>4327.1899999999996</v>
      </c>
      <c r="D798" s="13">
        <v>4326.07</v>
      </c>
      <c r="E798" s="13">
        <v>4334.92</v>
      </c>
      <c r="F798" s="13">
        <v>4308.67</v>
      </c>
      <c r="G798" s="10" t="s">
        <v>557</v>
      </c>
      <c r="H798" s="17">
        <v>2.9999999999999997E-4</v>
      </c>
    </row>
    <row r="799" spans="1:8" ht="15">
      <c r="A799" s="2">
        <v>44994</v>
      </c>
      <c r="B799" s="14">
        <v>44994</v>
      </c>
      <c r="C799" s="13">
        <v>4298.63</v>
      </c>
      <c r="D799" s="13">
        <v>4327.1899999999996</v>
      </c>
      <c r="E799" s="13">
        <v>4327.51</v>
      </c>
      <c r="F799" s="13">
        <v>4288.07</v>
      </c>
      <c r="G799" s="10" t="s">
        <v>558</v>
      </c>
      <c r="H799" s="17">
        <v>-6.6E-3</v>
      </c>
    </row>
    <row r="800" spans="1:8" ht="15">
      <c r="A800" s="2">
        <v>44995</v>
      </c>
      <c r="B800" s="14">
        <v>44995</v>
      </c>
      <c r="C800" s="13">
        <v>4226.46</v>
      </c>
      <c r="D800" s="13">
        <v>4298.63</v>
      </c>
      <c r="E800" s="13">
        <v>4298.63</v>
      </c>
      <c r="F800" s="13">
        <v>4205.68</v>
      </c>
      <c r="G800" s="10" t="s">
        <v>559</v>
      </c>
      <c r="H800" s="17">
        <v>-1.6799999999999999E-2</v>
      </c>
    </row>
    <row r="801" spans="1:8" ht="15">
      <c r="A801" s="2">
        <v>44996</v>
      </c>
      <c r="B801" s="14">
        <v>44996</v>
      </c>
      <c r="C801" s="15">
        <f>C800</f>
        <v>4226.46</v>
      </c>
      <c r="D801" s="15"/>
      <c r="E801" s="15"/>
      <c r="F801" s="15"/>
      <c r="G801" s="8"/>
      <c r="H801" s="18"/>
    </row>
    <row r="802" spans="1:8" ht="15">
      <c r="A802" s="2">
        <v>44997</v>
      </c>
      <c r="B802" s="14">
        <v>44997</v>
      </c>
      <c r="C802" s="15">
        <f>C800</f>
        <v>4226.46</v>
      </c>
      <c r="D802" s="15"/>
      <c r="E802" s="15"/>
      <c r="F802" s="15"/>
      <c r="G802" s="8"/>
      <c r="H802" s="18"/>
    </row>
    <row r="803" spans="1:8" ht="15">
      <c r="A803" s="2">
        <v>44998</v>
      </c>
      <c r="B803" s="14">
        <v>44998</v>
      </c>
      <c r="C803" s="13">
        <v>4117.47</v>
      </c>
      <c r="D803" s="13">
        <v>4226.46</v>
      </c>
      <c r="E803" s="13">
        <v>4230</v>
      </c>
      <c r="F803" s="13">
        <v>4116.3500000000004</v>
      </c>
      <c r="G803" s="10" t="s">
        <v>560</v>
      </c>
      <c r="H803" s="17">
        <v>-2.58E-2</v>
      </c>
    </row>
    <row r="804" spans="1:8" ht="15">
      <c r="A804" s="2">
        <v>44999</v>
      </c>
      <c r="B804" s="14">
        <v>44999</v>
      </c>
      <c r="C804" s="13">
        <v>4167.88</v>
      </c>
      <c r="D804" s="13">
        <v>4117.47</v>
      </c>
      <c r="E804" s="13">
        <v>4170.21</v>
      </c>
      <c r="F804" s="13">
        <v>4095</v>
      </c>
      <c r="G804" s="10" t="s">
        <v>561</v>
      </c>
      <c r="H804" s="17">
        <v>1.2200000000000001E-2</v>
      </c>
    </row>
    <row r="805" spans="1:8" ht="15">
      <c r="A805" s="2">
        <v>45000</v>
      </c>
      <c r="B805" s="14">
        <v>45000</v>
      </c>
      <c r="C805" s="13">
        <v>4017</v>
      </c>
      <c r="D805" s="13">
        <v>4167.88</v>
      </c>
      <c r="E805" s="13">
        <v>4168.1899999999996</v>
      </c>
      <c r="F805" s="13">
        <v>4011.27</v>
      </c>
      <c r="G805" s="10" t="s">
        <v>562</v>
      </c>
      <c r="H805" s="17">
        <v>-3.6200000000000003E-2</v>
      </c>
    </row>
    <row r="806" spans="1:8" ht="15">
      <c r="A806" s="2">
        <v>45001</v>
      </c>
      <c r="B806" s="14">
        <v>45001</v>
      </c>
      <c r="C806" s="13">
        <v>4051.38</v>
      </c>
      <c r="D806" s="13">
        <v>4017</v>
      </c>
      <c r="E806" s="13">
        <v>4077.12</v>
      </c>
      <c r="F806" s="13">
        <v>4009.46</v>
      </c>
      <c r="G806" s="10" t="s">
        <v>563</v>
      </c>
      <c r="H806" s="17">
        <v>8.6E-3</v>
      </c>
    </row>
    <row r="807" spans="1:8" ht="15">
      <c r="A807" s="2">
        <v>45002</v>
      </c>
      <c r="B807" s="14">
        <v>45002</v>
      </c>
      <c r="C807" s="13">
        <v>4007.66</v>
      </c>
      <c r="D807" s="13">
        <v>4051.21</v>
      </c>
      <c r="E807" s="13">
        <v>4101.43</v>
      </c>
      <c r="F807" s="13">
        <v>3994.02</v>
      </c>
      <c r="G807" s="10" t="s">
        <v>564</v>
      </c>
      <c r="H807" s="17">
        <v>-1.0800000000000001E-2</v>
      </c>
    </row>
    <row r="808" spans="1:8" ht="15">
      <c r="A808" s="2">
        <v>45003</v>
      </c>
      <c r="B808" s="14">
        <v>45003</v>
      </c>
      <c r="C808" s="15">
        <f>C807</f>
        <v>4007.66</v>
      </c>
      <c r="D808" s="15"/>
      <c r="E808" s="15"/>
      <c r="F808" s="15"/>
      <c r="G808" s="8"/>
      <c r="H808" s="18"/>
    </row>
    <row r="809" spans="1:8" ht="15">
      <c r="A809" s="2">
        <v>45004</v>
      </c>
      <c r="B809" s="14">
        <v>45004</v>
      </c>
      <c r="C809" s="15">
        <f>C807</f>
        <v>4007.66</v>
      </c>
      <c r="D809" s="15"/>
      <c r="E809" s="15"/>
      <c r="F809" s="15"/>
      <c r="G809" s="8"/>
      <c r="H809" s="18"/>
    </row>
    <row r="810" spans="1:8" ht="15">
      <c r="A810" s="2">
        <v>45005</v>
      </c>
      <c r="B810" s="14">
        <v>45005</v>
      </c>
      <c r="C810" s="13">
        <v>4039.44</v>
      </c>
      <c r="D810" s="13">
        <v>4007.66</v>
      </c>
      <c r="E810" s="13">
        <v>4052.09</v>
      </c>
      <c r="F810" s="13">
        <v>3935.68</v>
      </c>
      <c r="G810" s="10" t="s">
        <v>565</v>
      </c>
      <c r="H810" s="17">
        <v>7.9000000000000008E-3</v>
      </c>
    </row>
    <row r="811" spans="1:8" ht="15">
      <c r="A811" s="2">
        <v>45006</v>
      </c>
      <c r="B811" s="14">
        <v>45006</v>
      </c>
      <c r="C811" s="13">
        <v>4109.2</v>
      </c>
      <c r="D811" s="13">
        <v>4039.44</v>
      </c>
      <c r="E811" s="13">
        <v>4119.22</v>
      </c>
      <c r="F811" s="13">
        <v>4039.44</v>
      </c>
      <c r="G811" s="10" t="s">
        <v>566</v>
      </c>
      <c r="H811" s="17">
        <v>1.7299999999999999E-2</v>
      </c>
    </row>
    <row r="812" spans="1:8" ht="15">
      <c r="A812" s="2">
        <v>45007</v>
      </c>
      <c r="B812" s="14">
        <v>45007</v>
      </c>
      <c r="C812" s="13">
        <v>4122.7</v>
      </c>
      <c r="D812" s="13">
        <v>4109.2</v>
      </c>
      <c r="E812" s="13">
        <v>4131.3100000000004</v>
      </c>
      <c r="F812" s="13">
        <v>4092.34</v>
      </c>
      <c r="G812" s="10" t="s">
        <v>567</v>
      </c>
      <c r="H812" s="17">
        <v>3.3E-3</v>
      </c>
    </row>
    <row r="813" spans="1:8" ht="15">
      <c r="A813" s="2">
        <v>45008</v>
      </c>
      <c r="B813" s="14">
        <v>45008</v>
      </c>
      <c r="C813" s="13">
        <v>4090.9</v>
      </c>
      <c r="D813" s="13">
        <v>4122.7</v>
      </c>
      <c r="E813" s="13">
        <v>4122.74</v>
      </c>
      <c r="F813" s="13">
        <v>4077.26</v>
      </c>
      <c r="G813" s="10" t="s">
        <v>568</v>
      </c>
      <c r="H813" s="17">
        <v>-7.7000000000000002E-3</v>
      </c>
    </row>
    <row r="814" spans="1:8" ht="15">
      <c r="A814" s="2">
        <v>45009</v>
      </c>
      <c r="B814" s="14">
        <v>45009</v>
      </c>
      <c r="C814" s="13">
        <v>4039.73</v>
      </c>
      <c r="D814" s="13">
        <v>4090.9</v>
      </c>
      <c r="E814" s="13">
        <v>4090.9</v>
      </c>
      <c r="F814" s="13">
        <v>4005.57</v>
      </c>
      <c r="G814" s="10" t="s">
        <v>569</v>
      </c>
      <c r="H814" s="17">
        <v>-1.2500000000000001E-2</v>
      </c>
    </row>
    <row r="815" spans="1:8" ht="15">
      <c r="A815" s="2">
        <v>45010</v>
      </c>
      <c r="B815" s="14">
        <v>45010</v>
      </c>
      <c r="C815" s="15">
        <f>C814</f>
        <v>4039.73</v>
      </c>
      <c r="D815" s="15"/>
      <c r="E815" s="15"/>
      <c r="F815" s="15"/>
      <c r="G815" s="8"/>
      <c r="H815" s="18"/>
    </row>
    <row r="816" spans="1:8" ht="15">
      <c r="A816" s="2">
        <v>45011</v>
      </c>
      <c r="B816" s="14">
        <v>45011</v>
      </c>
      <c r="C816" s="15">
        <f>C814</f>
        <v>4039.73</v>
      </c>
      <c r="D816" s="15"/>
      <c r="E816" s="15"/>
      <c r="F816" s="15"/>
      <c r="G816" s="8"/>
      <c r="H816" s="18"/>
    </row>
    <row r="817" spans="1:8" ht="15">
      <c r="A817" s="2">
        <v>45012</v>
      </c>
      <c r="B817" s="14">
        <v>45012</v>
      </c>
      <c r="C817" s="13">
        <v>4071.07</v>
      </c>
      <c r="D817" s="13">
        <v>4039.73</v>
      </c>
      <c r="E817" s="13">
        <v>4083.25</v>
      </c>
      <c r="F817" s="13">
        <v>4039.73</v>
      </c>
      <c r="G817" s="10" t="s">
        <v>570</v>
      </c>
      <c r="H817" s="17">
        <v>7.7999999999999996E-3</v>
      </c>
    </row>
    <row r="818" spans="1:8" ht="15">
      <c r="A818" s="2">
        <v>45013</v>
      </c>
      <c r="B818" s="14">
        <v>45013</v>
      </c>
      <c r="C818" s="13">
        <v>4072.46</v>
      </c>
      <c r="D818" s="13">
        <v>4071.07</v>
      </c>
      <c r="E818" s="13">
        <v>4098.3900000000003</v>
      </c>
      <c r="F818" s="13">
        <v>4061.23</v>
      </c>
      <c r="G818" s="10" t="s">
        <v>571</v>
      </c>
      <c r="H818" s="17">
        <v>2.9999999999999997E-4</v>
      </c>
    </row>
    <row r="819" spans="1:8" ht="15">
      <c r="A819" s="2">
        <v>45014</v>
      </c>
      <c r="B819" s="14">
        <v>45014</v>
      </c>
      <c r="C819" s="13">
        <v>4116.63</v>
      </c>
      <c r="D819" s="13">
        <v>4072.46</v>
      </c>
      <c r="E819" s="13">
        <v>4116.63</v>
      </c>
      <c r="F819" s="13">
        <v>4072.46</v>
      </c>
      <c r="G819" s="10" t="s">
        <v>218</v>
      </c>
      <c r="H819" s="17">
        <v>1.0800000000000001E-2</v>
      </c>
    </row>
    <row r="820" spans="1:8" ht="15">
      <c r="A820" s="2">
        <v>45015</v>
      </c>
      <c r="B820" s="14">
        <v>45015</v>
      </c>
      <c r="C820" s="13">
        <v>4151.91</v>
      </c>
      <c r="D820" s="13">
        <v>4116.63</v>
      </c>
      <c r="E820" s="13">
        <v>4159.04</v>
      </c>
      <c r="F820" s="13">
        <v>4116.63</v>
      </c>
      <c r="G820" s="10" t="s">
        <v>572</v>
      </c>
      <c r="H820" s="17">
        <v>8.6E-3</v>
      </c>
    </row>
    <row r="821" spans="1:8" ht="15">
      <c r="A821" s="2">
        <v>45016</v>
      </c>
      <c r="B821" s="14">
        <v>45016</v>
      </c>
      <c r="C821" s="13">
        <v>4157.88</v>
      </c>
      <c r="D821" s="13">
        <v>4151.91</v>
      </c>
      <c r="E821" s="13">
        <v>4168.3599999999997</v>
      </c>
      <c r="F821" s="13">
        <v>4149.3900000000003</v>
      </c>
      <c r="G821" s="10" t="s">
        <v>573</v>
      </c>
      <c r="H821" s="17">
        <v>1.4E-3</v>
      </c>
    </row>
    <row r="822" spans="1:8" ht="15">
      <c r="A822" s="2">
        <v>45017</v>
      </c>
      <c r="B822" s="14">
        <v>45017</v>
      </c>
      <c r="C822" s="15">
        <f>C821</f>
        <v>4157.88</v>
      </c>
      <c r="D822" s="15"/>
      <c r="E822" s="15"/>
      <c r="F822" s="15"/>
      <c r="G822" s="8"/>
      <c r="H822" s="18"/>
    </row>
    <row r="823" spans="1:8" ht="15">
      <c r="A823" s="2">
        <v>45018</v>
      </c>
      <c r="B823" s="14">
        <v>45018</v>
      </c>
      <c r="C823" s="15">
        <f>C821</f>
        <v>4157.88</v>
      </c>
      <c r="D823" s="15"/>
      <c r="E823" s="15"/>
      <c r="F823" s="15"/>
      <c r="G823" s="8"/>
      <c r="H823" s="18"/>
    </row>
    <row r="824" spans="1:8" ht="15">
      <c r="A824" s="2">
        <v>45019</v>
      </c>
      <c r="B824" s="14">
        <v>45019</v>
      </c>
      <c r="C824" s="13">
        <v>4175.71</v>
      </c>
      <c r="D824" s="13">
        <v>4157.88</v>
      </c>
      <c r="E824" s="13">
        <v>4188.4799999999996</v>
      </c>
      <c r="F824" s="13">
        <v>4157.88</v>
      </c>
      <c r="G824" s="10" t="s">
        <v>574</v>
      </c>
      <c r="H824" s="17">
        <v>4.3E-3</v>
      </c>
    </row>
    <row r="825" spans="1:8" ht="15">
      <c r="A825" s="2">
        <v>45020</v>
      </c>
      <c r="B825" s="14">
        <v>45020</v>
      </c>
      <c r="C825" s="13">
        <v>4155.57</v>
      </c>
      <c r="D825" s="13">
        <v>4175.71</v>
      </c>
      <c r="E825" s="13">
        <v>4202.41</v>
      </c>
      <c r="F825" s="13">
        <v>4155.57</v>
      </c>
      <c r="G825" s="10" t="s">
        <v>575</v>
      </c>
      <c r="H825" s="17">
        <v>-4.7999999999999996E-3</v>
      </c>
    </row>
    <row r="826" spans="1:8" ht="15">
      <c r="A826" s="2">
        <v>45021</v>
      </c>
      <c r="B826" s="14">
        <v>45021</v>
      </c>
      <c r="C826" s="13">
        <v>4161.5600000000004</v>
      </c>
      <c r="D826" s="13">
        <v>4155.57</v>
      </c>
      <c r="E826" s="13">
        <v>4170.13</v>
      </c>
      <c r="F826" s="13">
        <v>4152.07</v>
      </c>
      <c r="G826" s="10" t="s">
        <v>576</v>
      </c>
      <c r="H826" s="17">
        <v>1.4E-3</v>
      </c>
    </row>
    <row r="827" spans="1:8" ht="15">
      <c r="A827" s="2">
        <v>45022</v>
      </c>
      <c r="B827" s="14">
        <v>45022</v>
      </c>
      <c r="C827" s="13">
        <v>4203.91</v>
      </c>
      <c r="D827" s="13">
        <v>4161.5600000000004</v>
      </c>
      <c r="E827" s="13">
        <v>4203.91</v>
      </c>
      <c r="F827" s="13">
        <v>4156.8</v>
      </c>
      <c r="G827" s="10" t="s">
        <v>577</v>
      </c>
      <c r="H827" s="17">
        <v>1.0200000000000001E-2</v>
      </c>
    </row>
    <row r="828" spans="1:8" ht="15">
      <c r="A828" s="2">
        <v>45023</v>
      </c>
      <c r="B828" s="14">
        <v>45023</v>
      </c>
      <c r="C828" s="15">
        <f>C827</f>
        <v>4203.91</v>
      </c>
      <c r="D828" s="15"/>
      <c r="E828" s="15"/>
      <c r="F828" s="15"/>
      <c r="G828" s="8"/>
      <c r="H828" s="18"/>
    </row>
    <row r="829" spans="1:8" ht="15">
      <c r="A829" s="2">
        <v>45024</v>
      </c>
      <c r="B829" s="14">
        <v>45024</v>
      </c>
      <c r="C829" s="15">
        <f>C827</f>
        <v>4203.91</v>
      </c>
      <c r="D829" s="15"/>
      <c r="E829" s="15"/>
      <c r="F829" s="15"/>
      <c r="G829" s="8"/>
      <c r="H829" s="18"/>
    </row>
    <row r="830" spans="1:8" ht="15">
      <c r="A830" s="2">
        <v>45025</v>
      </c>
      <c r="B830" s="14">
        <v>45025</v>
      </c>
      <c r="C830" s="15">
        <f>C827</f>
        <v>4203.91</v>
      </c>
      <c r="D830" s="15"/>
      <c r="E830" s="15"/>
      <c r="F830" s="15"/>
      <c r="G830" s="8"/>
      <c r="H830" s="18"/>
    </row>
    <row r="831" spans="1:8" ht="15">
      <c r="A831" s="2">
        <v>45026</v>
      </c>
      <c r="B831" s="14">
        <v>45026</v>
      </c>
      <c r="C831" s="15">
        <f>C827</f>
        <v>4203.91</v>
      </c>
      <c r="D831" s="15"/>
      <c r="E831" s="15"/>
      <c r="F831" s="15"/>
      <c r="G831" s="8"/>
      <c r="H831" s="18"/>
    </row>
    <row r="832" spans="1:8" ht="15">
      <c r="A832" s="2">
        <v>45027</v>
      </c>
      <c r="B832" s="14">
        <v>45027</v>
      </c>
      <c r="C832" s="13">
        <v>4229.53</v>
      </c>
      <c r="D832" s="13">
        <v>4203.91</v>
      </c>
      <c r="E832" s="13">
        <v>4236.6099999999997</v>
      </c>
      <c r="F832" s="13">
        <v>4203.91</v>
      </c>
      <c r="G832" s="10" t="s">
        <v>578</v>
      </c>
      <c r="H832" s="17">
        <v>6.1000000000000004E-3</v>
      </c>
    </row>
    <row r="833" spans="1:8" ht="15">
      <c r="A833" s="2">
        <v>45028</v>
      </c>
      <c r="B833" s="14">
        <v>45028</v>
      </c>
      <c r="C833" s="13">
        <v>4248.79</v>
      </c>
      <c r="D833" s="13">
        <v>4229.53</v>
      </c>
      <c r="E833" s="13">
        <v>4266.87</v>
      </c>
      <c r="F833" s="13">
        <v>4228.4399999999996</v>
      </c>
      <c r="G833" s="10" t="s">
        <v>579</v>
      </c>
      <c r="H833" s="17">
        <v>4.5999999999999999E-3</v>
      </c>
    </row>
    <row r="834" spans="1:8" ht="15">
      <c r="A834" s="2">
        <v>45029</v>
      </c>
      <c r="B834" s="14">
        <v>45029</v>
      </c>
      <c r="C834" s="13">
        <v>4259.88</v>
      </c>
      <c r="D834" s="13">
        <v>4248.79</v>
      </c>
      <c r="E834" s="13">
        <v>4263.33</v>
      </c>
      <c r="F834" s="13">
        <v>4242.88</v>
      </c>
      <c r="G834" s="10" t="s">
        <v>580</v>
      </c>
      <c r="H834" s="17">
        <v>2.5999999999999999E-3</v>
      </c>
    </row>
    <row r="835" spans="1:8" ht="15">
      <c r="A835" s="2">
        <v>45030</v>
      </c>
      <c r="B835" s="14">
        <v>45030</v>
      </c>
      <c r="C835" s="13">
        <v>4278.54</v>
      </c>
      <c r="D835" s="13">
        <v>4259.88</v>
      </c>
      <c r="E835" s="13">
        <v>4295.76</v>
      </c>
      <c r="F835" s="13">
        <v>4259.88</v>
      </c>
      <c r="G835" s="10" t="s">
        <v>581</v>
      </c>
      <c r="H835" s="17">
        <v>4.4000000000000003E-3</v>
      </c>
    </row>
    <row r="836" spans="1:8" ht="15">
      <c r="A836" s="2">
        <v>45031</v>
      </c>
      <c r="B836" s="14">
        <v>45031</v>
      </c>
      <c r="C836" s="15">
        <f>C835</f>
        <v>4278.54</v>
      </c>
      <c r="D836" s="15"/>
      <c r="E836" s="15"/>
      <c r="F836" s="15"/>
      <c r="G836" s="8"/>
      <c r="H836" s="18"/>
    </row>
    <row r="837" spans="1:8" ht="15">
      <c r="A837" s="2">
        <v>45032</v>
      </c>
      <c r="B837" s="14">
        <v>45032</v>
      </c>
      <c r="C837" s="15">
        <f>C835</f>
        <v>4278.54</v>
      </c>
      <c r="D837" s="15"/>
      <c r="E837" s="15"/>
      <c r="F837" s="15"/>
      <c r="G837" s="8"/>
      <c r="H837" s="18"/>
    </row>
    <row r="838" spans="1:8" ht="15">
      <c r="A838" s="2">
        <v>45033</v>
      </c>
      <c r="B838" s="14">
        <v>45033</v>
      </c>
      <c r="C838" s="13">
        <v>4283.51</v>
      </c>
      <c r="D838" s="13">
        <v>4278.54</v>
      </c>
      <c r="E838" s="13">
        <v>4303.0200000000004</v>
      </c>
      <c r="F838" s="13">
        <v>4278.54</v>
      </c>
      <c r="G838" s="10" t="s">
        <v>582</v>
      </c>
      <c r="H838" s="17">
        <v>1.1999999999999999E-3</v>
      </c>
    </row>
    <row r="839" spans="1:8" ht="15">
      <c r="A839" s="2">
        <v>45034</v>
      </c>
      <c r="B839" s="14">
        <v>45034</v>
      </c>
      <c r="C839" s="13">
        <v>4297.3900000000003</v>
      </c>
      <c r="D839" s="13">
        <v>4283.51</v>
      </c>
      <c r="E839" s="13">
        <v>4298.45</v>
      </c>
      <c r="F839" s="13">
        <v>4283.5</v>
      </c>
      <c r="G839" s="10" t="s">
        <v>583</v>
      </c>
      <c r="H839" s="17">
        <v>3.2000000000000002E-3</v>
      </c>
    </row>
    <row r="840" spans="1:8" ht="15">
      <c r="A840" s="2">
        <v>45035</v>
      </c>
      <c r="B840" s="14">
        <v>45035</v>
      </c>
      <c r="C840" s="13">
        <v>4289.38</v>
      </c>
      <c r="D840" s="13">
        <v>4297.3900000000003</v>
      </c>
      <c r="E840" s="13">
        <v>4297.3900000000003</v>
      </c>
      <c r="F840" s="13">
        <v>4275.07</v>
      </c>
      <c r="G840" s="10" t="s">
        <v>584</v>
      </c>
      <c r="H840" s="17">
        <v>-1.9E-3</v>
      </c>
    </row>
    <row r="841" spans="1:8" ht="15">
      <c r="A841" s="2">
        <v>45036</v>
      </c>
      <c r="B841" s="14">
        <v>45036</v>
      </c>
      <c r="C841" s="13">
        <v>4289.09</v>
      </c>
      <c r="D841" s="13">
        <v>4289.38</v>
      </c>
      <c r="E841" s="13">
        <v>4289.49</v>
      </c>
      <c r="F841" s="13">
        <v>4277.63</v>
      </c>
      <c r="G841" s="10" t="s">
        <v>585</v>
      </c>
      <c r="H841" s="17">
        <v>-1E-4</v>
      </c>
    </row>
    <row r="842" spans="1:8" ht="15">
      <c r="A842" s="2">
        <v>45037</v>
      </c>
      <c r="B842" s="14">
        <v>45037</v>
      </c>
      <c r="C842" s="13">
        <v>4298.24</v>
      </c>
      <c r="D842" s="13">
        <v>4289.09</v>
      </c>
      <c r="E842" s="13">
        <v>4304.96</v>
      </c>
      <c r="F842" s="13">
        <v>4280.26</v>
      </c>
      <c r="G842" s="10" t="s">
        <v>586</v>
      </c>
      <c r="H842" s="17">
        <v>2.0999999999999999E-3</v>
      </c>
    </row>
    <row r="843" spans="1:8" ht="15">
      <c r="A843" s="2">
        <v>45038</v>
      </c>
      <c r="B843" s="14">
        <v>45038</v>
      </c>
      <c r="C843" s="15">
        <f>C842</f>
        <v>4298.24</v>
      </c>
      <c r="D843" s="15"/>
      <c r="E843" s="15"/>
      <c r="F843" s="15"/>
      <c r="G843" s="8"/>
      <c r="H843" s="18"/>
    </row>
    <row r="844" spans="1:8" ht="15">
      <c r="A844" s="2">
        <v>45039</v>
      </c>
      <c r="B844" s="14">
        <v>45039</v>
      </c>
      <c r="C844" s="15">
        <f>C842</f>
        <v>4298.24</v>
      </c>
      <c r="D844" s="15"/>
      <c r="E844" s="15"/>
      <c r="F844" s="15"/>
      <c r="G844" s="8"/>
      <c r="H844" s="18"/>
    </row>
    <row r="845" spans="1:8" ht="15">
      <c r="A845" s="2">
        <v>45040</v>
      </c>
      <c r="B845" s="14">
        <v>45040</v>
      </c>
      <c r="C845" s="13">
        <v>4295.8900000000003</v>
      </c>
      <c r="D845" s="13">
        <v>4298.24</v>
      </c>
      <c r="E845" s="13">
        <v>4304.6499999999996</v>
      </c>
      <c r="F845" s="13">
        <v>4280.12</v>
      </c>
      <c r="G845" s="10" t="s">
        <v>587</v>
      </c>
      <c r="H845" s="17">
        <v>-5.0000000000000001E-4</v>
      </c>
    </row>
    <row r="846" spans="1:8" ht="15">
      <c r="A846" s="2">
        <v>45041</v>
      </c>
      <c r="B846" s="14">
        <v>45041</v>
      </c>
      <c r="C846" s="13">
        <v>4285.93</v>
      </c>
      <c r="D846" s="13">
        <v>4295.8900000000003</v>
      </c>
      <c r="E846" s="13">
        <v>4295.8900000000003</v>
      </c>
      <c r="F846" s="13">
        <v>4270.3</v>
      </c>
      <c r="G846" s="10" t="s">
        <v>588</v>
      </c>
      <c r="H846" s="17">
        <v>-2.3E-3</v>
      </c>
    </row>
    <row r="847" spans="1:8" ht="15">
      <c r="A847" s="2">
        <v>45042</v>
      </c>
      <c r="B847" s="14">
        <v>45042</v>
      </c>
      <c r="C847" s="13">
        <v>4267.92</v>
      </c>
      <c r="D847" s="13">
        <v>4285.93</v>
      </c>
      <c r="E847" s="13">
        <v>4286.5600000000004</v>
      </c>
      <c r="F847" s="13">
        <v>4254.34</v>
      </c>
      <c r="G847" s="10" t="s">
        <v>589</v>
      </c>
      <c r="H847" s="17">
        <v>-4.1999999999999997E-3</v>
      </c>
    </row>
    <row r="848" spans="1:8" ht="15">
      <c r="A848" s="2">
        <v>45043</v>
      </c>
      <c r="B848" s="14">
        <v>45043</v>
      </c>
      <c r="C848" s="13">
        <v>4259.55</v>
      </c>
      <c r="D848" s="13">
        <v>4267.92</v>
      </c>
      <c r="E848" s="13">
        <v>4272.96</v>
      </c>
      <c r="F848" s="13">
        <v>4252.78</v>
      </c>
      <c r="G848" s="10" t="s">
        <v>590</v>
      </c>
      <c r="H848" s="17">
        <v>-2E-3</v>
      </c>
    </row>
    <row r="849" spans="1:8" ht="15">
      <c r="A849" s="2">
        <v>45044</v>
      </c>
      <c r="B849" s="14">
        <v>45044</v>
      </c>
      <c r="C849" s="13">
        <v>4283.83</v>
      </c>
      <c r="D849" s="13">
        <v>4259.55</v>
      </c>
      <c r="E849" s="13">
        <v>4283.83</v>
      </c>
      <c r="F849" s="13">
        <v>4240.88</v>
      </c>
      <c r="G849" s="10" t="s">
        <v>591</v>
      </c>
      <c r="H849" s="17">
        <v>5.7000000000000002E-3</v>
      </c>
    </row>
    <row r="850" spans="1:8" ht="15">
      <c r="A850" s="2">
        <v>45045</v>
      </c>
      <c r="B850" s="14">
        <v>45045</v>
      </c>
      <c r="C850" s="15">
        <f>C849</f>
        <v>4283.83</v>
      </c>
      <c r="D850" s="15"/>
      <c r="E850" s="15"/>
      <c r="F850" s="15"/>
      <c r="G850" s="8"/>
      <c r="H850" s="18"/>
    </row>
    <row r="851" spans="1:8" ht="15">
      <c r="A851" s="2">
        <v>45046</v>
      </c>
      <c r="B851" s="14">
        <v>45046</v>
      </c>
      <c r="C851" s="15">
        <f>C849</f>
        <v>4283.83</v>
      </c>
      <c r="D851" s="15"/>
      <c r="E851" s="15"/>
      <c r="F851" s="15"/>
      <c r="G851" s="8"/>
      <c r="H851" s="18"/>
    </row>
    <row r="852" spans="1:8" ht="15">
      <c r="A852" s="2">
        <v>45047</v>
      </c>
      <c r="B852" s="14">
        <v>45047</v>
      </c>
      <c r="C852" s="15">
        <f>C849</f>
        <v>4283.83</v>
      </c>
      <c r="D852" s="15"/>
      <c r="E852" s="15"/>
      <c r="F852" s="15"/>
      <c r="G852" s="8"/>
      <c r="H852" s="18"/>
    </row>
    <row r="853" spans="1:8" ht="15">
      <c r="A853" s="2">
        <v>45048</v>
      </c>
      <c r="B853" s="14">
        <v>45048</v>
      </c>
      <c r="C853" s="13">
        <v>4235.67</v>
      </c>
      <c r="D853" s="13">
        <v>4283.83</v>
      </c>
      <c r="E853" s="13">
        <v>4299.49</v>
      </c>
      <c r="F853" s="13">
        <v>4235.67</v>
      </c>
      <c r="G853" s="10" t="s">
        <v>592</v>
      </c>
      <c r="H853" s="17">
        <v>-1.12E-2</v>
      </c>
    </row>
    <row r="854" spans="1:8" ht="15">
      <c r="A854" s="2">
        <v>45049</v>
      </c>
      <c r="B854" s="14">
        <v>45049</v>
      </c>
      <c r="C854" s="13">
        <v>4244.29</v>
      </c>
      <c r="D854" s="13">
        <v>4235.67</v>
      </c>
      <c r="E854" s="13">
        <v>4259.04</v>
      </c>
      <c r="F854" s="13">
        <v>4235.63</v>
      </c>
      <c r="G854" s="10" t="s">
        <v>593</v>
      </c>
      <c r="H854" s="17">
        <v>2E-3</v>
      </c>
    </row>
    <row r="855" spans="1:8" ht="15">
      <c r="A855" s="2">
        <v>45050</v>
      </c>
      <c r="B855" s="14">
        <v>45050</v>
      </c>
      <c r="C855" s="13">
        <v>4201.2299999999996</v>
      </c>
      <c r="D855" s="13">
        <v>4244.29</v>
      </c>
      <c r="E855" s="13">
        <v>4244.29</v>
      </c>
      <c r="F855" s="13">
        <v>4195.17</v>
      </c>
      <c r="G855" s="10" t="s">
        <v>594</v>
      </c>
      <c r="H855" s="17">
        <v>-1.01E-2</v>
      </c>
    </row>
    <row r="856" spans="1:8" ht="15">
      <c r="A856" s="2">
        <v>45051</v>
      </c>
      <c r="B856" s="14">
        <v>45051</v>
      </c>
      <c r="C856" s="13">
        <v>4242.3999999999996</v>
      </c>
      <c r="D856" s="13">
        <v>4201.2299999999996</v>
      </c>
      <c r="E856" s="13">
        <v>4243.9399999999996</v>
      </c>
      <c r="F856" s="13">
        <v>4201.12</v>
      </c>
      <c r="G856" s="10" t="s">
        <v>595</v>
      </c>
      <c r="H856" s="17">
        <v>9.7999999999999997E-3</v>
      </c>
    </row>
    <row r="857" spans="1:8" ht="15">
      <c r="A857" s="2">
        <v>45052</v>
      </c>
      <c r="B857" s="14">
        <v>45052</v>
      </c>
      <c r="C857" s="15">
        <f>C856</f>
        <v>4242.3999999999996</v>
      </c>
      <c r="D857" s="15"/>
      <c r="E857" s="15"/>
      <c r="F857" s="15"/>
      <c r="G857" s="8"/>
      <c r="H857" s="18"/>
    </row>
    <row r="858" spans="1:8" ht="15">
      <c r="A858" s="2">
        <v>45053</v>
      </c>
      <c r="B858" s="14">
        <v>45053</v>
      </c>
      <c r="C858" s="15">
        <f>C856</f>
        <v>4242.3999999999996</v>
      </c>
      <c r="D858" s="15"/>
      <c r="E858" s="15"/>
      <c r="F858" s="15"/>
      <c r="G858" s="8"/>
      <c r="H858" s="18"/>
    </row>
    <row r="859" spans="1:8" ht="15">
      <c r="A859" s="2">
        <v>45054</v>
      </c>
      <c r="B859" s="14">
        <v>45054</v>
      </c>
      <c r="C859" s="15">
        <f>C856</f>
        <v>4242.3999999999996</v>
      </c>
      <c r="D859" s="15"/>
      <c r="E859" s="15"/>
      <c r="F859" s="15"/>
      <c r="G859" s="8"/>
      <c r="H859" s="18"/>
    </row>
    <row r="860" spans="1:8" ht="15">
      <c r="A860" s="2">
        <v>45055</v>
      </c>
      <c r="B860" s="14">
        <v>45055</v>
      </c>
      <c r="C860" s="13">
        <v>4231.12</v>
      </c>
      <c r="D860" s="13">
        <v>4242.3999999999996</v>
      </c>
      <c r="E860" s="13">
        <v>4248.51</v>
      </c>
      <c r="F860" s="13">
        <v>4216.3999999999996</v>
      </c>
      <c r="G860" s="10" t="s">
        <v>596</v>
      </c>
      <c r="H860" s="17">
        <v>-2.7000000000000001E-3</v>
      </c>
    </row>
    <row r="861" spans="1:8" ht="15">
      <c r="A861" s="2">
        <v>45056</v>
      </c>
      <c r="B861" s="14">
        <v>45056</v>
      </c>
      <c r="C861" s="13">
        <v>4220.42</v>
      </c>
      <c r="D861" s="13">
        <v>4231.12</v>
      </c>
      <c r="E861" s="13">
        <v>4238.49</v>
      </c>
      <c r="F861" s="13">
        <v>4213.2</v>
      </c>
      <c r="G861" s="10" t="s">
        <v>597</v>
      </c>
      <c r="H861" s="17">
        <v>-2.5000000000000001E-3</v>
      </c>
    </row>
    <row r="862" spans="1:8" ht="15">
      <c r="A862" s="2">
        <v>45057</v>
      </c>
      <c r="B862" s="14">
        <v>45057</v>
      </c>
      <c r="C862" s="13">
        <v>4215.22</v>
      </c>
      <c r="D862" s="13">
        <v>4220.42</v>
      </c>
      <c r="E862" s="13">
        <v>4241.46</v>
      </c>
      <c r="F862" s="13">
        <v>4189.08</v>
      </c>
      <c r="G862" s="10" t="s">
        <v>598</v>
      </c>
      <c r="H862" s="17">
        <v>-1.1999999999999999E-3</v>
      </c>
    </row>
    <row r="863" spans="1:8" ht="15">
      <c r="A863" s="2">
        <v>45058</v>
      </c>
      <c r="B863" s="14">
        <v>45058</v>
      </c>
      <c r="C863" s="13">
        <v>4224.0600000000004</v>
      </c>
      <c r="D863" s="13">
        <v>4215.22</v>
      </c>
      <c r="E863" s="13">
        <v>4234.82</v>
      </c>
      <c r="F863" s="13">
        <v>4214.46</v>
      </c>
      <c r="G863" s="10" t="s">
        <v>599</v>
      </c>
      <c r="H863" s="17">
        <v>2.0999999999999999E-3</v>
      </c>
    </row>
    <row r="864" spans="1:8" ht="15">
      <c r="A864" s="2">
        <v>45059</v>
      </c>
      <c r="B864" s="14">
        <v>45059</v>
      </c>
      <c r="C864" s="15">
        <f>C863</f>
        <v>4224.0600000000004</v>
      </c>
      <c r="D864" s="15"/>
      <c r="E864" s="15"/>
      <c r="F864" s="15"/>
      <c r="G864" s="8"/>
      <c r="H864" s="18"/>
    </row>
    <row r="865" spans="1:8" ht="15">
      <c r="A865" s="2">
        <v>45060</v>
      </c>
      <c r="B865" s="14">
        <v>45060</v>
      </c>
      <c r="C865" s="15">
        <f>C863</f>
        <v>4224.0600000000004</v>
      </c>
      <c r="D865" s="15"/>
      <c r="E865" s="15"/>
      <c r="F865" s="15"/>
      <c r="G865" s="8"/>
      <c r="H865" s="18"/>
    </row>
    <row r="866" spans="1:8" ht="15">
      <c r="A866" s="2">
        <v>45061</v>
      </c>
      <c r="B866" s="14">
        <v>45061</v>
      </c>
      <c r="C866" s="13">
        <v>4236.96</v>
      </c>
      <c r="D866" s="13">
        <v>4224.0600000000004</v>
      </c>
      <c r="E866" s="13">
        <v>4244.3500000000004</v>
      </c>
      <c r="F866" s="13">
        <v>4224.0600000000004</v>
      </c>
      <c r="G866" s="10" t="s">
        <v>600</v>
      </c>
      <c r="H866" s="17">
        <v>3.0999999999999999E-3</v>
      </c>
    </row>
    <row r="867" spans="1:8" ht="15">
      <c r="A867" s="2">
        <v>45062</v>
      </c>
      <c r="B867" s="14">
        <v>45062</v>
      </c>
      <c r="C867" s="13">
        <v>4224.76</v>
      </c>
      <c r="D867" s="13">
        <v>4236.96</v>
      </c>
      <c r="E867" s="13">
        <v>4251.13</v>
      </c>
      <c r="F867" s="13">
        <v>4218.38</v>
      </c>
      <c r="G867" s="10" t="s">
        <v>601</v>
      </c>
      <c r="H867" s="17">
        <v>-2.8999999999999998E-3</v>
      </c>
    </row>
    <row r="868" spans="1:8" ht="15">
      <c r="A868" s="2">
        <v>45063</v>
      </c>
      <c r="B868" s="14">
        <v>45063</v>
      </c>
      <c r="C868" s="13">
        <v>4210.17</v>
      </c>
      <c r="D868" s="13">
        <v>4224.76</v>
      </c>
      <c r="E868" s="13">
        <v>4224.76</v>
      </c>
      <c r="F868" s="13">
        <v>4205.28</v>
      </c>
      <c r="G868" s="10" t="s">
        <v>602</v>
      </c>
      <c r="H868" s="17">
        <v>-3.5000000000000001E-3</v>
      </c>
    </row>
    <row r="869" spans="1:8" ht="15">
      <c r="A869" s="2">
        <v>45064</v>
      </c>
      <c r="B869" s="14">
        <v>45064</v>
      </c>
      <c r="C869" s="13">
        <v>4221.45</v>
      </c>
      <c r="D869" s="13">
        <v>4210.17</v>
      </c>
      <c r="E869" s="13">
        <v>4237.4399999999996</v>
      </c>
      <c r="F869" s="13">
        <v>4210.17</v>
      </c>
      <c r="G869" s="10" t="s">
        <v>603</v>
      </c>
      <c r="H869" s="17">
        <v>2.7000000000000001E-3</v>
      </c>
    </row>
    <row r="870" spans="1:8" ht="15">
      <c r="A870" s="2">
        <v>45065</v>
      </c>
      <c r="B870" s="14">
        <v>45065</v>
      </c>
      <c r="C870" s="13">
        <v>4228.25</v>
      </c>
      <c r="D870" s="13">
        <v>4221.45</v>
      </c>
      <c r="E870" s="13">
        <v>4245.26</v>
      </c>
      <c r="F870" s="13">
        <v>4221.24</v>
      </c>
      <c r="G870" s="10" t="s">
        <v>604</v>
      </c>
      <c r="H870" s="17">
        <v>1.6000000000000001E-3</v>
      </c>
    </row>
    <row r="871" spans="1:8" ht="15">
      <c r="A871" s="2">
        <v>45066</v>
      </c>
      <c r="B871" s="14">
        <v>45066</v>
      </c>
      <c r="C871" s="15">
        <f>C870</f>
        <v>4228.25</v>
      </c>
      <c r="D871" s="15"/>
      <c r="E871" s="15"/>
      <c r="F871" s="15"/>
      <c r="G871" s="8"/>
      <c r="H871" s="18"/>
    </row>
    <row r="872" spans="1:8" ht="15">
      <c r="A872" s="2">
        <v>45067</v>
      </c>
      <c r="B872" s="14">
        <v>45067</v>
      </c>
      <c r="C872" s="15">
        <f>C870</f>
        <v>4228.25</v>
      </c>
      <c r="D872" s="15"/>
      <c r="E872" s="15"/>
      <c r="F872" s="15"/>
      <c r="G872" s="8"/>
      <c r="H872" s="18"/>
    </row>
    <row r="873" spans="1:8" ht="15">
      <c r="A873" s="2">
        <v>45068</v>
      </c>
      <c r="B873" s="14">
        <v>45068</v>
      </c>
      <c r="C873" s="13">
        <v>4234.1400000000003</v>
      </c>
      <c r="D873" s="13">
        <v>4228.25</v>
      </c>
      <c r="E873" s="13">
        <v>4241.1400000000003</v>
      </c>
      <c r="F873" s="13">
        <v>4224.26</v>
      </c>
      <c r="G873" s="10" t="s">
        <v>605</v>
      </c>
      <c r="H873" s="17">
        <v>1.4E-3</v>
      </c>
    </row>
    <row r="874" spans="1:8" ht="15">
      <c r="A874" s="2">
        <v>45069</v>
      </c>
      <c r="B874" s="14">
        <v>45069</v>
      </c>
      <c r="C874" s="13">
        <v>4228.38</v>
      </c>
      <c r="D874" s="13">
        <v>4234.1400000000003</v>
      </c>
      <c r="E874" s="13">
        <v>4248.05</v>
      </c>
      <c r="F874" s="13">
        <v>4222.71</v>
      </c>
      <c r="G874" s="10" t="s">
        <v>606</v>
      </c>
      <c r="H874" s="17">
        <v>-1.4E-3</v>
      </c>
    </row>
    <row r="875" spans="1:8" ht="15">
      <c r="A875" s="2">
        <v>45070</v>
      </c>
      <c r="B875" s="14">
        <v>45070</v>
      </c>
      <c r="C875" s="13">
        <v>4156.82</v>
      </c>
      <c r="D875" s="13">
        <v>4228.38</v>
      </c>
      <c r="E875" s="13">
        <v>4228.38</v>
      </c>
      <c r="F875" s="13">
        <v>4139.0600000000004</v>
      </c>
      <c r="G875" s="10" t="s">
        <v>607</v>
      </c>
      <c r="H875" s="17">
        <v>-1.6899999999999998E-2</v>
      </c>
    </row>
    <row r="876" spans="1:8" ht="15">
      <c r="A876" s="2">
        <v>45071</v>
      </c>
      <c r="B876" s="14">
        <v>45071</v>
      </c>
      <c r="C876" s="13">
        <v>4128.33</v>
      </c>
      <c r="D876" s="13">
        <v>4156.82</v>
      </c>
      <c r="E876" s="13">
        <v>4158.1899999999996</v>
      </c>
      <c r="F876" s="13">
        <v>4128.33</v>
      </c>
      <c r="G876" s="10" t="s">
        <v>608</v>
      </c>
      <c r="H876" s="17">
        <v>-6.8999999999999999E-3</v>
      </c>
    </row>
    <row r="877" spans="1:8" ht="15">
      <c r="A877" s="2">
        <v>45072</v>
      </c>
      <c r="B877" s="14">
        <v>45072</v>
      </c>
      <c r="C877" s="13">
        <v>4152.54</v>
      </c>
      <c r="D877" s="13">
        <v>4128.33</v>
      </c>
      <c r="E877" s="13">
        <v>4161.42</v>
      </c>
      <c r="F877" s="13">
        <v>4120.13</v>
      </c>
      <c r="G877" s="10" t="s">
        <v>609</v>
      </c>
      <c r="H877" s="17">
        <v>5.8999999999999999E-3</v>
      </c>
    </row>
    <row r="878" spans="1:8" ht="15">
      <c r="A878" s="2">
        <v>45073</v>
      </c>
      <c r="B878" s="14">
        <v>45073</v>
      </c>
      <c r="C878" s="15">
        <f>C877</f>
        <v>4152.54</v>
      </c>
      <c r="D878" s="15"/>
      <c r="E878" s="15"/>
      <c r="F878" s="15"/>
      <c r="G878" s="8"/>
      <c r="H878" s="18"/>
    </row>
    <row r="879" spans="1:8" ht="15">
      <c r="A879" s="2">
        <v>45074</v>
      </c>
      <c r="B879" s="14">
        <v>45074</v>
      </c>
      <c r="C879" s="15">
        <f>C877</f>
        <v>4152.54</v>
      </c>
      <c r="D879" s="15"/>
      <c r="E879" s="15"/>
      <c r="F879" s="15"/>
      <c r="G879" s="8"/>
      <c r="H879" s="18"/>
    </row>
    <row r="880" spans="1:8" ht="15">
      <c r="A880" s="2">
        <v>45075</v>
      </c>
      <c r="B880" s="14">
        <v>45075</v>
      </c>
      <c r="C880" s="15">
        <f>C877</f>
        <v>4152.54</v>
      </c>
      <c r="D880" s="15"/>
      <c r="E880" s="15"/>
      <c r="F880" s="15"/>
      <c r="G880" s="8"/>
      <c r="H880" s="18"/>
    </row>
    <row r="881" spans="1:8" ht="15">
      <c r="A881" s="2">
        <v>45076</v>
      </c>
      <c r="B881" s="14">
        <v>45076</v>
      </c>
      <c r="C881" s="13">
        <v>4104.75</v>
      </c>
      <c r="D881" s="13">
        <v>4152.54</v>
      </c>
      <c r="E881" s="13">
        <v>4155.2</v>
      </c>
      <c r="F881" s="13">
        <v>4102.6400000000003</v>
      </c>
      <c r="G881" s="10" t="s">
        <v>610</v>
      </c>
      <c r="H881" s="17">
        <v>-1.15E-2</v>
      </c>
    </row>
    <row r="882" spans="1:8" ht="15">
      <c r="A882" s="2">
        <v>45077</v>
      </c>
      <c r="B882" s="14">
        <v>45077</v>
      </c>
      <c r="C882" s="13">
        <v>4066.8</v>
      </c>
      <c r="D882" s="13">
        <v>4104.75</v>
      </c>
      <c r="E882" s="13">
        <v>4104.7700000000004</v>
      </c>
      <c r="F882" s="13">
        <v>4066.8</v>
      </c>
      <c r="G882" s="10" t="s">
        <v>611</v>
      </c>
      <c r="H882" s="17">
        <v>-9.1999999999999998E-3</v>
      </c>
    </row>
    <row r="883" spans="1:8" ht="15">
      <c r="A883" s="2">
        <v>45078</v>
      </c>
      <c r="B883" s="14">
        <v>45078</v>
      </c>
      <c r="C883" s="13">
        <v>4090.64</v>
      </c>
      <c r="D883" s="13">
        <v>4066.8</v>
      </c>
      <c r="E883" s="13">
        <v>4094.47</v>
      </c>
      <c r="F883" s="13">
        <v>4066.62</v>
      </c>
      <c r="G883" s="10" t="s">
        <v>612</v>
      </c>
      <c r="H883" s="17">
        <v>5.8999999999999999E-3</v>
      </c>
    </row>
    <row r="884" spans="1:8" ht="15">
      <c r="A884" s="2">
        <v>45079</v>
      </c>
      <c r="B884" s="14">
        <v>45079</v>
      </c>
      <c r="C884" s="13">
        <v>4155.37</v>
      </c>
      <c r="D884" s="13">
        <v>4090.64</v>
      </c>
      <c r="E884" s="13">
        <v>4158.42</v>
      </c>
      <c r="F884" s="13">
        <v>4090.48</v>
      </c>
      <c r="G884" s="10" t="s">
        <v>613</v>
      </c>
      <c r="H884" s="17">
        <v>1.5800000000000002E-2</v>
      </c>
    </row>
    <row r="885" spans="1:8" ht="15">
      <c r="A885" s="2">
        <v>45080</v>
      </c>
      <c r="B885" s="14">
        <v>45080</v>
      </c>
      <c r="C885" s="15">
        <f>C884</f>
        <v>4155.37</v>
      </c>
      <c r="D885" s="15"/>
      <c r="E885" s="15"/>
      <c r="F885" s="15"/>
      <c r="G885" s="8"/>
      <c r="H885" s="18"/>
    </row>
    <row r="886" spans="1:8" ht="15">
      <c r="A886" s="2">
        <v>45081</v>
      </c>
      <c r="B886" s="14">
        <v>45081</v>
      </c>
      <c r="C886" s="15">
        <f>C884</f>
        <v>4155.37</v>
      </c>
      <c r="D886" s="15"/>
      <c r="E886" s="15"/>
      <c r="F886" s="15"/>
      <c r="G886" s="8"/>
      <c r="H886" s="18"/>
    </row>
    <row r="887" spans="1:8" ht="15">
      <c r="A887" s="2">
        <v>45082</v>
      </c>
      <c r="B887" s="14">
        <v>45082</v>
      </c>
      <c r="C887" s="13">
        <v>4150.8900000000003</v>
      </c>
      <c r="D887" s="13">
        <v>4155.37</v>
      </c>
      <c r="E887" s="13">
        <v>4180.29</v>
      </c>
      <c r="F887" s="13">
        <v>4148.7700000000004</v>
      </c>
      <c r="G887" s="10" t="s">
        <v>614</v>
      </c>
      <c r="H887" s="17">
        <v>-1.1000000000000001E-3</v>
      </c>
    </row>
    <row r="888" spans="1:8" ht="15">
      <c r="A888" s="2">
        <v>45083</v>
      </c>
      <c r="B888" s="14">
        <v>45083</v>
      </c>
      <c r="C888" s="13">
        <v>4167.2</v>
      </c>
      <c r="D888" s="13">
        <v>4150.8900000000003</v>
      </c>
      <c r="E888" s="13">
        <v>4170.54</v>
      </c>
      <c r="F888" s="13">
        <v>4130.41</v>
      </c>
      <c r="G888" s="10" t="s">
        <v>615</v>
      </c>
      <c r="H888" s="17">
        <v>3.8999999999999998E-3</v>
      </c>
    </row>
    <row r="889" spans="1:8" ht="15">
      <c r="A889" s="2">
        <v>45084</v>
      </c>
      <c r="B889" s="14">
        <v>45084</v>
      </c>
      <c r="C889" s="13">
        <v>4163.5200000000004</v>
      </c>
      <c r="D889" s="13">
        <v>4167.2</v>
      </c>
      <c r="E889" s="13">
        <v>4173.4799999999996</v>
      </c>
      <c r="F889" s="13">
        <v>4155.9399999999996</v>
      </c>
      <c r="G889" s="10" t="s">
        <v>616</v>
      </c>
      <c r="H889" s="17">
        <v>-8.9999999999999998E-4</v>
      </c>
    </row>
    <row r="890" spans="1:8" ht="15">
      <c r="A890" s="2">
        <v>45085</v>
      </c>
      <c r="B890" s="14">
        <v>45085</v>
      </c>
      <c r="C890" s="13">
        <v>4150.8999999999996</v>
      </c>
      <c r="D890" s="13">
        <v>4163.5200000000004</v>
      </c>
      <c r="E890" s="13">
        <v>4170.32</v>
      </c>
      <c r="F890" s="13">
        <v>4144.91</v>
      </c>
      <c r="G890" s="10" t="s">
        <v>617</v>
      </c>
      <c r="H890" s="17">
        <v>-3.0000000000000001E-3</v>
      </c>
    </row>
    <row r="891" spans="1:8" ht="15">
      <c r="A891" s="2">
        <v>45086</v>
      </c>
      <c r="B891" s="14">
        <v>45086</v>
      </c>
      <c r="C891" s="13">
        <v>4133.32</v>
      </c>
      <c r="D891" s="13">
        <v>4150.8999999999996</v>
      </c>
      <c r="E891" s="13">
        <v>4159.04</v>
      </c>
      <c r="F891" s="13">
        <v>4124.01</v>
      </c>
      <c r="G891" s="10" t="s">
        <v>618</v>
      </c>
      <c r="H891" s="17">
        <v>-4.1999999999999997E-3</v>
      </c>
    </row>
    <row r="892" spans="1:8" ht="15">
      <c r="A892" s="2">
        <v>45087</v>
      </c>
      <c r="B892" s="14">
        <v>45087</v>
      </c>
      <c r="C892" s="15">
        <f>C891</f>
        <v>4133.32</v>
      </c>
      <c r="D892" s="15"/>
      <c r="E892" s="15"/>
      <c r="F892" s="15"/>
      <c r="G892" s="8"/>
      <c r="H892" s="18"/>
    </row>
    <row r="893" spans="1:8" ht="15">
      <c r="A893" s="2">
        <v>45088</v>
      </c>
      <c r="B893" s="14">
        <v>45088</v>
      </c>
      <c r="C893" s="15">
        <f>C891</f>
        <v>4133.32</v>
      </c>
      <c r="D893" s="15"/>
      <c r="E893" s="15"/>
      <c r="F893" s="15"/>
      <c r="G893" s="8"/>
      <c r="H893" s="18"/>
    </row>
    <row r="894" spans="1:8" ht="15">
      <c r="A894" s="2">
        <v>45089</v>
      </c>
      <c r="B894" s="14">
        <v>45089</v>
      </c>
      <c r="C894" s="13">
        <v>4140.42</v>
      </c>
      <c r="D894" s="13">
        <v>4133.32</v>
      </c>
      <c r="E894" s="13">
        <v>4151.83</v>
      </c>
      <c r="F894" s="13">
        <v>4133.25</v>
      </c>
      <c r="G894" s="10" t="s">
        <v>619</v>
      </c>
      <c r="H894" s="17">
        <v>1.6999999999999999E-3</v>
      </c>
    </row>
    <row r="895" spans="1:8" ht="15">
      <c r="A895" s="2">
        <v>45090</v>
      </c>
      <c r="B895" s="14">
        <v>45090</v>
      </c>
      <c r="C895" s="13">
        <v>4151.46</v>
      </c>
      <c r="D895" s="13">
        <v>4140.42</v>
      </c>
      <c r="E895" s="13">
        <v>4159.41</v>
      </c>
      <c r="F895" s="13">
        <v>4132.66</v>
      </c>
      <c r="G895" s="10" t="s">
        <v>620</v>
      </c>
      <c r="H895" s="17">
        <v>2.7000000000000001E-3</v>
      </c>
    </row>
    <row r="896" spans="1:8" ht="15">
      <c r="A896" s="2">
        <v>45091</v>
      </c>
      <c r="B896" s="14">
        <v>45091</v>
      </c>
      <c r="C896" s="13">
        <v>4154.38</v>
      </c>
      <c r="D896" s="13">
        <v>4151.46</v>
      </c>
      <c r="E896" s="13">
        <v>4172.6099999999997</v>
      </c>
      <c r="F896" s="13">
        <v>4145.05</v>
      </c>
      <c r="G896" s="10" t="s">
        <v>621</v>
      </c>
      <c r="H896" s="17">
        <v>6.9999999999999999E-4</v>
      </c>
    </row>
    <row r="897" spans="1:8" ht="15">
      <c r="A897" s="2">
        <v>45092</v>
      </c>
      <c r="B897" s="14">
        <v>45092</v>
      </c>
      <c r="C897" s="13">
        <v>4161.92</v>
      </c>
      <c r="D897" s="13">
        <v>4154.38</v>
      </c>
      <c r="E897" s="13">
        <v>4164.05</v>
      </c>
      <c r="F897" s="13">
        <v>4144.83</v>
      </c>
      <c r="G897" s="10" t="s">
        <v>622</v>
      </c>
      <c r="H897" s="17">
        <v>1.8E-3</v>
      </c>
    </row>
    <row r="898" spans="1:8" ht="15">
      <c r="A898" s="2">
        <v>45093</v>
      </c>
      <c r="B898" s="14">
        <v>45093</v>
      </c>
      <c r="C898" s="13">
        <v>4168.12</v>
      </c>
      <c r="D898" s="13">
        <v>4161.92</v>
      </c>
      <c r="E898" s="13">
        <v>4191.6000000000004</v>
      </c>
      <c r="F898" s="13">
        <v>4161.68</v>
      </c>
      <c r="G898" s="10" t="s">
        <v>623</v>
      </c>
      <c r="H898" s="17">
        <v>1.5E-3</v>
      </c>
    </row>
    <row r="899" spans="1:8" ht="15">
      <c r="A899" s="2">
        <v>45094</v>
      </c>
      <c r="B899" s="14">
        <v>45094</v>
      </c>
      <c r="C899" s="15">
        <f>C898</f>
        <v>4168.12</v>
      </c>
      <c r="D899" s="15"/>
      <c r="E899" s="15"/>
      <c r="F899" s="15"/>
      <c r="G899" s="8"/>
      <c r="H899" s="18"/>
    </row>
    <row r="900" spans="1:8" ht="15">
      <c r="A900" s="2">
        <v>45095</v>
      </c>
      <c r="B900" s="14">
        <v>45095</v>
      </c>
      <c r="C900" s="15">
        <f>C898</f>
        <v>4168.12</v>
      </c>
      <c r="D900" s="15"/>
      <c r="E900" s="15"/>
      <c r="F900" s="15"/>
      <c r="G900" s="8"/>
      <c r="H900" s="18"/>
    </row>
    <row r="901" spans="1:8" ht="15">
      <c r="A901" s="2">
        <v>45096</v>
      </c>
      <c r="B901" s="14">
        <v>45096</v>
      </c>
      <c r="C901" s="13">
        <v>4137.7299999999996</v>
      </c>
      <c r="D901" s="13">
        <v>4168.12</v>
      </c>
      <c r="E901" s="13">
        <v>4168.12</v>
      </c>
      <c r="F901" s="13">
        <v>4134.66</v>
      </c>
      <c r="G901" s="10" t="s">
        <v>624</v>
      </c>
      <c r="H901" s="17">
        <v>-7.3000000000000001E-3</v>
      </c>
    </row>
    <row r="902" spans="1:8" ht="15">
      <c r="A902" s="2">
        <v>45097</v>
      </c>
      <c r="B902" s="14">
        <v>45097</v>
      </c>
      <c r="C902" s="13">
        <v>4125.41</v>
      </c>
      <c r="D902" s="13">
        <v>4137.7299999999996</v>
      </c>
      <c r="E902" s="13">
        <v>4144.96</v>
      </c>
      <c r="F902" s="13">
        <v>4124.3900000000003</v>
      </c>
      <c r="G902" s="10" t="s">
        <v>625</v>
      </c>
      <c r="H902" s="17">
        <v>-3.0000000000000001E-3</v>
      </c>
    </row>
    <row r="903" spans="1:8" ht="15">
      <c r="A903" s="2">
        <v>45098</v>
      </c>
      <c r="B903" s="14">
        <v>45098</v>
      </c>
      <c r="C903" s="13">
        <v>4115.41</v>
      </c>
      <c r="D903" s="13">
        <v>4125.41</v>
      </c>
      <c r="E903" s="13">
        <v>4127.05</v>
      </c>
      <c r="F903" s="13">
        <v>4099.1899999999996</v>
      </c>
      <c r="G903" s="10" t="s">
        <v>626</v>
      </c>
      <c r="H903" s="17">
        <v>-2.3999999999999998E-3</v>
      </c>
    </row>
    <row r="904" spans="1:8" ht="15">
      <c r="A904" s="2">
        <v>45099</v>
      </c>
      <c r="B904" s="14">
        <v>45099</v>
      </c>
      <c r="C904" s="13">
        <v>4081.03</v>
      </c>
      <c r="D904" s="13">
        <v>4115.41</v>
      </c>
      <c r="E904" s="13">
        <v>4115.41</v>
      </c>
      <c r="F904" s="13">
        <v>4064.84</v>
      </c>
      <c r="G904" s="10" t="s">
        <v>627</v>
      </c>
      <c r="H904" s="17">
        <v>-8.3999999999999995E-3</v>
      </c>
    </row>
    <row r="905" spans="1:8" ht="15">
      <c r="A905" s="2">
        <v>45100</v>
      </c>
      <c r="B905" s="14">
        <v>45100</v>
      </c>
      <c r="C905" s="13">
        <v>4053.65</v>
      </c>
      <c r="D905" s="13">
        <v>4081.03</v>
      </c>
      <c r="E905" s="13">
        <v>4081.03</v>
      </c>
      <c r="F905" s="13">
        <v>4045.42</v>
      </c>
      <c r="G905" s="10" t="s">
        <v>628</v>
      </c>
      <c r="H905" s="17">
        <v>-6.7000000000000002E-3</v>
      </c>
    </row>
    <row r="906" spans="1:8" ht="15">
      <c r="A906" s="2">
        <v>45101</v>
      </c>
      <c r="B906" s="14">
        <v>45101</v>
      </c>
      <c r="C906" s="15">
        <f>C905</f>
        <v>4053.65</v>
      </c>
      <c r="D906" s="15"/>
      <c r="E906" s="15"/>
      <c r="F906" s="15"/>
      <c r="G906" s="8"/>
      <c r="H906" s="18"/>
    </row>
    <row r="907" spans="1:8" ht="15">
      <c r="A907" s="2">
        <v>45102</v>
      </c>
      <c r="B907" s="14">
        <v>45102</v>
      </c>
      <c r="C907" s="15">
        <f>C905</f>
        <v>4053.65</v>
      </c>
      <c r="D907" s="15"/>
      <c r="E907" s="15"/>
      <c r="F907" s="15"/>
      <c r="G907" s="8"/>
      <c r="H907" s="18"/>
    </row>
    <row r="908" spans="1:8" ht="15">
      <c r="A908" s="2">
        <v>45103</v>
      </c>
      <c r="B908" s="14">
        <v>45103</v>
      </c>
      <c r="C908" s="13">
        <v>4046.84</v>
      </c>
      <c r="D908" s="13">
        <v>4053.65</v>
      </c>
      <c r="E908" s="13">
        <v>4061.6</v>
      </c>
      <c r="F908" s="13">
        <v>4021.51</v>
      </c>
      <c r="G908" s="10" t="s">
        <v>361</v>
      </c>
      <c r="H908" s="17">
        <v>-1.6999999999999999E-3</v>
      </c>
    </row>
    <row r="909" spans="1:8" ht="15">
      <c r="A909" s="2">
        <v>45104</v>
      </c>
      <c r="B909" s="14">
        <v>45104</v>
      </c>
      <c r="C909" s="13">
        <v>4052.97</v>
      </c>
      <c r="D909" s="13">
        <v>4046.84</v>
      </c>
      <c r="E909" s="13">
        <v>4069.35</v>
      </c>
      <c r="F909" s="13">
        <v>4036.74</v>
      </c>
      <c r="G909" s="10" t="s">
        <v>629</v>
      </c>
      <c r="H909" s="17">
        <v>1.5E-3</v>
      </c>
    </row>
    <row r="910" spans="1:8" ht="15">
      <c r="A910" s="2">
        <v>45105</v>
      </c>
      <c r="B910" s="14">
        <v>45105</v>
      </c>
      <c r="C910" s="13">
        <v>4082.27</v>
      </c>
      <c r="D910" s="13">
        <v>4052.97</v>
      </c>
      <c r="E910" s="13">
        <v>4089.56</v>
      </c>
      <c r="F910" s="13">
        <v>4052.97</v>
      </c>
      <c r="G910" s="10" t="s">
        <v>630</v>
      </c>
      <c r="H910" s="17">
        <v>7.1999999999999998E-3</v>
      </c>
    </row>
    <row r="911" spans="1:8" ht="15">
      <c r="A911" s="2">
        <v>45106</v>
      </c>
      <c r="B911" s="14">
        <v>45106</v>
      </c>
      <c r="C911" s="13">
        <v>4064.45</v>
      </c>
      <c r="D911" s="13">
        <v>4082.27</v>
      </c>
      <c r="E911" s="13">
        <v>4083.95</v>
      </c>
      <c r="F911" s="13">
        <v>4058.63</v>
      </c>
      <c r="G911" s="10" t="s">
        <v>631</v>
      </c>
      <c r="H911" s="17">
        <v>-4.4000000000000003E-3</v>
      </c>
    </row>
    <row r="912" spans="1:8" ht="15">
      <c r="A912" s="2">
        <v>45107</v>
      </c>
      <c r="B912" s="14">
        <v>45107</v>
      </c>
      <c r="C912" s="13">
        <v>4096.26</v>
      </c>
      <c r="D912" s="13">
        <v>4064.45</v>
      </c>
      <c r="E912" s="13">
        <v>4107.29</v>
      </c>
      <c r="F912" s="13">
        <v>4064.45</v>
      </c>
      <c r="G912" s="10" t="s">
        <v>632</v>
      </c>
      <c r="H912" s="17">
        <v>7.7999999999999996E-3</v>
      </c>
    </row>
    <row r="913" spans="1:8" ht="15">
      <c r="A913" s="2">
        <v>45108</v>
      </c>
      <c r="B913" s="14">
        <v>45108</v>
      </c>
      <c r="C913" s="15">
        <f>C912</f>
        <v>4096.26</v>
      </c>
      <c r="D913" s="15"/>
      <c r="E913" s="15"/>
      <c r="F913" s="15"/>
      <c r="G913" s="8"/>
      <c r="H913" s="18"/>
    </row>
    <row r="914" spans="1:8" ht="15">
      <c r="A914" s="2">
        <v>45109</v>
      </c>
      <c r="B914" s="14">
        <v>45109</v>
      </c>
      <c r="C914" s="15">
        <f>C912</f>
        <v>4096.26</v>
      </c>
      <c r="D914" s="15"/>
      <c r="E914" s="15"/>
      <c r="F914" s="15"/>
      <c r="G914" s="8"/>
      <c r="H914" s="18"/>
    </row>
    <row r="915" spans="1:8" ht="15">
      <c r="A915" s="2">
        <v>45110</v>
      </c>
      <c r="B915" s="14">
        <v>45110</v>
      </c>
      <c r="C915" s="13">
        <v>4097.6499999999996</v>
      </c>
      <c r="D915" s="13">
        <v>4096.26</v>
      </c>
      <c r="E915" s="13">
        <v>4113.5600000000004</v>
      </c>
      <c r="F915" s="13">
        <v>4091.35</v>
      </c>
      <c r="G915" s="10" t="s">
        <v>633</v>
      </c>
      <c r="H915" s="17">
        <v>2.9999999999999997E-4</v>
      </c>
    </row>
    <row r="916" spans="1:8" ht="15">
      <c r="A916" s="2">
        <v>45111</v>
      </c>
      <c r="B916" s="14">
        <v>45111</v>
      </c>
      <c r="C916" s="13">
        <v>4095.31</v>
      </c>
      <c r="D916" s="13">
        <v>4097.6499999999996</v>
      </c>
      <c r="E916" s="13">
        <v>4108.68</v>
      </c>
      <c r="F916" s="13">
        <v>4093.24</v>
      </c>
      <c r="G916" s="10" t="s">
        <v>634</v>
      </c>
      <c r="H916" s="17">
        <v>-5.9999999999999995E-4</v>
      </c>
    </row>
    <row r="917" spans="1:8" ht="15">
      <c r="A917" s="2">
        <v>45112</v>
      </c>
      <c r="B917" s="14">
        <v>45112</v>
      </c>
      <c r="C917" s="13">
        <v>4055.33</v>
      </c>
      <c r="D917" s="13">
        <v>4095.31</v>
      </c>
      <c r="E917" s="13">
        <v>4095.31</v>
      </c>
      <c r="F917" s="13">
        <v>4051.24</v>
      </c>
      <c r="G917" s="10" t="s">
        <v>635</v>
      </c>
      <c r="H917" s="17">
        <v>-9.7999999999999997E-3</v>
      </c>
    </row>
    <row r="918" spans="1:8" ht="15">
      <c r="A918" s="2">
        <v>45113</v>
      </c>
      <c r="B918" s="14">
        <v>45113</v>
      </c>
      <c r="C918" s="13">
        <v>3965.25</v>
      </c>
      <c r="D918" s="13">
        <v>4055.33</v>
      </c>
      <c r="E918" s="13">
        <v>4055.33</v>
      </c>
      <c r="F918" s="13">
        <v>3960.79</v>
      </c>
      <c r="G918" s="10" t="s">
        <v>636</v>
      </c>
      <c r="H918" s="17">
        <v>-2.2200000000000001E-2</v>
      </c>
    </row>
    <row r="919" spans="1:8" ht="15">
      <c r="A919" s="2">
        <v>45114</v>
      </c>
      <c r="B919" s="14">
        <v>45114</v>
      </c>
      <c r="C919" s="13">
        <v>3957.08</v>
      </c>
      <c r="D919" s="13">
        <v>3965.25</v>
      </c>
      <c r="E919" s="13">
        <v>3965.3</v>
      </c>
      <c r="F919" s="13">
        <v>3939.99</v>
      </c>
      <c r="G919" s="10" t="s">
        <v>637</v>
      </c>
      <c r="H919" s="17">
        <v>-2.0999999999999999E-3</v>
      </c>
    </row>
    <row r="920" spans="1:8" ht="15">
      <c r="A920" s="2">
        <v>45115</v>
      </c>
      <c r="B920" s="14">
        <v>45115</v>
      </c>
      <c r="C920" s="15">
        <f>C919</f>
        <v>3957.08</v>
      </c>
      <c r="D920" s="15"/>
      <c r="E920" s="15"/>
      <c r="F920" s="15"/>
      <c r="G920" s="8"/>
      <c r="H920" s="18"/>
    </row>
    <row r="921" spans="1:8" ht="15">
      <c r="A921" s="2">
        <v>45116</v>
      </c>
      <c r="B921" s="14">
        <v>45116</v>
      </c>
      <c r="C921" s="15">
        <f>C919</f>
        <v>3957.08</v>
      </c>
      <c r="D921" s="15"/>
      <c r="E921" s="15"/>
      <c r="F921" s="15"/>
      <c r="G921" s="8"/>
      <c r="H921" s="18"/>
    </row>
    <row r="922" spans="1:8" ht="15">
      <c r="A922" s="2">
        <v>45117</v>
      </c>
      <c r="B922" s="14">
        <v>45117</v>
      </c>
      <c r="C922" s="13">
        <v>3965.8</v>
      </c>
      <c r="D922" s="13">
        <v>3957.08</v>
      </c>
      <c r="E922" s="13">
        <v>3981.13</v>
      </c>
      <c r="F922" s="13">
        <v>3946.89</v>
      </c>
      <c r="G922" s="10" t="s">
        <v>638</v>
      </c>
      <c r="H922" s="17">
        <v>2.2000000000000001E-3</v>
      </c>
    </row>
    <row r="923" spans="1:8" ht="15">
      <c r="A923" s="2">
        <v>45118</v>
      </c>
      <c r="B923" s="14">
        <v>45118</v>
      </c>
      <c r="C923" s="13">
        <v>3973.18</v>
      </c>
      <c r="D923" s="13">
        <v>3965.8</v>
      </c>
      <c r="E923" s="13">
        <v>3973.68</v>
      </c>
      <c r="F923" s="13">
        <v>3952.34</v>
      </c>
      <c r="G923" s="10" t="s">
        <v>639</v>
      </c>
      <c r="H923" s="17">
        <v>1.9E-3</v>
      </c>
    </row>
    <row r="924" spans="1:8" ht="15">
      <c r="A924" s="2">
        <v>45119</v>
      </c>
      <c r="B924" s="14">
        <v>45119</v>
      </c>
      <c r="C924" s="13">
        <v>4048.29</v>
      </c>
      <c r="D924" s="13">
        <v>3973.18</v>
      </c>
      <c r="E924" s="13">
        <v>4052.85</v>
      </c>
      <c r="F924" s="13">
        <v>3973.18</v>
      </c>
      <c r="G924" s="10" t="s">
        <v>640</v>
      </c>
      <c r="H924" s="17">
        <v>1.89E-2</v>
      </c>
    </row>
    <row r="925" spans="1:8" ht="15">
      <c r="A925" s="2">
        <v>45120</v>
      </c>
      <c r="B925" s="14">
        <v>45120</v>
      </c>
      <c r="C925" s="13">
        <v>4061.27</v>
      </c>
      <c r="D925" s="13">
        <v>4048.29</v>
      </c>
      <c r="E925" s="13">
        <v>4069.19</v>
      </c>
      <c r="F925" s="13">
        <v>4044.99</v>
      </c>
      <c r="G925" s="10" t="s">
        <v>641</v>
      </c>
      <c r="H925" s="17">
        <v>3.2000000000000002E-3</v>
      </c>
    </row>
    <row r="926" spans="1:8" ht="15">
      <c r="A926" s="2">
        <v>45121</v>
      </c>
      <c r="B926" s="14">
        <v>45121</v>
      </c>
      <c r="C926" s="13">
        <v>4056.48</v>
      </c>
      <c r="D926" s="13">
        <v>4061.27</v>
      </c>
      <c r="E926" s="13">
        <v>4079.42</v>
      </c>
      <c r="F926" s="13">
        <v>4051.87</v>
      </c>
      <c r="G926" s="10" t="s">
        <v>642</v>
      </c>
      <c r="H926" s="17">
        <v>-1.1999999999999999E-3</v>
      </c>
    </row>
    <row r="927" spans="1:8" ht="15">
      <c r="A927" s="2">
        <v>45122</v>
      </c>
      <c r="B927" s="14">
        <v>45122</v>
      </c>
      <c r="C927" s="15">
        <f>C926</f>
        <v>4056.48</v>
      </c>
      <c r="D927" s="15"/>
      <c r="E927" s="15"/>
      <c r="F927" s="15"/>
      <c r="G927" s="8"/>
      <c r="H927" s="18"/>
    </row>
    <row r="928" spans="1:8" ht="15">
      <c r="A928" s="2">
        <v>45123</v>
      </c>
      <c r="B928" s="14">
        <v>45123</v>
      </c>
      <c r="C928" s="15">
        <f>C926</f>
        <v>4056.48</v>
      </c>
      <c r="D928" s="15"/>
      <c r="E928" s="15"/>
      <c r="F928" s="15"/>
      <c r="G928" s="8"/>
      <c r="H928" s="18"/>
    </row>
    <row r="929" spans="1:8" ht="15">
      <c r="A929" s="2">
        <v>45124</v>
      </c>
      <c r="B929" s="14">
        <v>45124</v>
      </c>
      <c r="C929" s="13">
        <v>4038.23</v>
      </c>
      <c r="D929" s="13">
        <v>4056.48</v>
      </c>
      <c r="E929" s="13">
        <v>4057.07</v>
      </c>
      <c r="F929" s="13">
        <v>4035.62</v>
      </c>
      <c r="G929" s="10" t="s">
        <v>643</v>
      </c>
      <c r="H929" s="17">
        <v>-4.4999999999999997E-3</v>
      </c>
    </row>
    <row r="930" spans="1:8" ht="15">
      <c r="A930" s="2">
        <v>45125</v>
      </c>
      <c r="B930" s="14">
        <v>45125</v>
      </c>
      <c r="C930" s="13">
        <v>4066.8</v>
      </c>
      <c r="D930" s="13">
        <v>4038.23</v>
      </c>
      <c r="E930" s="13">
        <v>4069.58</v>
      </c>
      <c r="F930" s="13">
        <v>4034.16</v>
      </c>
      <c r="G930" s="10" t="s">
        <v>644</v>
      </c>
      <c r="H930" s="17">
        <v>7.1000000000000004E-3</v>
      </c>
    </row>
    <row r="931" spans="1:8" ht="15">
      <c r="A931" s="2">
        <v>45126</v>
      </c>
      <c r="B931" s="14">
        <v>45126</v>
      </c>
      <c r="C931" s="13">
        <v>4151.54</v>
      </c>
      <c r="D931" s="13">
        <v>4066.8</v>
      </c>
      <c r="E931" s="13">
        <v>4167.96</v>
      </c>
      <c r="F931" s="13">
        <v>4066.8</v>
      </c>
      <c r="G931" s="10" t="s">
        <v>645</v>
      </c>
      <c r="H931" s="17">
        <v>2.0799999999999999E-2</v>
      </c>
    </row>
    <row r="932" spans="1:8" ht="15">
      <c r="A932" s="2">
        <v>45127</v>
      </c>
      <c r="B932" s="14">
        <v>45127</v>
      </c>
      <c r="C932" s="13">
        <v>4177.9399999999996</v>
      </c>
      <c r="D932" s="13">
        <v>4151.54</v>
      </c>
      <c r="E932" s="13">
        <v>4186.55</v>
      </c>
      <c r="F932" s="13">
        <v>4150.2700000000004</v>
      </c>
      <c r="G932" s="10" t="s">
        <v>646</v>
      </c>
      <c r="H932" s="17">
        <v>6.4000000000000003E-3</v>
      </c>
    </row>
    <row r="933" spans="1:8" ht="15">
      <c r="A933" s="2">
        <v>45128</v>
      </c>
      <c r="B933" s="14">
        <v>45128</v>
      </c>
      <c r="C933" s="13">
        <v>4182.58</v>
      </c>
      <c r="D933" s="13">
        <v>4177.9399999999996</v>
      </c>
      <c r="E933" s="13">
        <v>4188.74</v>
      </c>
      <c r="F933" s="13">
        <v>4172.96</v>
      </c>
      <c r="G933" s="10" t="s">
        <v>647</v>
      </c>
      <c r="H933" s="17">
        <v>1.1000000000000001E-3</v>
      </c>
    </row>
    <row r="934" spans="1:8" ht="15">
      <c r="A934" s="2">
        <v>45129</v>
      </c>
      <c r="B934" s="14">
        <v>45129</v>
      </c>
      <c r="C934" s="15">
        <f>C933</f>
        <v>4182.58</v>
      </c>
      <c r="D934" s="15"/>
      <c r="E934" s="15"/>
      <c r="F934" s="15"/>
      <c r="G934" s="8"/>
      <c r="H934" s="18"/>
    </row>
    <row r="935" spans="1:8" ht="15">
      <c r="A935" s="2">
        <v>45130</v>
      </c>
      <c r="B935" s="14">
        <v>45130</v>
      </c>
      <c r="C935" s="15">
        <f>C933</f>
        <v>4182.58</v>
      </c>
      <c r="D935" s="15"/>
      <c r="E935" s="15"/>
      <c r="F935" s="15"/>
      <c r="G935" s="8"/>
      <c r="H935" s="18"/>
    </row>
    <row r="936" spans="1:8" ht="15">
      <c r="A936" s="2">
        <v>45131</v>
      </c>
      <c r="B936" s="14">
        <v>45131</v>
      </c>
      <c r="C936" s="13">
        <v>4187.55</v>
      </c>
      <c r="D936" s="13">
        <v>4182.58</v>
      </c>
      <c r="E936" s="13">
        <v>4190.57</v>
      </c>
      <c r="F936" s="13">
        <v>4166.8599999999997</v>
      </c>
      <c r="G936" s="10" t="s">
        <v>648</v>
      </c>
      <c r="H936" s="17">
        <v>1.1999999999999999E-3</v>
      </c>
    </row>
    <row r="937" spans="1:8" ht="15">
      <c r="A937" s="2">
        <v>45132</v>
      </c>
      <c r="B937" s="14">
        <v>45132</v>
      </c>
      <c r="C937" s="13">
        <v>4194.3900000000003</v>
      </c>
      <c r="D937" s="13">
        <v>4187.55</v>
      </c>
      <c r="E937" s="13">
        <v>4199.07</v>
      </c>
      <c r="F937" s="13">
        <v>4185.29</v>
      </c>
      <c r="G937" s="10" t="s">
        <v>649</v>
      </c>
      <c r="H937" s="17">
        <v>1.6000000000000001E-3</v>
      </c>
    </row>
    <row r="938" spans="1:8" ht="15">
      <c r="A938" s="2">
        <v>45133</v>
      </c>
      <c r="B938" s="14">
        <v>45133</v>
      </c>
      <c r="C938" s="13">
        <v>4188.4799999999996</v>
      </c>
      <c r="D938" s="13">
        <v>4194.3900000000003</v>
      </c>
      <c r="E938" s="13">
        <v>4199.91</v>
      </c>
      <c r="F938" s="13">
        <v>4163.6400000000003</v>
      </c>
      <c r="G938" s="10" t="s">
        <v>650</v>
      </c>
      <c r="H938" s="17">
        <v>-1.4E-3</v>
      </c>
    </row>
    <row r="939" spans="1:8" ht="15">
      <c r="A939" s="2">
        <v>45134</v>
      </c>
      <c r="B939" s="14">
        <v>45134</v>
      </c>
      <c r="C939" s="13">
        <v>4198.6899999999996</v>
      </c>
      <c r="D939" s="13">
        <v>4188.4799999999996</v>
      </c>
      <c r="E939" s="13">
        <v>4207.9799999999996</v>
      </c>
      <c r="F939" s="13">
        <v>4184.2299999999996</v>
      </c>
      <c r="G939" s="10" t="s">
        <v>651</v>
      </c>
      <c r="H939" s="17">
        <v>2.3999999999999998E-3</v>
      </c>
    </row>
    <row r="940" spans="1:8" ht="15">
      <c r="A940" s="2">
        <v>45135</v>
      </c>
      <c r="B940" s="14">
        <v>45135</v>
      </c>
      <c r="C940" s="13">
        <v>4195.17</v>
      </c>
      <c r="D940" s="13">
        <v>4198.6899999999996</v>
      </c>
      <c r="E940" s="13">
        <v>4206.05</v>
      </c>
      <c r="F940" s="13">
        <v>4188.5600000000004</v>
      </c>
      <c r="G940" s="10" t="s">
        <v>652</v>
      </c>
      <c r="H940" s="17">
        <v>-8.0000000000000004E-4</v>
      </c>
    </row>
    <row r="941" spans="1:8" ht="15">
      <c r="A941" s="2">
        <v>45136</v>
      </c>
      <c r="B941" s="14">
        <v>45136</v>
      </c>
      <c r="C941" s="15">
        <f>C940</f>
        <v>4195.17</v>
      </c>
      <c r="D941" s="15"/>
      <c r="E941" s="15"/>
      <c r="F941" s="15"/>
      <c r="G941" s="8"/>
      <c r="H941" s="18"/>
    </row>
    <row r="942" spans="1:8" ht="15">
      <c r="A942" s="2">
        <v>45137</v>
      </c>
      <c r="B942" s="14">
        <v>45137</v>
      </c>
      <c r="C942" s="15">
        <f>C940</f>
        <v>4195.17</v>
      </c>
      <c r="D942" s="15"/>
      <c r="E942" s="15"/>
      <c r="F942" s="15"/>
      <c r="G942" s="8"/>
      <c r="H942" s="18"/>
    </row>
    <row r="943" spans="1:8" ht="15">
      <c r="A943" s="2">
        <v>45138</v>
      </c>
      <c r="B943" s="14">
        <v>45138</v>
      </c>
      <c r="C943" s="13">
        <v>4198.0200000000004</v>
      </c>
      <c r="D943" s="13">
        <v>4195.17</v>
      </c>
      <c r="E943" s="13">
        <v>4210.42</v>
      </c>
      <c r="F943" s="13">
        <v>4181.4399999999996</v>
      </c>
      <c r="G943" s="10" t="s">
        <v>653</v>
      </c>
      <c r="H943" s="17">
        <v>6.9999999999999999E-4</v>
      </c>
    </row>
    <row r="944" spans="1:8" ht="15">
      <c r="A944" s="2">
        <v>45139</v>
      </c>
      <c r="B944" s="14">
        <v>45139</v>
      </c>
      <c r="C944" s="13">
        <v>4180.41</v>
      </c>
      <c r="D944" s="13">
        <v>4198.0200000000004</v>
      </c>
      <c r="E944" s="13">
        <v>4204.1099999999997</v>
      </c>
      <c r="F944" s="13">
        <v>4173.32</v>
      </c>
      <c r="G944" s="10" t="s">
        <v>654</v>
      </c>
      <c r="H944" s="17">
        <v>-4.1999999999999997E-3</v>
      </c>
    </row>
    <row r="945" spans="1:8" ht="15">
      <c r="A945" s="2">
        <v>45140</v>
      </c>
      <c r="B945" s="14">
        <v>45140</v>
      </c>
      <c r="C945" s="13">
        <v>4124.04</v>
      </c>
      <c r="D945" s="13">
        <v>4180.41</v>
      </c>
      <c r="E945" s="13">
        <v>4180.41</v>
      </c>
      <c r="F945" s="13">
        <v>4104.6499999999996</v>
      </c>
      <c r="G945" s="10" t="s">
        <v>655</v>
      </c>
      <c r="H945" s="17">
        <v>-1.35E-2</v>
      </c>
    </row>
    <row r="946" spans="1:8" ht="15">
      <c r="A946" s="2">
        <v>45141</v>
      </c>
      <c r="B946" s="14">
        <v>45141</v>
      </c>
      <c r="C946" s="13">
        <v>4109.59</v>
      </c>
      <c r="D946" s="13">
        <v>4124.04</v>
      </c>
      <c r="E946" s="13">
        <v>4124.33</v>
      </c>
      <c r="F946" s="13">
        <v>4064.12</v>
      </c>
      <c r="G946" s="10" t="s">
        <v>656</v>
      </c>
      <c r="H946" s="17">
        <v>-3.5000000000000001E-3</v>
      </c>
    </row>
    <row r="947" spans="1:8" ht="15">
      <c r="A947" s="2">
        <v>45142</v>
      </c>
      <c r="B947" s="14">
        <v>45142</v>
      </c>
      <c r="C947" s="13">
        <v>4129.32</v>
      </c>
      <c r="D947" s="13">
        <v>4109.59</v>
      </c>
      <c r="E947" s="13">
        <v>4131.67</v>
      </c>
      <c r="F947" s="13">
        <v>4089.71</v>
      </c>
      <c r="G947" s="10" t="s">
        <v>657</v>
      </c>
      <c r="H947" s="17">
        <v>4.7999999999999996E-3</v>
      </c>
    </row>
    <row r="948" spans="1:8" ht="15">
      <c r="A948" s="2">
        <v>45143</v>
      </c>
      <c r="B948" s="14">
        <v>45143</v>
      </c>
      <c r="C948" s="15">
        <f>C947</f>
        <v>4129.32</v>
      </c>
      <c r="D948" s="15"/>
      <c r="E948" s="15"/>
      <c r="F948" s="15"/>
      <c r="G948" s="8"/>
      <c r="H948" s="18"/>
    </row>
    <row r="949" spans="1:8" ht="15">
      <c r="A949" s="2">
        <v>45144</v>
      </c>
      <c r="B949" s="14">
        <v>45144</v>
      </c>
      <c r="C949" s="15">
        <f>C947</f>
        <v>4129.32</v>
      </c>
      <c r="D949" s="15"/>
      <c r="E949" s="15"/>
      <c r="F949" s="15"/>
      <c r="G949" s="8"/>
      <c r="H949" s="18"/>
    </row>
    <row r="950" spans="1:8" ht="15">
      <c r="A950" s="2">
        <v>45145</v>
      </c>
      <c r="B950" s="14">
        <v>45145</v>
      </c>
      <c r="C950" s="13">
        <v>4122.1499999999996</v>
      </c>
      <c r="D950" s="13">
        <v>4129.32</v>
      </c>
      <c r="E950" s="13">
        <v>4129.41</v>
      </c>
      <c r="F950" s="13">
        <v>4099.1499999999996</v>
      </c>
      <c r="G950" s="10" t="s">
        <v>658</v>
      </c>
      <c r="H950" s="17">
        <v>-1.6999999999999999E-3</v>
      </c>
    </row>
    <row r="951" spans="1:8" ht="15">
      <c r="A951" s="2">
        <v>45146</v>
      </c>
      <c r="B951" s="14">
        <v>45146</v>
      </c>
      <c r="C951" s="13">
        <v>4108.6099999999997</v>
      </c>
      <c r="D951" s="13">
        <v>4122.1499999999996</v>
      </c>
      <c r="E951" s="13">
        <v>4122.18</v>
      </c>
      <c r="F951" s="13">
        <v>4090.74</v>
      </c>
      <c r="G951" s="10" t="s">
        <v>659</v>
      </c>
      <c r="H951" s="17">
        <v>-3.3E-3</v>
      </c>
    </row>
    <row r="952" spans="1:8" ht="15">
      <c r="A952" s="2">
        <v>45147</v>
      </c>
      <c r="B952" s="14">
        <v>45147</v>
      </c>
      <c r="C952" s="13">
        <v>4139.3599999999997</v>
      </c>
      <c r="D952" s="13">
        <v>4108.6099999999997</v>
      </c>
      <c r="E952" s="13">
        <v>4145.68</v>
      </c>
      <c r="F952" s="13">
        <v>4108.6099999999997</v>
      </c>
      <c r="G952" s="10" t="s">
        <v>660</v>
      </c>
      <c r="H952" s="17">
        <v>7.4999999999999997E-3</v>
      </c>
    </row>
    <row r="953" spans="1:8" ht="15">
      <c r="A953" s="2">
        <v>45148</v>
      </c>
      <c r="B953" s="14">
        <v>45148</v>
      </c>
      <c r="C953" s="13">
        <v>4155.68</v>
      </c>
      <c r="D953" s="13">
        <v>4139.3599999999997</v>
      </c>
      <c r="E953" s="13">
        <v>4158.24</v>
      </c>
      <c r="F953" s="13">
        <v>4132.78</v>
      </c>
      <c r="G953" s="10" t="s">
        <v>661</v>
      </c>
      <c r="H953" s="17">
        <v>3.8999999999999998E-3</v>
      </c>
    </row>
    <row r="954" spans="1:8" ht="15">
      <c r="A954" s="2">
        <v>45149</v>
      </c>
      <c r="B954" s="14">
        <v>45149</v>
      </c>
      <c r="C954" s="13">
        <v>4105.93</v>
      </c>
      <c r="D954" s="13">
        <v>4155.68</v>
      </c>
      <c r="E954" s="13">
        <v>4155.71</v>
      </c>
      <c r="F954" s="13">
        <v>4099.8599999999997</v>
      </c>
      <c r="G954" s="10" t="s">
        <v>662</v>
      </c>
      <c r="H954" s="17">
        <v>-1.2E-2</v>
      </c>
    </row>
    <row r="955" spans="1:8" ht="15">
      <c r="A955" s="2">
        <v>45150</v>
      </c>
      <c r="B955" s="14">
        <v>45150</v>
      </c>
      <c r="C955" s="15">
        <f>C954</f>
        <v>4105.93</v>
      </c>
      <c r="D955" s="15"/>
      <c r="E955" s="15"/>
      <c r="F955" s="15"/>
      <c r="G955" s="8"/>
      <c r="H955" s="18"/>
    </row>
    <row r="956" spans="1:8" ht="15">
      <c r="A956" s="2">
        <v>45151</v>
      </c>
      <c r="B956" s="14">
        <v>45151</v>
      </c>
      <c r="C956" s="15">
        <f>C954</f>
        <v>4105.93</v>
      </c>
      <c r="D956" s="15"/>
      <c r="E956" s="15"/>
      <c r="F956" s="15"/>
      <c r="G956" s="8"/>
      <c r="H956" s="18"/>
    </row>
    <row r="957" spans="1:8" ht="15">
      <c r="A957" s="2">
        <v>45152</v>
      </c>
      <c r="B957" s="14">
        <v>45152</v>
      </c>
      <c r="C957" s="13">
        <v>4096.8</v>
      </c>
      <c r="D957" s="13">
        <v>4105.93</v>
      </c>
      <c r="E957" s="13">
        <v>4108.5</v>
      </c>
      <c r="F957" s="13">
        <v>4082.22</v>
      </c>
      <c r="G957" s="10" t="s">
        <v>663</v>
      </c>
      <c r="H957" s="17">
        <v>-2.2000000000000001E-3</v>
      </c>
    </row>
    <row r="958" spans="1:8" ht="15">
      <c r="A958" s="2">
        <v>45153</v>
      </c>
      <c r="B958" s="14">
        <v>45153</v>
      </c>
      <c r="C958" s="13">
        <v>4039.1</v>
      </c>
      <c r="D958" s="13">
        <v>4096.8</v>
      </c>
      <c r="E958" s="13">
        <v>4097.9399999999996</v>
      </c>
      <c r="F958" s="13">
        <v>4028.98</v>
      </c>
      <c r="G958" s="10" t="s">
        <v>664</v>
      </c>
      <c r="H958" s="17">
        <v>-1.41E-2</v>
      </c>
    </row>
    <row r="959" spans="1:8" ht="15">
      <c r="A959" s="2">
        <v>45154</v>
      </c>
      <c r="B959" s="14">
        <v>45154</v>
      </c>
      <c r="C959" s="13">
        <v>4021.57</v>
      </c>
      <c r="D959" s="13">
        <v>4039.1</v>
      </c>
      <c r="E959" s="13">
        <v>4044.11</v>
      </c>
      <c r="F959" s="13">
        <v>4013.67</v>
      </c>
      <c r="G959" s="10" t="s">
        <v>665</v>
      </c>
      <c r="H959" s="17">
        <v>-4.3E-3</v>
      </c>
    </row>
    <row r="960" spans="1:8" ht="15">
      <c r="A960" s="2">
        <v>45155</v>
      </c>
      <c r="B960" s="14">
        <v>45155</v>
      </c>
      <c r="C960" s="13">
        <v>3992.88</v>
      </c>
      <c r="D960" s="13">
        <v>4021.57</v>
      </c>
      <c r="E960" s="13">
        <v>4021.59</v>
      </c>
      <c r="F960" s="13">
        <v>3990.55</v>
      </c>
      <c r="G960" s="10" t="s">
        <v>666</v>
      </c>
      <c r="H960" s="17">
        <v>-7.1000000000000004E-3</v>
      </c>
    </row>
    <row r="961" spans="1:8" ht="15">
      <c r="A961" s="2">
        <v>45156</v>
      </c>
      <c r="B961" s="14">
        <v>45156</v>
      </c>
      <c r="C961" s="13">
        <v>3961.94</v>
      </c>
      <c r="D961" s="13">
        <v>3992.88</v>
      </c>
      <c r="E961" s="13">
        <v>3992.88</v>
      </c>
      <c r="F961" s="13">
        <v>3938.27</v>
      </c>
      <c r="G961" s="10" t="s">
        <v>667</v>
      </c>
      <c r="H961" s="17">
        <v>-7.7000000000000002E-3</v>
      </c>
    </row>
    <row r="962" spans="1:8" ht="15">
      <c r="A962" s="2">
        <v>45157</v>
      </c>
      <c r="B962" s="14">
        <v>45157</v>
      </c>
      <c r="C962" s="15">
        <f>C961</f>
        <v>3961.94</v>
      </c>
      <c r="D962" s="15"/>
      <c r="E962" s="15"/>
      <c r="F962" s="15"/>
      <c r="G962" s="8"/>
      <c r="H962" s="18"/>
    </row>
    <row r="963" spans="1:8" ht="15">
      <c r="A963" s="2">
        <v>45158</v>
      </c>
      <c r="B963" s="14">
        <v>45158</v>
      </c>
      <c r="C963" s="15">
        <f>C961</f>
        <v>3961.94</v>
      </c>
      <c r="D963" s="15"/>
      <c r="E963" s="15"/>
      <c r="F963" s="15"/>
      <c r="G963" s="8"/>
      <c r="H963" s="18"/>
    </row>
    <row r="964" spans="1:8" ht="15">
      <c r="A964" s="2">
        <v>45159</v>
      </c>
      <c r="B964" s="14">
        <v>45159</v>
      </c>
      <c r="C964" s="13">
        <v>3953.4</v>
      </c>
      <c r="D964" s="13">
        <v>3961.94</v>
      </c>
      <c r="E964" s="13">
        <v>3985.83</v>
      </c>
      <c r="F964" s="13">
        <v>3951.41</v>
      </c>
      <c r="G964" s="10" t="s">
        <v>668</v>
      </c>
      <c r="H964" s="17">
        <v>-2.2000000000000001E-3</v>
      </c>
    </row>
    <row r="965" spans="1:8" ht="15">
      <c r="A965" s="2">
        <v>45160</v>
      </c>
      <c r="B965" s="14">
        <v>45160</v>
      </c>
      <c r="C965" s="13">
        <v>3963.58</v>
      </c>
      <c r="D965" s="13">
        <v>3953.4</v>
      </c>
      <c r="E965" s="13">
        <v>3983.09</v>
      </c>
      <c r="F965" s="13">
        <v>3953.4</v>
      </c>
      <c r="G965" s="10" t="s">
        <v>669</v>
      </c>
      <c r="H965" s="17">
        <v>2.5999999999999999E-3</v>
      </c>
    </row>
    <row r="966" spans="1:8" ht="15">
      <c r="A966" s="2">
        <v>45161</v>
      </c>
      <c r="B966" s="14">
        <v>45161</v>
      </c>
      <c r="C966" s="13">
        <v>3992.96</v>
      </c>
      <c r="D966" s="13">
        <v>3963.58</v>
      </c>
      <c r="E966" s="13">
        <v>4005.59</v>
      </c>
      <c r="F966" s="13">
        <v>3963.58</v>
      </c>
      <c r="G966" s="10" t="s">
        <v>670</v>
      </c>
      <c r="H966" s="17">
        <v>7.4000000000000003E-3</v>
      </c>
    </row>
    <row r="967" spans="1:8" ht="15">
      <c r="A967" s="2">
        <v>45162</v>
      </c>
      <c r="B967" s="14">
        <v>45162</v>
      </c>
      <c r="C967" s="13">
        <v>3997.66</v>
      </c>
      <c r="D967" s="13">
        <v>3992.96</v>
      </c>
      <c r="E967" s="13">
        <v>4028.35</v>
      </c>
      <c r="F967" s="13">
        <v>3992.96</v>
      </c>
      <c r="G967" s="10" t="s">
        <v>671</v>
      </c>
      <c r="H967" s="17">
        <v>1.1999999999999999E-3</v>
      </c>
    </row>
    <row r="968" spans="1:8" ht="15">
      <c r="A968" s="2">
        <v>45163</v>
      </c>
      <c r="B968" s="14">
        <v>45163</v>
      </c>
      <c r="C968" s="13">
        <v>3998.05</v>
      </c>
      <c r="D968" s="13">
        <v>3997.66</v>
      </c>
      <c r="E968" s="13">
        <v>4024.24</v>
      </c>
      <c r="F968" s="13">
        <v>3992.74</v>
      </c>
      <c r="G968" s="10" t="s">
        <v>672</v>
      </c>
      <c r="H968" s="17">
        <v>1E-4</v>
      </c>
    </row>
    <row r="969" spans="1:8" ht="15">
      <c r="A969" s="2">
        <v>45164</v>
      </c>
      <c r="B969" s="14">
        <v>45164</v>
      </c>
      <c r="C969" s="15">
        <f>C968</f>
        <v>3998.05</v>
      </c>
      <c r="D969" s="15"/>
      <c r="E969" s="15"/>
      <c r="F969" s="15"/>
      <c r="G969" s="8"/>
      <c r="H969" s="18"/>
    </row>
    <row r="970" spans="1:8" ht="15">
      <c r="A970" s="2">
        <v>45165</v>
      </c>
      <c r="B970" s="14">
        <v>45165</v>
      </c>
      <c r="C970" s="15">
        <f>C968</f>
        <v>3998.05</v>
      </c>
      <c r="D970" s="15"/>
      <c r="E970" s="15"/>
      <c r="F970" s="15"/>
      <c r="G970" s="8"/>
      <c r="H970" s="18"/>
    </row>
    <row r="971" spans="1:8" ht="15">
      <c r="A971" s="2">
        <v>45166</v>
      </c>
      <c r="B971" s="14">
        <v>45166</v>
      </c>
      <c r="C971" s="15">
        <f>C968</f>
        <v>3998.05</v>
      </c>
      <c r="D971" s="15"/>
      <c r="E971" s="15"/>
      <c r="F971" s="15"/>
      <c r="G971" s="8"/>
      <c r="H971" s="18"/>
    </row>
    <row r="972" spans="1:8" ht="15">
      <c r="A972" s="2">
        <v>45167</v>
      </c>
      <c r="B972" s="14">
        <v>45167</v>
      </c>
      <c r="C972" s="13">
        <v>4067.2</v>
      </c>
      <c r="D972" s="13">
        <v>3998.05</v>
      </c>
      <c r="E972" s="13">
        <v>4069.93</v>
      </c>
      <c r="F972" s="13">
        <v>3998.05</v>
      </c>
      <c r="G972" s="10" t="s">
        <v>673</v>
      </c>
      <c r="H972" s="17">
        <v>1.7299999999999999E-2</v>
      </c>
    </row>
    <row r="973" spans="1:8" ht="15">
      <c r="A973" s="2">
        <v>45168</v>
      </c>
      <c r="B973" s="14">
        <v>45168</v>
      </c>
      <c r="C973" s="13">
        <v>4074.2</v>
      </c>
      <c r="D973" s="13">
        <v>4067.2</v>
      </c>
      <c r="E973" s="13">
        <v>4090.66</v>
      </c>
      <c r="F973" s="13">
        <v>4067.05</v>
      </c>
      <c r="G973" s="10" t="s">
        <v>674</v>
      </c>
      <c r="H973" s="17">
        <v>1.6999999999999999E-3</v>
      </c>
    </row>
    <row r="974" spans="1:8" ht="15">
      <c r="A974" s="2">
        <v>45169</v>
      </c>
      <c r="B974" s="14">
        <v>45169</v>
      </c>
      <c r="C974" s="13">
        <v>4059.53</v>
      </c>
      <c r="D974" s="13">
        <v>4074.09</v>
      </c>
      <c r="E974" s="13">
        <v>4089.72</v>
      </c>
      <c r="F974" s="13">
        <v>4059.53</v>
      </c>
      <c r="G974" s="10" t="s">
        <v>675</v>
      </c>
      <c r="H974" s="17">
        <v>-3.5999999999999999E-3</v>
      </c>
    </row>
    <row r="975" spans="1:8" ht="15">
      <c r="A975" s="2">
        <v>45170</v>
      </c>
      <c r="B975" s="14">
        <v>45170</v>
      </c>
      <c r="C975" s="13">
        <v>4069.21</v>
      </c>
      <c r="D975" s="13">
        <v>4059.53</v>
      </c>
      <c r="E975" s="13">
        <v>4085.58</v>
      </c>
      <c r="F975" s="13">
        <v>4059.52</v>
      </c>
      <c r="G975" s="10" t="s">
        <v>676</v>
      </c>
      <c r="H975" s="17">
        <v>2.3999999999999998E-3</v>
      </c>
    </row>
    <row r="976" spans="1:8" ht="15">
      <c r="A976" s="2">
        <v>45171</v>
      </c>
      <c r="B976" s="14">
        <v>45171</v>
      </c>
      <c r="C976" s="15">
        <f>C975</f>
        <v>4069.21</v>
      </c>
      <c r="D976" s="15"/>
      <c r="E976" s="15"/>
      <c r="F976" s="15"/>
      <c r="G976" s="8"/>
      <c r="H976" s="18"/>
    </row>
    <row r="977" spans="1:8" ht="15">
      <c r="A977" s="2">
        <v>45172</v>
      </c>
      <c r="B977" s="14">
        <v>45172</v>
      </c>
      <c r="C977" s="15">
        <f>C975</f>
        <v>4069.21</v>
      </c>
      <c r="D977" s="15"/>
      <c r="E977" s="15"/>
      <c r="F977" s="15"/>
      <c r="G977" s="8"/>
      <c r="H977" s="18"/>
    </row>
    <row r="978" spans="1:8" ht="15">
      <c r="A978" s="2">
        <v>45173</v>
      </c>
      <c r="B978" s="14">
        <v>45173</v>
      </c>
      <c r="C978" s="13">
        <v>4063.7</v>
      </c>
      <c r="D978" s="13">
        <v>4069.21</v>
      </c>
      <c r="E978" s="13">
        <v>4098.93</v>
      </c>
      <c r="F978" s="13">
        <v>4061.53</v>
      </c>
      <c r="G978" s="10" t="s">
        <v>677</v>
      </c>
      <c r="H978" s="17">
        <v>-1.4E-3</v>
      </c>
    </row>
    <row r="979" spans="1:8" ht="15">
      <c r="A979" s="2">
        <v>45174</v>
      </c>
      <c r="B979" s="14">
        <v>45174</v>
      </c>
      <c r="C979" s="13">
        <v>4055.78</v>
      </c>
      <c r="D979" s="13">
        <v>4063.7</v>
      </c>
      <c r="E979" s="13">
        <v>4077.43</v>
      </c>
      <c r="F979" s="13">
        <v>4031</v>
      </c>
      <c r="G979" s="10" t="s">
        <v>678</v>
      </c>
      <c r="H979" s="17">
        <v>-1.9E-3</v>
      </c>
    </row>
    <row r="980" spans="1:8" ht="15">
      <c r="A980" s="2">
        <v>45175</v>
      </c>
      <c r="B980" s="14">
        <v>45175</v>
      </c>
      <c r="C980" s="13">
        <v>4048.7</v>
      </c>
      <c r="D980" s="13">
        <v>4055.78</v>
      </c>
      <c r="E980" s="13">
        <v>4060.69</v>
      </c>
      <c r="F980" s="13">
        <v>4020.71</v>
      </c>
      <c r="G980" s="10" t="s">
        <v>679</v>
      </c>
      <c r="H980" s="17">
        <v>-1.6999999999999999E-3</v>
      </c>
    </row>
    <row r="981" spans="1:8" ht="15">
      <c r="A981" s="2">
        <v>45176</v>
      </c>
      <c r="B981" s="14">
        <v>45176</v>
      </c>
      <c r="C981" s="13">
        <v>4053.6</v>
      </c>
      <c r="D981" s="13">
        <v>4048.7</v>
      </c>
      <c r="E981" s="13">
        <v>4064.94</v>
      </c>
      <c r="F981" s="13">
        <v>4027.66</v>
      </c>
      <c r="G981" s="10" t="s">
        <v>680</v>
      </c>
      <c r="H981" s="17">
        <v>1.1999999999999999E-3</v>
      </c>
    </row>
    <row r="982" spans="1:8" ht="15">
      <c r="A982" s="2">
        <v>45177</v>
      </c>
      <c r="B982" s="14">
        <v>45177</v>
      </c>
      <c r="C982" s="13">
        <v>4072.74</v>
      </c>
      <c r="D982" s="13">
        <v>4053.6</v>
      </c>
      <c r="E982" s="13">
        <v>4073.63</v>
      </c>
      <c r="F982" s="13">
        <v>4034.03</v>
      </c>
      <c r="G982" s="10" t="s">
        <v>681</v>
      </c>
      <c r="H982" s="17">
        <v>4.7000000000000002E-3</v>
      </c>
    </row>
    <row r="983" spans="1:8" ht="15">
      <c r="A983" s="2">
        <v>45178</v>
      </c>
      <c r="B983" s="14">
        <v>45178</v>
      </c>
      <c r="C983" s="15">
        <f>C982</f>
        <v>4072.74</v>
      </c>
      <c r="D983" s="15"/>
      <c r="E983" s="15"/>
      <c r="F983" s="15"/>
      <c r="G983" s="8"/>
      <c r="H983" s="18"/>
    </row>
    <row r="984" spans="1:8" ht="15">
      <c r="A984" s="2">
        <v>45179</v>
      </c>
      <c r="B984" s="14">
        <v>45179</v>
      </c>
      <c r="C984" s="15">
        <f>C982</f>
        <v>4072.74</v>
      </c>
      <c r="D984" s="15"/>
      <c r="E984" s="15"/>
      <c r="F984" s="15"/>
      <c r="G984" s="8"/>
      <c r="H984" s="18"/>
    </row>
    <row r="985" spans="1:8" ht="15">
      <c r="A985" s="2">
        <v>45180</v>
      </c>
      <c r="B985" s="14">
        <v>45180</v>
      </c>
      <c r="C985" s="13">
        <v>4083.23</v>
      </c>
      <c r="D985" s="13">
        <v>4072.74</v>
      </c>
      <c r="E985" s="13">
        <v>4109.3599999999997</v>
      </c>
      <c r="F985" s="13">
        <v>4068.17</v>
      </c>
      <c r="G985" s="10" t="s">
        <v>682</v>
      </c>
      <c r="H985" s="17">
        <v>2.5999999999999999E-3</v>
      </c>
    </row>
    <row r="986" spans="1:8" ht="15">
      <c r="A986" s="2">
        <v>45181</v>
      </c>
      <c r="B986" s="14">
        <v>45181</v>
      </c>
      <c r="C986" s="13">
        <v>4097.97</v>
      </c>
      <c r="D986" s="13">
        <v>4083.23</v>
      </c>
      <c r="E986" s="13">
        <v>4108.84</v>
      </c>
      <c r="F986" s="13">
        <v>4083.22</v>
      </c>
      <c r="G986" s="10" t="s">
        <v>683</v>
      </c>
      <c r="H986" s="17">
        <v>3.5999999999999999E-3</v>
      </c>
    </row>
    <row r="987" spans="1:8" ht="15">
      <c r="A987" s="2">
        <v>45182</v>
      </c>
      <c r="B987" s="14">
        <v>45182</v>
      </c>
      <c r="C987" s="13">
        <v>4097.8900000000003</v>
      </c>
      <c r="D987" s="13">
        <v>4097.97</v>
      </c>
      <c r="E987" s="13">
        <v>4106.42</v>
      </c>
      <c r="F987" s="13">
        <v>4077.63</v>
      </c>
      <c r="G987" s="10" t="s">
        <v>684</v>
      </c>
      <c r="H987" s="17">
        <v>0</v>
      </c>
    </row>
    <row r="988" spans="1:8" ht="15">
      <c r="A988" s="2">
        <v>45183</v>
      </c>
      <c r="B988" s="14">
        <v>45183</v>
      </c>
      <c r="C988" s="13">
        <v>4175.91</v>
      </c>
      <c r="D988" s="13">
        <v>4097.8900000000003</v>
      </c>
      <c r="E988" s="13">
        <v>4179.8100000000004</v>
      </c>
      <c r="F988" s="13">
        <v>4097.8500000000004</v>
      </c>
      <c r="G988" s="10" t="s">
        <v>685</v>
      </c>
      <c r="H988" s="17">
        <v>1.9E-2</v>
      </c>
    </row>
    <row r="989" spans="1:8" ht="15">
      <c r="A989" s="2">
        <v>45184</v>
      </c>
      <c r="B989" s="14">
        <v>45184</v>
      </c>
      <c r="C989" s="13">
        <v>4190.41</v>
      </c>
      <c r="D989" s="13">
        <v>4175.91</v>
      </c>
      <c r="E989" s="13">
        <v>4210.74</v>
      </c>
      <c r="F989" s="13">
        <v>4175.8999999999996</v>
      </c>
      <c r="G989" s="10" t="s">
        <v>686</v>
      </c>
      <c r="H989" s="17">
        <v>3.5000000000000001E-3</v>
      </c>
    </row>
    <row r="990" spans="1:8" ht="15">
      <c r="A990" s="2">
        <v>45185</v>
      </c>
      <c r="B990" s="14">
        <v>45185</v>
      </c>
      <c r="C990" s="15">
        <f>C989</f>
        <v>4190.41</v>
      </c>
      <c r="D990" s="15"/>
      <c r="E990" s="15"/>
      <c r="F990" s="15"/>
      <c r="G990" s="8"/>
      <c r="H990" s="18"/>
    </row>
    <row r="991" spans="1:8" ht="15">
      <c r="A991" s="2">
        <v>45186</v>
      </c>
      <c r="B991" s="14">
        <v>45186</v>
      </c>
      <c r="C991" s="15">
        <f>C989</f>
        <v>4190.41</v>
      </c>
      <c r="D991" s="15"/>
      <c r="E991" s="15"/>
      <c r="F991" s="15"/>
      <c r="G991" s="8"/>
      <c r="H991" s="18"/>
    </row>
    <row r="992" spans="1:8" ht="15">
      <c r="A992" s="2">
        <v>45187</v>
      </c>
      <c r="B992" s="14">
        <v>45187</v>
      </c>
      <c r="C992" s="13">
        <v>4152.91</v>
      </c>
      <c r="D992" s="13">
        <v>4190.41</v>
      </c>
      <c r="E992" s="13">
        <v>4192.51</v>
      </c>
      <c r="F992" s="13">
        <v>4148.26</v>
      </c>
      <c r="G992" s="10" t="s">
        <v>687</v>
      </c>
      <c r="H992" s="17">
        <v>-8.8999999999999999E-3</v>
      </c>
    </row>
    <row r="993" spans="1:8" ht="15">
      <c r="A993" s="2">
        <v>45188</v>
      </c>
      <c r="B993" s="14">
        <v>45188</v>
      </c>
      <c r="C993" s="13">
        <v>4155.46</v>
      </c>
      <c r="D993" s="13">
        <v>4152.91</v>
      </c>
      <c r="E993" s="13">
        <v>4169.09</v>
      </c>
      <c r="F993" s="13">
        <v>4147.3599999999997</v>
      </c>
      <c r="G993" s="10" t="s">
        <v>688</v>
      </c>
      <c r="H993" s="17">
        <v>5.9999999999999995E-4</v>
      </c>
    </row>
    <row r="994" spans="1:8" ht="15">
      <c r="A994" s="2">
        <v>45189</v>
      </c>
      <c r="B994" s="14">
        <v>45189</v>
      </c>
      <c r="C994" s="13">
        <v>4197.78</v>
      </c>
      <c r="D994" s="13">
        <v>4155.46</v>
      </c>
      <c r="E994" s="13">
        <v>4202.72</v>
      </c>
      <c r="F994" s="13">
        <v>4155.41</v>
      </c>
      <c r="G994" s="10" t="s">
        <v>689</v>
      </c>
      <c r="H994" s="17">
        <v>1.0200000000000001E-2</v>
      </c>
    </row>
    <row r="995" spans="1:8" ht="15">
      <c r="A995" s="2">
        <v>45190</v>
      </c>
      <c r="B995" s="14">
        <v>45190</v>
      </c>
      <c r="C995" s="13">
        <v>4171.07</v>
      </c>
      <c r="D995" s="13">
        <v>4197.78</v>
      </c>
      <c r="E995" s="13">
        <v>4206.46</v>
      </c>
      <c r="F995" s="13">
        <v>4167.62</v>
      </c>
      <c r="G995" s="10" t="s">
        <v>690</v>
      </c>
      <c r="H995" s="17">
        <v>-6.4000000000000003E-3</v>
      </c>
    </row>
    <row r="996" spans="1:8" ht="15">
      <c r="A996" s="2">
        <v>45191</v>
      </c>
      <c r="B996" s="14">
        <v>45191</v>
      </c>
      <c r="C996" s="13">
        <v>4172.4399999999996</v>
      </c>
      <c r="D996" s="13">
        <v>4171.07</v>
      </c>
      <c r="E996" s="13">
        <v>4196.9799999999996</v>
      </c>
      <c r="F996" s="13">
        <v>4152.59</v>
      </c>
      <c r="G996" s="10" t="s">
        <v>691</v>
      </c>
      <c r="H996" s="17">
        <v>2.9999999999999997E-4</v>
      </c>
    </row>
    <row r="997" spans="1:8" ht="15">
      <c r="A997" s="2">
        <v>45192</v>
      </c>
      <c r="B997" s="14">
        <v>45192</v>
      </c>
      <c r="C997" s="15">
        <f>C996</f>
        <v>4172.4399999999996</v>
      </c>
      <c r="D997" s="15"/>
      <c r="E997" s="15"/>
      <c r="F997" s="15"/>
      <c r="G997" s="8"/>
      <c r="H997" s="18"/>
    </row>
    <row r="998" spans="1:8" ht="15">
      <c r="A998" s="2">
        <v>45193</v>
      </c>
      <c r="B998" s="14">
        <v>45193</v>
      </c>
      <c r="C998" s="15">
        <f>C996</f>
        <v>4172.4399999999996</v>
      </c>
      <c r="D998" s="15"/>
      <c r="E998" s="15"/>
      <c r="F998" s="15"/>
      <c r="G998" s="8"/>
      <c r="H998" s="18"/>
    </row>
    <row r="999" spans="1:8" ht="15">
      <c r="A999" s="2">
        <v>45194</v>
      </c>
      <c r="B999" s="14">
        <v>45194</v>
      </c>
      <c r="C999" s="13">
        <v>4139.09</v>
      </c>
      <c r="D999" s="13">
        <v>4172.4399999999996</v>
      </c>
      <c r="E999" s="13">
        <v>4172.5</v>
      </c>
      <c r="F999" s="13">
        <v>4117.01</v>
      </c>
      <c r="G999" s="10" t="s">
        <v>692</v>
      </c>
      <c r="H999" s="17">
        <v>-8.0000000000000002E-3</v>
      </c>
    </row>
    <row r="1000" spans="1:8" ht="15">
      <c r="A1000" s="2">
        <v>45195</v>
      </c>
      <c r="B1000" s="14">
        <v>45195</v>
      </c>
      <c r="C1000" s="13">
        <v>4136.92</v>
      </c>
      <c r="D1000" s="13">
        <v>4139.09</v>
      </c>
      <c r="E1000" s="13">
        <v>4153.38</v>
      </c>
      <c r="F1000" s="13">
        <v>4123.1499999999996</v>
      </c>
      <c r="G1000" s="10" t="s">
        <v>693</v>
      </c>
      <c r="H1000" s="17">
        <v>-5.0000000000000001E-4</v>
      </c>
    </row>
    <row r="1001" spans="1:8" ht="15">
      <c r="A1001" s="2">
        <v>45196</v>
      </c>
      <c r="B1001" s="14">
        <v>45196</v>
      </c>
      <c r="C1001" s="13">
        <v>4118.2700000000004</v>
      </c>
      <c r="D1001" s="13">
        <v>4136.92</v>
      </c>
      <c r="E1001" s="13">
        <v>4146.8599999999997</v>
      </c>
      <c r="F1001" s="13">
        <v>4110.87</v>
      </c>
      <c r="G1001" s="10" t="s">
        <v>694</v>
      </c>
      <c r="H1001" s="17">
        <v>-4.4999999999999997E-3</v>
      </c>
    </row>
    <row r="1002" spans="1:8" ht="15">
      <c r="A1002" s="2">
        <v>45197</v>
      </c>
      <c r="B1002" s="14">
        <v>45197</v>
      </c>
      <c r="C1002" s="13">
        <v>4118.34</v>
      </c>
      <c r="D1002" s="13">
        <v>4118.2700000000004</v>
      </c>
      <c r="E1002" s="13">
        <v>4122.07</v>
      </c>
      <c r="F1002" s="13">
        <v>4081.89</v>
      </c>
      <c r="G1002" s="10" t="s">
        <v>695</v>
      </c>
      <c r="H1002" s="17">
        <v>0</v>
      </c>
    </row>
    <row r="1003" spans="1:8" ht="15">
      <c r="A1003" s="2">
        <v>45198</v>
      </c>
      <c r="B1003" s="14">
        <v>45198</v>
      </c>
      <c r="C1003" s="13">
        <v>4127.24</v>
      </c>
      <c r="D1003" s="13">
        <v>4118.34</v>
      </c>
      <c r="E1003" s="13">
        <v>4159.16</v>
      </c>
      <c r="F1003" s="13">
        <v>4118.34</v>
      </c>
      <c r="G1003" s="10" t="s">
        <v>546</v>
      </c>
      <c r="H1003" s="17">
        <v>2.2000000000000001E-3</v>
      </c>
    </row>
    <row r="1004" spans="1:8" ht="15">
      <c r="A1004" s="2">
        <v>45199</v>
      </c>
      <c r="B1004" s="14">
        <v>45199</v>
      </c>
      <c r="C1004" s="15">
        <f>C1003</f>
        <v>4127.24</v>
      </c>
      <c r="D1004" s="15"/>
      <c r="E1004" s="15"/>
      <c r="F1004" s="15"/>
      <c r="G1004" s="8"/>
      <c r="H1004" s="18"/>
    </row>
    <row r="1005" spans="1:8" ht="15">
      <c r="A1005" s="2">
        <v>45200</v>
      </c>
      <c r="B1005" s="14">
        <v>45200</v>
      </c>
      <c r="C1005" s="15">
        <f>C1003</f>
        <v>4127.24</v>
      </c>
      <c r="D1005" s="15"/>
      <c r="E1005" s="15"/>
      <c r="F1005" s="15"/>
      <c r="G1005" s="8"/>
      <c r="H1005" s="18"/>
    </row>
    <row r="1006" spans="1:8" ht="15">
      <c r="A1006" s="2">
        <v>45201</v>
      </c>
      <c r="B1006" s="14">
        <v>45201</v>
      </c>
      <c r="C1006" s="13">
        <v>4072.35</v>
      </c>
      <c r="D1006" s="13">
        <v>4127.24</v>
      </c>
      <c r="E1006" s="13">
        <v>4142.01</v>
      </c>
      <c r="F1006" s="13">
        <v>4062.81</v>
      </c>
      <c r="G1006" s="10" t="s">
        <v>696</v>
      </c>
      <c r="H1006" s="17">
        <v>-1.3299999999999999E-2</v>
      </c>
    </row>
    <row r="1007" spans="1:8" ht="15">
      <c r="A1007" s="2">
        <v>45202</v>
      </c>
      <c r="B1007" s="14">
        <v>45202</v>
      </c>
      <c r="C1007" s="13">
        <v>4043.72</v>
      </c>
      <c r="D1007" s="13">
        <v>4072.35</v>
      </c>
      <c r="E1007" s="13">
        <v>4087.47</v>
      </c>
      <c r="F1007" s="13">
        <v>4043.67</v>
      </c>
      <c r="G1007" s="10" t="s">
        <v>186</v>
      </c>
      <c r="H1007" s="17">
        <v>-7.0000000000000001E-3</v>
      </c>
    </row>
    <row r="1008" spans="1:8" ht="15">
      <c r="A1008" s="2">
        <v>45203</v>
      </c>
      <c r="B1008" s="14">
        <v>45203</v>
      </c>
      <c r="C1008" s="13">
        <v>4010.91</v>
      </c>
      <c r="D1008" s="13">
        <v>4043.72</v>
      </c>
      <c r="E1008" s="13">
        <v>4052.4</v>
      </c>
      <c r="F1008" s="13">
        <v>3996.2</v>
      </c>
      <c r="G1008" s="10" t="s">
        <v>697</v>
      </c>
      <c r="H1008" s="17">
        <v>-8.0999999999999996E-3</v>
      </c>
    </row>
    <row r="1009" spans="1:8" ht="15">
      <c r="A1009" s="2">
        <v>45204</v>
      </c>
      <c r="B1009" s="14">
        <v>45204</v>
      </c>
      <c r="C1009" s="13">
        <v>4031.93</v>
      </c>
      <c r="D1009" s="13">
        <v>4010.91</v>
      </c>
      <c r="E1009" s="13">
        <v>4052.12</v>
      </c>
      <c r="F1009" s="13">
        <v>4010.77</v>
      </c>
      <c r="G1009" s="10" t="s">
        <v>698</v>
      </c>
      <c r="H1009" s="17">
        <v>5.1999999999999998E-3</v>
      </c>
    </row>
    <row r="1010" spans="1:8" ht="15">
      <c r="A1010" s="2">
        <v>45205</v>
      </c>
      <c r="B1010" s="14">
        <v>45205</v>
      </c>
      <c r="C1010" s="13">
        <v>4055.73</v>
      </c>
      <c r="D1010" s="13">
        <v>4031.93</v>
      </c>
      <c r="E1010" s="13">
        <v>4056.73</v>
      </c>
      <c r="F1010" s="13">
        <v>4017.89</v>
      </c>
      <c r="G1010" s="10" t="s">
        <v>699</v>
      </c>
      <c r="H1010" s="17">
        <v>5.8999999999999999E-3</v>
      </c>
    </row>
    <row r="1011" spans="1:8" ht="15">
      <c r="A1011" s="2">
        <v>45206</v>
      </c>
      <c r="B1011" s="14">
        <v>45206</v>
      </c>
      <c r="C1011" s="15">
        <f>C1010</f>
        <v>4055.73</v>
      </c>
      <c r="D1011" s="15"/>
      <c r="E1011" s="15"/>
      <c r="F1011" s="15"/>
      <c r="G1011" s="8"/>
      <c r="H1011" s="18"/>
    </row>
    <row r="1012" spans="1:8" ht="15">
      <c r="A1012" s="2">
        <v>45207</v>
      </c>
      <c r="B1012" s="14">
        <v>45207</v>
      </c>
      <c r="C1012" s="15">
        <f>C1010</f>
        <v>4055.73</v>
      </c>
      <c r="D1012" s="15"/>
      <c r="E1012" s="15"/>
      <c r="F1012" s="15"/>
      <c r="G1012" s="8"/>
      <c r="H1012" s="18"/>
    </row>
    <row r="1013" spans="1:8" ht="15">
      <c r="A1013" s="2">
        <v>45208</v>
      </c>
      <c r="B1013" s="14">
        <v>45208</v>
      </c>
      <c r="C1013" s="13">
        <v>4049.14</v>
      </c>
      <c r="D1013" s="13">
        <v>4055.73</v>
      </c>
      <c r="E1013" s="13">
        <v>4075.36</v>
      </c>
      <c r="F1013" s="13">
        <v>4043.19</v>
      </c>
      <c r="G1013" s="10" t="s">
        <v>700</v>
      </c>
      <c r="H1013" s="17">
        <v>-1.6000000000000001E-3</v>
      </c>
    </row>
    <row r="1014" spans="1:8" ht="15">
      <c r="A1014" s="2">
        <v>45209</v>
      </c>
      <c r="B1014" s="12">
        <v>45209</v>
      </c>
      <c r="C1014" s="13">
        <v>4124.72</v>
      </c>
      <c r="D1014" s="13">
        <v>4049.14</v>
      </c>
      <c r="E1014" s="13">
        <v>4128.34</v>
      </c>
      <c r="F1014" s="13">
        <v>4049.14</v>
      </c>
      <c r="G1014" s="10" t="s">
        <v>701</v>
      </c>
      <c r="H1014" s="17">
        <v>1.8700000000000001E-2</v>
      </c>
    </row>
    <row r="1015" spans="1:8" ht="15">
      <c r="A1015" s="2">
        <v>45210</v>
      </c>
      <c r="B1015" s="12">
        <v>45210</v>
      </c>
      <c r="C1015" s="13">
        <v>4118.2</v>
      </c>
      <c r="D1015" s="13">
        <v>4124.72</v>
      </c>
      <c r="E1015" s="13">
        <v>4135.01</v>
      </c>
      <c r="F1015" s="13">
        <v>4112.71</v>
      </c>
      <c r="G1015" s="10" t="s">
        <v>702</v>
      </c>
      <c r="H1015" s="17">
        <v>-1.6000000000000001E-3</v>
      </c>
    </row>
    <row r="1016" spans="1:8" ht="15">
      <c r="A1016" s="2">
        <v>45211</v>
      </c>
      <c r="B1016" s="12">
        <v>45211</v>
      </c>
      <c r="C1016" s="13">
        <v>4128.49</v>
      </c>
      <c r="D1016" s="13">
        <v>4118.2</v>
      </c>
      <c r="E1016" s="13">
        <v>4153.3100000000004</v>
      </c>
      <c r="F1016" s="13">
        <v>4118.2</v>
      </c>
      <c r="G1016" s="10" t="s">
        <v>703</v>
      </c>
      <c r="H1016" s="17">
        <v>2.5000000000000001E-3</v>
      </c>
    </row>
    <row r="1017" spans="1:8" ht="15">
      <c r="A1017" s="2">
        <v>45212</v>
      </c>
      <c r="B1017" s="12">
        <v>45212</v>
      </c>
      <c r="C1017" s="13">
        <v>4095.5</v>
      </c>
      <c r="D1017" s="13">
        <v>4128.49</v>
      </c>
      <c r="E1017" s="13">
        <v>4133.82</v>
      </c>
      <c r="F1017" s="13">
        <v>4092.79</v>
      </c>
      <c r="G1017" s="10" t="s">
        <v>704</v>
      </c>
      <c r="H1017" s="17">
        <v>-8.0000000000000002E-3</v>
      </c>
    </row>
    <row r="1018" spans="1:8" ht="15">
      <c r="A1018" s="2">
        <v>45213</v>
      </c>
      <c r="B1018" s="12">
        <v>45213</v>
      </c>
      <c r="C1018" s="15">
        <f>C1017</f>
        <v>4095.5</v>
      </c>
      <c r="D1018" s="15"/>
      <c r="E1018" s="15"/>
      <c r="F1018" s="15"/>
      <c r="G1018" s="8"/>
      <c r="H1018" s="18"/>
    </row>
    <row r="1019" spans="1:8" ht="15">
      <c r="A1019" s="2">
        <v>45214</v>
      </c>
      <c r="B1019" s="12">
        <v>45214</v>
      </c>
      <c r="C1019" s="15">
        <f>C1017</f>
        <v>4095.5</v>
      </c>
      <c r="D1019" s="15"/>
      <c r="E1019" s="15"/>
      <c r="F1019" s="15"/>
      <c r="G1019" s="8"/>
      <c r="H1019" s="18"/>
    </row>
    <row r="1020" spans="1:8" ht="15">
      <c r="A1020" s="2">
        <v>45215</v>
      </c>
      <c r="B1020" s="12">
        <v>45215</v>
      </c>
      <c r="C1020" s="13">
        <v>4111.24</v>
      </c>
      <c r="D1020" s="13">
        <v>4095.5</v>
      </c>
      <c r="E1020" s="13">
        <v>4121.42</v>
      </c>
      <c r="F1020" s="13">
        <v>4087.05</v>
      </c>
      <c r="G1020" s="10" t="s">
        <v>705</v>
      </c>
      <c r="H1020" s="17">
        <v>3.8E-3</v>
      </c>
    </row>
    <row r="1021" spans="1:8" ht="15">
      <c r="A1021" s="2">
        <v>45216</v>
      </c>
      <c r="B1021" s="12">
        <v>45216</v>
      </c>
      <c r="C1021" s="13">
        <v>4137.26</v>
      </c>
      <c r="D1021" s="13">
        <v>4111.24</v>
      </c>
      <c r="E1021" s="13">
        <v>4139.96</v>
      </c>
      <c r="F1021" s="13">
        <v>4103.68</v>
      </c>
      <c r="G1021" s="10" t="s">
        <v>706</v>
      </c>
      <c r="H1021" s="17">
        <v>6.3E-3</v>
      </c>
    </row>
    <row r="1022" spans="1:8" ht="15">
      <c r="A1022" s="2">
        <v>45217</v>
      </c>
      <c r="B1022" s="12">
        <v>45217</v>
      </c>
      <c r="C1022" s="13">
        <v>4088.24</v>
      </c>
      <c r="D1022" s="13">
        <v>4137.26</v>
      </c>
      <c r="E1022" s="13">
        <v>4138.07</v>
      </c>
      <c r="F1022" s="13">
        <v>4084.05</v>
      </c>
      <c r="G1022" s="10" t="s">
        <v>707</v>
      </c>
      <c r="H1022" s="17">
        <v>-1.18E-2</v>
      </c>
    </row>
    <row r="1023" spans="1:8" ht="15">
      <c r="A1023" s="2">
        <v>45218</v>
      </c>
      <c r="B1023" s="12">
        <v>45218</v>
      </c>
      <c r="C1023" s="13">
        <v>4041.45</v>
      </c>
      <c r="D1023" s="13">
        <v>4088.24</v>
      </c>
      <c r="E1023" s="13">
        <v>4088.24</v>
      </c>
      <c r="F1023" s="13">
        <v>4039</v>
      </c>
      <c r="G1023" s="10" t="s">
        <v>708</v>
      </c>
      <c r="H1023" s="17">
        <v>-1.14E-2</v>
      </c>
    </row>
    <row r="1024" spans="1:8" ht="15">
      <c r="A1024" s="2">
        <v>45219</v>
      </c>
      <c r="B1024" s="12">
        <v>45219</v>
      </c>
      <c r="C1024" s="13">
        <v>3990.56</v>
      </c>
      <c r="D1024" s="13">
        <v>4041.45</v>
      </c>
      <c r="E1024" s="13">
        <v>4041.45</v>
      </c>
      <c r="F1024" s="13">
        <v>3988.12</v>
      </c>
      <c r="G1024" s="10" t="s">
        <v>253</v>
      </c>
      <c r="H1024" s="17">
        <v>-1.26E-2</v>
      </c>
    </row>
    <row r="1025" spans="1:8" ht="15">
      <c r="A1025" s="2">
        <v>45220</v>
      </c>
      <c r="B1025" s="12">
        <v>45220</v>
      </c>
      <c r="C1025" s="15">
        <f>C1024</f>
        <v>3990.56</v>
      </c>
      <c r="D1025" s="15"/>
      <c r="E1025" s="15"/>
      <c r="F1025" s="15"/>
      <c r="G1025" s="8"/>
      <c r="H1025" s="18"/>
    </row>
    <row r="1026" spans="1:8" ht="15">
      <c r="A1026" s="2">
        <v>45221</v>
      </c>
      <c r="B1026" s="12">
        <v>45221</v>
      </c>
      <c r="C1026" s="15">
        <f>C1024</f>
        <v>3990.56</v>
      </c>
      <c r="D1026" s="15"/>
      <c r="E1026" s="15"/>
      <c r="F1026" s="15"/>
      <c r="G1026" s="8"/>
      <c r="H1026" s="18"/>
    </row>
    <row r="1027" spans="1:8" ht="15">
      <c r="A1027" s="2">
        <v>45222</v>
      </c>
      <c r="B1027" s="12">
        <v>45222</v>
      </c>
      <c r="C1027" s="13">
        <v>3978.44</v>
      </c>
      <c r="D1027" s="13">
        <v>3990.56</v>
      </c>
      <c r="E1027" s="13">
        <v>3990.64</v>
      </c>
      <c r="F1027" s="13">
        <v>3956.78</v>
      </c>
      <c r="G1027" s="10" t="s">
        <v>709</v>
      </c>
      <c r="H1027" s="17">
        <v>-3.0000000000000001E-3</v>
      </c>
    </row>
    <row r="1028" spans="1:8" ht="15">
      <c r="A1028" s="2">
        <v>45223</v>
      </c>
      <c r="B1028" s="12">
        <v>45223</v>
      </c>
      <c r="C1028" s="13">
        <v>3983.2</v>
      </c>
      <c r="D1028" s="13">
        <v>3978.44</v>
      </c>
      <c r="E1028" s="13">
        <v>3991.76</v>
      </c>
      <c r="F1028" s="13">
        <v>3953.07</v>
      </c>
      <c r="G1028" s="10" t="s">
        <v>710</v>
      </c>
      <c r="H1028" s="17">
        <v>1.1999999999999999E-3</v>
      </c>
    </row>
    <row r="1029" spans="1:8" ht="15">
      <c r="A1029" s="2">
        <v>45224</v>
      </c>
      <c r="B1029" s="12">
        <v>45224</v>
      </c>
      <c r="C1029" s="13">
        <v>3990.54</v>
      </c>
      <c r="D1029" s="13">
        <v>3983.2</v>
      </c>
      <c r="E1029" s="13">
        <v>3997.21</v>
      </c>
      <c r="F1029" s="13">
        <v>3969.14</v>
      </c>
      <c r="G1029" s="10" t="s">
        <v>711</v>
      </c>
      <c r="H1029" s="17">
        <v>1.8E-3</v>
      </c>
    </row>
    <row r="1030" spans="1:8" ht="15">
      <c r="A1030" s="2">
        <v>45225</v>
      </c>
      <c r="B1030" s="12">
        <v>45225</v>
      </c>
      <c r="C1030" s="13">
        <v>3959.51</v>
      </c>
      <c r="D1030" s="13">
        <v>3990.54</v>
      </c>
      <c r="E1030" s="13">
        <v>3990.62</v>
      </c>
      <c r="F1030" s="13">
        <v>3954</v>
      </c>
      <c r="G1030" s="10" t="s">
        <v>712</v>
      </c>
      <c r="H1030" s="17">
        <v>-7.7999999999999996E-3</v>
      </c>
    </row>
    <row r="1031" spans="1:8" ht="15">
      <c r="A1031" s="2">
        <v>45226</v>
      </c>
      <c r="B1031" s="12">
        <v>45226</v>
      </c>
      <c r="C1031" s="13">
        <v>3933.17</v>
      </c>
      <c r="D1031" s="13">
        <v>3959.51</v>
      </c>
      <c r="E1031" s="13">
        <v>3974.46</v>
      </c>
      <c r="F1031" s="13">
        <v>3926.69</v>
      </c>
      <c r="G1031" s="10" t="s">
        <v>713</v>
      </c>
      <c r="H1031" s="17">
        <v>-6.7000000000000002E-3</v>
      </c>
    </row>
    <row r="1032" spans="1:8" ht="15">
      <c r="A1032" s="2">
        <v>45227</v>
      </c>
      <c r="B1032" s="12">
        <v>45227</v>
      </c>
      <c r="C1032" s="15">
        <f>C1031</f>
        <v>3933.17</v>
      </c>
      <c r="D1032" s="15"/>
      <c r="E1032" s="15"/>
      <c r="F1032" s="15"/>
      <c r="G1032" s="8"/>
      <c r="H1032" s="18"/>
    </row>
    <row r="1033" spans="1:8" ht="15">
      <c r="A1033" s="2">
        <v>45228</v>
      </c>
      <c r="B1033" s="12">
        <v>45228</v>
      </c>
      <c r="C1033" s="15">
        <f>C1031</f>
        <v>3933.17</v>
      </c>
      <c r="D1033" s="15"/>
      <c r="E1033" s="15"/>
      <c r="F1033" s="15"/>
      <c r="G1033" s="8"/>
      <c r="H1033" s="18"/>
    </row>
    <row r="1034" spans="1:8" ht="15">
      <c r="A1034" s="2">
        <v>45229</v>
      </c>
      <c r="B1034" s="12">
        <v>45229</v>
      </c>
      <c r="C1034" s="13">
        <v>3954.67</v>
      </c>
      <c r="D1034" s="13">
        <v>3933.17</v>
      </c>
      <c r="E1034" s="13">
        <v>3973.27</v>
      </c>
      <c r="F1034" s="13">
        <v>3933.16</v>
      </c>
      <c r="G1034" s="10" t="s">
        <v>714</v>
      </c>
      <c r="H1034" s="17">
        <v>5.4999999999999997E-3</v>
      </c>
    </row>
    <row r="1035" spans="1:8" ht="15">
      <c r="A1035" s="2">
        <v>45230</v>
      </c>
      <c r="B1035" s="12">
        <v>45230</v>
      </c>
      <c r="C1035" s="13">
        <v>3954.35</v>
      </c>
      <c r="D1035" s="13">
        <v>3954.67</v>
      </c>
      <c r="E1035" s="13">
        <v>3981.19</v>
      </c>
      <c r="F1035" s="13">
        <v>3948.03</v>
      </c>
      <c r="G1035" s="10" t="s">
        <v>715</v>
      </c>
      <c r="H1035" s="17">
        <v>-1E-4</v>
      </c>
    </row>
    <row r="1036" spans="1:8" ht="15">
      <c r="A1036" s="2">
        <v>45231</v>
      </c>
      <c r="B1036" s="14">
        <v>45231</v>
      </c>
      <c r="C1036" s="13">
        <v>3967.55</v>
      </c>
      <c r="D1036" s="13">
        <v>3954.35</v>
      </c>
      <c r="E1036" s="13">
        <v>3985.39</v>
      </c>
      <c r="F1036" s="13">
        <v>3944.14</v>
      </c>
      <c r="G1036" s="10" t="s">
        <v>716</v>
      </c>
      <c r="H1036" s="17">
        <v>3.3E-3</v>
      </c>
    </row>
    <row r="1037" spans="1:8" ht="15">
      <c r="A1037" s="2">
        <v>45232</v>
      </c>
      <c r="B1037" s="14">
        <v>45232</v>
      </c>
      <c r="C1037" s="13">
        <v>4033.98</v>
      </c>
      <c r="D1037" s="13">
        <v>3967.55</v>
      </c>
      <c r="E1037" s="13">
        <v>4042.93</v>
      </c>
      <c r="F1037" s="13">
        <v>3967.55</v>
      </c>
      <c r="G1037" s="10" t="s">
        <v>717</v>
      </c>
      <c r="H1037" s="17">
        <v>1.67E-2</v>
      </c>
    </row>
    <row r="1038" spans="1:8" ht="15">
      <c r="A1038" s="2">
        <v>45233</v>
      </c>
      <c r="B1038" s="14">
        <v>45233</v>
      </c>
      <c r="C1038" s="13">
        <v>4028.19</v>
      </c>
      <c r="D1038" s="13">
        <v>4033.98</v>
      </c>
      <c r="E1038" s="13">
        <v>4056.89</v>
      </c>
      <c r="F1038" s="13">
        <v>4017.59</v>
      </c>
      <c r="G1038" s="10" t="s">
        <v>718</v>
      </c>
      <c r="H1038" s="17">
        <v>-1.4E-3</v>
      </c>
    </row>
    <row r="1039" spans="1:8" ht="15">
      <c r="A1039" s="2">
        <v>45234</v>
      </c>
      <c r="B1039" s="14">
        <v>45234</v>
      </c>
      <c r="C1039" s="15">
        <f>C1038</f>
        <v>4028.19</v>
      </c>
      <c r="D1039" s="15"/>
      <c r="E1039" s="15"/>
      <c r="F1039" s="15"/>
      <c r="G1039" s="8"/>
      <c r="H1039" s="18"/>
    </row>
    <row r="1040" spans="1:8" ht="15">
      <c r="A1040" s="2">
        <v>45235</v>
      </c>
      <c r="B1040" s="14">
        <v>45235</v>
      </c>
      <c r="C1040" s="15">
        <f>C1038</f>
        <v>4028.19</v>
      </c>
      <c r="D1040" s="15"/>
      <c r="E1040" s="15"/>
      <c r="F1040" s="15"/>
      <c r="G1040" s="8"/>
      <c r="H1040" s="18"/>
    </row>
    <row r="1041" spans="1:8" ht="15">
      <c r="A1041" s="2">
        <v>45236</v>
      </c>
      <c r="B1041" s="14">
        <v>45236</v>
      </c>
      <c r="C1041" s="13">
        <v>4020.77</v>
      </c>
      <c r="D1041" s="13">
        <v>4028.19</v>
      </c>
      <c r="E1041" s="13">
        <v>4039.44</v>
      </c>
      <c r="F1041" s="13">
        <v>4018.61</v>
      </c>
      <c r="G1041" s="10" t="s">
        <v>719</v>
      </c>
      <c r="H1041" s="17">
        <v>-1.8E-3</v>
      </c>
    </row>
    <row r="1042" spans="1:8" ht="15">
      <c r="A1042" s="2">
        <v>45237</v>
      </c>
      <c r="B1042" s="14">
        <v>45237</v>
      </c>
      <c r="C1042" s="13">
        <v>4017.63</v>
      </c>
      <c r="D1042" s="13">
        <v>4020.77</v>
      </c>
      <c r="E1042" s="13">
        <v>4028.42</v>
      </c>
      <c r="F1042" s="13">
        <v>4008.92</v>
      </c>
      <c r="G1042" s="10" t="s">
        <v>720</v>
      </c>
      <c r="H1042" s="17">
        <v>-8.0000000000000004E-4</v>
      </c>
    </row>
    <row r="1043" spans="1:8" ht="15">
      <c r="A1043" s="2">
        <v>45238</v>
      </c>
      <c r="B1043" s="14">
        <v>45238</v>
      </c>
      <c r="C1043" s="13">
        <v>4016.24</v>
      </c>
      <c r="D1043" s="13">
        <v>4017.63</v>
      </c>
      <c r="E1043" s="13">
        <v>4037.69</v>
      </c>
      <c r="F1043" s="13">
        <v>4002.73</v>
      </c>
      <c r="G1043" s="10" t="s">
        <v>721</v>
      </c>
      <c r="H1043" s="17">
        <v>-2.9999999999999997E-4</v>
      </c>
    </row>
    <row r="1044" spans="1:8" ht="15">
      <c r="A1044" s="2">
        <v>45239</v>
      </c>
      <c r="B1044" s="14">
        <v>45239</v>
      </c>
      <c r="C1044" s="13">
        <v>4047.13</v>
      </c>
      <c r="D1044" s="13">
        <v>4016.24</v>
      </c>
      <c r="E1044" s="13">
        <v>4051.55</v>
      </c>
      <c r="F1044" s="13">
        <v>4000.34</v>
      </c>
      <c r="G1044" s="10" t="s">
        <v>722</v>
      </c>
      <c r="H1044" s="17">
        <v>7.7000000000000002E-3</v>
      </c>
    </row>
    <row r="1045" spans="1:8" ht="15">
      <c r="A1045" s="2">
        <v>45240</v>
      </c>
      <c r="B1045" s="12">
        <v>45240</v>
      </c>
      <c r="C1045" s="13">
        <v>3997.59</v>
      </c>
      <c r="D1045" s="13">
        <v>4047.13</v>
      </c>
      <c r="E1045" s="13">
        <v>4047.13</v>
      </c>
      <c r="F1045" s="13">
        <v>3976.69</v>
      </c>
      <c r="G1045" s="10" t="s">
        <v>723</v>
      </c>
      <c r="H1045" s="17">
        <v>-1.2200000000000001E-2</v>
      </c>
    </row>
    <row r="1046" spans="1:8" ht="15">
      <c r="A1046" s="2">
        <v>45241</v>
      </c>
      <c r="B1046" s="12">
        <v>45241</v>
      </c>
      <c r="C1046" s="15">
        <f>C1045</f>
        <v>3997.59</v>
      </c>
      <c r="D1046" s="15"/>
      <c r="E1046" s="15"/>
      <c r="F1046" s="15"/>
      <c r="G1046" s="8"/>
      <c r="H1046" s="18"/>
    </row>
    <row r="1047" spans="1:8" ht="15">
      <c r="A1047" s="2">
        <v>45242</v>
      </c>
      <c r="B1047" s="12">
        <v>45242</v>
      </c>
      <c r="C1047" s="15">
        <f>C1045</f>
        <v>3997.59</v>
      </c>
      <c r="D1047" s="15"/>
      <c r="E1047" s="15"/>
      <c r="F1047" s="15"/>
      <c r="G1047" s="8"/>
      <c r="H1047" s="18"/>
    </row>
    <row r="1048" spans="1:8" ht="15">
      <c r="A1048" s="2">
        <v>45243</v>
      </c>
      <c r="B1048" s="12">
        <v>45243</v>
      </c>
      <c r="C1048" s="13">
        <v>4029.83</v>
      </c>
      <c r="D1048" s="13">
        <v>3997.59</v>
      </c>
      <c r="E1048" s="13">
        <v>4029.83</v>
      </c>
      <c r="F1048" s="13">
        <v>3997.59</v>
      </c>
      <c r="G1048" s="10" t="s">
        <v>724</v>
      </c>
      <c r="H1048" s="17">
        <v>8.0999999999999996E-3</v>
      </c>
    </row>
    <row r="1049" spans="1:8" ht="15">
      <c r="A1049" s="2">
        <v>45244</v>
      </c>
      <c r="B1049" s="12">
        <v>45244</v>
      </c>
      <c r="C1049" s="13">
        <v>4056.79</v>
      </c>
      <c r="D1049" s="13">
        <v>4029.83</v>
      </c>
      <c r="E1049" s="13">
        <v>4059.76</v>
      </c>
      <c r="F1049" s="13">
        <v>4013.92</v>
      </c>
      <c r="G1049" s="10" t="s">
        <v>478</v>
      </c>
      <c r="H1049" s="17">
        <v>6.7000000000000002E-3</v>
      </c>
    </row>
    <row r="1050" spans="1:8" ht="15">
      <c r="A1050" s="2">
        <v>45245</v>
      </c>
      <c r="B1050" s="12">
        <v>45245</v>
      </c>
      <c r="C1050" s="13">
        <v>4083.22</v>
      </c>
      <c r="D1050" s="13">
        <v>4056.79</v>
      </c>
      <c r="E1050" s="13">
        <v>4111.13</v>
      </c>
      <c r="F1050" s="13">
        <v>4056.79</v>
      </c>
      <c r="G1050" s="10" t="s">
        <v>725</v>
      </c>
      <c r="H1050" s="17">
        <v>6.4999999999999997E-3</v>
      </c>
    </row>
    <row r="1051" spans="1:8" ht="15">
      <c r="A1051" s="2">
        <v>45246</v>
      </c>
      <c r="B1051" s="12">
        <v>45246</v>
      </c>
      <c r="C1051" s="13">
        <v>4037.99</v>
      </c>
      <c r="D1051" s="13">
        <v>4083.22</v>
      </c>
      <c r="E1051" s="13">
        <v>4085.37</v>
      </c>
      <c r="F1051" s="13">
        <v>4037.31</v>
      </c>
      <c r="G1051" s="10" t="s">
        <v>726</v>
      </c>
      <c r="H1051" s="17">
        <v>-1.11E-2</v>
      </c>
    </row>
    <row r="1052" spans="1:8" ht="15">
      <c r="A1052" s="2">
        <v>45247</v>
      </c>
      <c r="B1052" s="12">
        <v>45247</v>
      </c>
      <c r="C1052" s="13">
        <v>4088.05</v>
      </c>
      <c r="D1052" s="13">
        <v>4037.99</v>
      </c>
      <c r="E1052" s="13">
        <v>4089.91</v>
      </c>
      <c r="F1052" s="13">
        <v>4037.74</v>
      </c>
      <c r="G1052" s="10" t="s">
        <v>727</v>
      </c>
      <c r="H1052" s="17">
        <v>1.24E-2</v>
      </c>
    </row>
    <row r="1053" spans="1:8" ht="15">
      <c r="A1053" s="2">
        <v>45248</v>
      </c>
      <c r="B1053" s="12">
        <v>45248</v>
      </c>
      <c r="C1053" s="15">
        <f>C1052</f>
        <v>4088.05</v>
      </c>
      <c r="D1053" s="15"/>
      <c r="E1053" s="15"/>
      <c r="F1053" s="15"/>
      <c r="G1053" s="8"/>
      <c r="H1053" s="18"/>
    </row>
    <row r="1054" spans="1:8" ht="15">
      <c r="A1054" s="2">
        <v>45249</v>
      </c>
      <c r="B1054" s="12">
        <v>45249</v>
      </c>
      <c r="C1054" s="15">
        <f>C1052</f>
        <v>4088.05</v>
      </c>
      <c r="D1054" s="15"/>
      <c r="E1054" s="15"/>
      <c r="F1054" s="15"/>
      <c r="G1054" s="8"/>
      <c r="H1054" s="18"/>
    </row>
    <row r="1055" spans="1:8" ht="15">
      <c r="A1055" s="2">
        <v>45250</v>
      </c>
      <c r="B1055" s="12">
        <v>45250</v>
      </c>
      <c r="C1055" s="13">
        <v>4085.46</v>
      </c>
      <c r="D1055" s="13">
        <v>4088.05</v>
      </c>
      <c r="E1055" s="13">
        <v>4089.24</v>
      </c>
      <c r="F1055" s="13">
        <v>4073.1</v>
      </c>
      <c r="G1055" s="10" t="s">
        <v>728</v>
      </c>
      <c r="H1055" s="17">
        <v>-5.9999999999999995E-4</v>
      </c>
    </row>
    <row r="1056" spans="1:8" ht="15">
      <c r="A1056" s="2">
        <v>45251</v>
      </c>
      <c r="B1056" s="12">
        <v>45251</v>
      </c>
      <c r="C1056" s="13">
        <v>4071.11</v>
      </c>
      <c r="D1056" s="13">
        <v>4085.46</v>
      </c>
      <c r="E1056" s="13">
        <v>4085.69</v>
      </c>
      <c r="F1056" s="13">
        <v>4059.16</v>
      </c>
      <c r="G1056" s="10" t="s">
        <v>729</v>
      </c>
      <c r="H1056" s="17">
        <v>-3.5000000000000001E-3</v>
      </c>
    </row>
    <row r="1057" spans="1:8" ht="15">
      <c r="A1057" s="2">
        <v>45252</v>
      </c>
      <c r="B1057" s="12">
        <v>45252</v>
      </c>
      <c r="C1057" s="13">
        <v>4069.6</v>
      </c>
      <c r="D1057" s="13">
        <v>4071.11</v>
      </c>
      <c r="E1057" s="13">
        <v>4082.64</v>
      </c>
      <c r="F1057" s="13">
        <v>4060.66</v>
      </c>
      <c r="G1057" s="10" t="s">
        <v>590</v>
      </c>
      <c r="H1057" s="17">
        <v>-4.0000000000000002E-4</v>
      </c>
    </row>
    <row r="1058" spans="1:8" ht="15">
      <c r="A1058" s="2">
        <v>45253</v>
      </c>
      <c r="B1058" s="12">
        <v>45253</v>
      </c>
      <c r="C1058" s="13">
        <v>4076.1</v>
      </c>
      <c r="D1058" s="13">
        <v>4069.6</v>
      </c>
      <c r="E1058" s="13">
        <v>4081.24</v>
      </c>
      <c r="F1058" s="13">
        <v>4057.39</v>
      </c>
      <c r="G1058" s="10" t="s">
        <v>730</v>
      </c>
      <c r="H1058" s="17">
        <v>1.6000000000000001E-3</v>
      </c>
    </row>
    <row r="1059" spans="1:8" ht="15">
      <c r="A1059" s="2">
        <v>45254</v>
      </c>
      <c r="B1059" s="12">
        <v>45254</v>
      </c>
      <c r="C1059" s="13">
        <v>4077.47</v>
      </c>
      <c r="D1059" s="13">
        <v>4076.1</v>
      </c>
      <c r="E1059" s="13">
        <v>4080.67</v>
      </c>
      <c r="F1059" s="13">
        <v>4059.33</v>
      </c>
      <c r="G1059" s="10" t="s">
        <v>731</v>
      </c>
      <c r="H1059" s="17">
        <v>2.9999999999999997E-4</v>
      </c>
    </row>
    <row r="1060" spans="1:8" ht="15">
      <c r="A1060" s="2">
        <v>45255</v>
      </c>
      <c r="B1060" s="12">
        <v>45255</v>
      </c>
      <c r="C1060" s="15">
        <f>C1059</f>
        <v>4077.47</v>
      </c>
      <c r="D1060" s="15"/>
      <c r="E1060" s="15"/>
      <c r="F1060" s="15"/>
      <c r="G1060" s="8"/>
      <c r="H1060" s="18"/>
    </row>
    <row r="1061" spans="1:8" ht="15">
      <c r="A1061" s="2">
        <v>45256</v>
      </c>
      <c r="B1061" s="12">
        <v>45256</v>
      </c>
      <c r="C1061" s="15">
        <f>C1059</f>
        <v>4077.47</v>
      </c>
      <c r="D1061" s="15"/>
      <c r="E1061" s="15"/>
      <c r="F1061" s="15"/>
      <c r="G1061" s="8"/>
      <c r="H1061" s="18"/>
    </row>
    <row r="1062" spans="1:8" ht="15">
      <c r="A1062" s="2">
        <v>45257</v>
      </c>
      <c r="B1062" s="12">
        <v>45257</v>
      </c>
      <c r="C1062" s="13">
        <v>4064.18</v>
      </c>
      <c r="D1062" s="13">
        <v>4077.47</v>
      </c>
      <c r="E1062" s="13">
        <v>4078.47</v>
      </c>
      <c r="F1062" s="13">
        <v>4060.21</v>
      </c>
      <c r="G1062" s="10" t="s">
        <v>732</v>
      </c>
      <c r="H1062" s="17">
        <v>-3.3E-3</v>
      </c>
    </row>
    <row r="1063" spans="1:8" ht="15">
      <c r="A1063" s="2">
        <v>45258</v>
      </c>
      <c r="B1063" s="12">
        <v>45258</v>
      </c>
      <c r="C1063" s="13">
        <v>4059.87</v>
      </c>
      <c r="D1063" s="13">
        <v>4064.18</v>
      </c>
      <c r="E1063" s="13">
        <v>4064.18</v>
      </c>
      <c r="F1063" s="13">
        <v>4034.9</v>
      </c>
      <c r="G1063" s="10" t="s">
        <v>243</v>
      </c>
      <c r="H1063" s="17">
        <v>-1.1000000000000001E-3</v>
      </c>
    </row>
    <row r="1064" spans="1:8" ht="15">
      <c r="A1064" s="2">
        <v>45259</v>
      </c>
      <c r="B1064" s="12">
        <v>45259</v>
      </c>
      <c r="C1064" s="13">
        <v>4047.89</v>
      </c>
      <c r="D1064" s="13">
        <v>4059.87</v>
      </c>
      <c r="E1064" s="13">
        <v>4062.49</v>
      </c>
      <c r="F1064" s="13">
        <v>4039.86</v>
      </c>
      <c r="G1064" s="10" t="s">
        <v>733</v>
      </c>
      <c r="H1064" s="17">
        <v>-3.0000000000000001E-3</v>
      </c>
    </row>
    <row r="1065" spans="1:8" ht="15">
      <c r="A1065" s="2">
        <v>45260</v>
      </c>
      <c r="B1065" s="12">
        <v>45260</v>
      </c>
      <c r="C1065" s="13">
        <v>4053.8</v>
      </c>
      <c r="D1065" s="13">
        <v>4047.89</v>
      </c>
      <c r="E1065" s="13">
        <v>4079.92</v>
      </c>
      <c r="F1065" s="13">
        <v>4027.15</v>
      </c>
      <c r="G1065" s="10" t="s">
        <v>734</v>
      </c>
      <c r="H1065" s="17">
        <v>1.5E-3</v>
      </c>
    </row>
    <row r="1066" spans="1:8" ht="15">
      <c r="A1066" s="2">
        <v>45261</v>
      </c>
      <c r="B1066" s="14">
        <v>45261</v>
      </c>
      <c r="C1066" s="13">
        <v>4094.48</v>
      </c>
      <c r="D1066" s="13">
        <v>4053.8</v>
      </c>
      <c r="E1066" s="13">
        <v>4098.22</v>
      </c>
      <c r="F1066" s="13">
        <v>4053.68</v>
      </c>
      <c r="G1066" s="10" t="s">
        <v>735</v>
      </c>
      <c r="H1066" s="17">
        <v>0.01</v>
      </c>
    </row>
    <row r="1067" spans="1:8" ht="15">
      <c r="A1067" s="2">
        <v>45262</v>
      </c>
      <c r="B1067" s="14">
        <v>45262</v>
      </c>
      <c r="C1067" s="15">
        <f>C1066</f>
        <v>4094.48</v>
      </c>
      <c r="D1067" s="15"/>
      <c r="E1067" s="15"/>
      <c r="F1067" s="15"/>
      <c r="G1067" s="8"/>
      <c r="H1067" s="18"/>
    </row>
    <row r="1068" spans="1:8" ht="15">
      <c r="A1068" s="2">
        <v>45263</v>
      </c>
      <c r="B1068" s="14">
        <v>45263</v>
      </c>
      <c r="C1068" s="15">
        <f>C1066</f>
        <v>4094.48</v>
      </c>
      <c r="D1068" s="15"/>
      <c r="E1068" s="15"/>
      <c r="F1068" s="15"/>
      <c r="G1068" s="8"/>
      <c r="H1068" s="18"/>
    </row>
    <row r="1069" spans="1:8" ht="15">
      <c r="A1069" s="2">
        <v>45264</v>
      </c>
      <c r="B1069" s="14">
        <v>45264</v>
      </c>
      <c r="C1069" s="13">
        <v>4085.31</v>
      </c>
      <c r="D1069" s="13">
        <v>4094.48</v>
      </c>
      <c r="E1069" s="13">
        <v>4097.33</v>
      </c>
      <c r="F1069" s="13">
        <v>4071.72</v>
      </c>
      <c r="G1069" s="10" t="s">
        <v>736</v>
      </c>
      <c r="H1069" s="17">
        <v>-2.2000000000000001E-3</v>
      </c>
    </row>
    <row r="1070" spans="1:8" ht="15">
      <c r="A1070" s="2">
        <v>45265</v>
      </c>
      <c r="B1070" s="14">
        <v>45265</v>
      </c>
      <c r="C1070" s="13">
        <v>4078.65</v>
      </c>
      <c r="D1070" s="13">
        <v>4085.31</v>
      </c>
      <c r="E1070" s="13">
        <v>4085.31</v>
      </c>
      <c r="F1070" s="13">
        <v>4062.6</v>
      </c>
      <c r="G1070" s="10" t="s">
        <v>737</v>
      </c>
      <c r="H1070" s="17">
        <v>-1.6000000000000001E-3</v>
      </c>
    </row>
    <row r="1071" spans="1:8" ht="15">
      <c r="A1071" s="2">
        <v>45266</v>
      </c>
      <c r="B1071" s="14">
        <v>45266</v>
      </c>
      <c r="C1071" s="13">
        <v>4096.16</v>
      </c>
      <c r="D1071" s="13">
        <v>4078.65</v>
      </c>
      <c r="E1071" s="13">
        <v>4109.5600000000004</v>
      </c>
      <c r="F1071" s="13">
        <v>4078.32</v>
      </c>
      <c r="G1071" s="10" t="s">
        <v>738</v>
      </c>
      <c r="H1071" s="17">
        <v>4.3E-3</v>
      </c>
    </row>
    <row r="1072" spans="1:8" ht="15">
      <c r="A1072" s="2">
        <v>45267</v>
      </c>
      <c r="B1072" s="14">
        <v>45267</v>
      </c>
      <c r="C1072" s="13">
        <v>4093.96</v>
      </c>
      <c r="D1072" s="13">
        <v>4096.16</v>
      </c>
      <c r="E1072" s="13">
        <v>4099.57</v>
      </c>
      <c r="F1072" s="13">
        <v>4075.07</v>
      </c>
      <c r="G1072" s="10" t="s">
        <v>739</v>
      </c>
      <c r="H1072" s="17">
        <v>-5.0000000000000001E-4</v>
      </c>
    </row>
    <row r="1073" spans="1:8" ht="15">
      <c r="A1073" s="2">
        <v>45268</v>
      </c>
      <c r="B1073" s="14">
        <v>45268</v>
      </c>
      <c r="C1073" s="13">
        <v>4115.38</v>
      </c>
      <c r="D1073" s="13">
        <v>4093.96</v>
      </c>
      <c r="E1073" s="13">
        <v>4129.55</v>
      </c>
      <c r="F1073" s="13">
        <v>4092.74</v>
      </c>
      <c r="G1073" s="10" t="s">
        <v>740</v>
      </c>
      <c r="H1073" s="17">
        <v>5.1999999999999998E-3</v>
      </c>
    </row>
    <row r="1074" spans="1:8" ht="15">
      <c r="A1074" s="2">
        <v>45269</v>
      </c>
      <c r="B1074" s="14">
        <v>45269</v>
      </c>
      <c r="C1074" s="15">
        <f>C1073</f>
        <v>4115.38</v>
      </c>
      <c r="D1074" s="15"/>
      <c r="E1074" s="15"/>
      <c r="F1074" s="15"/>
      <c r="G1074" s="8"/>
      <c r="H1074" s="18"/>
    </row>
    <row r="1075" spans="1:8" ht="15">
      <c r="A1075" s="2">
        <v>45270</v>
      </c>
      <c r="B1075" s="14">
        <v>45270</v>
      </c>
      <c r="C1075" s="15">
        <f>C1073</f>
        <v>4115.38</v>
      </c>
      <c r="D1075" s="15"/>
      <c r="E1075" s="15"/>
      <c r="F1075" s="15"/>
      <c r="G1075" s="8"/>
      <c r="H1075" s="18"/>
    </row>
    <row r="1076" spans="1:8" ht="15">
      <c r="A1076" s="2">
        <v>45271</v>
      </c>
      <c r="B1076" s="12">
        <v>45271</v>
      </c>
      <c r="C1076" s="13">
        <v>4112.3100000000004</v>
      </c>
      <c r="D1076" s="13">
        <v>4115.38</v>
      </c>
      <c r="E1076" s="13">
        <v>4117.66</v>
      </c>
      <c r="F1076" s="13">
        <v>4084.46</v>
      </c>
      <c r="G1076" s="10" t="s">
        <v>741</v>
      </c>
      <c r="H1076" s="17">
        <v>-6.9999999999999999E-4</v>
      </c>
    </row>
    <row r="1077" spans="1:8" ht="15">
      <c r="A1077" s="2">
        <v>45272</v>
      </c>
      <c r="B1077" s="12">
        <v>45272</v>
      </c>
      <c r="C1077" s="13">
        <v>4108.53</v>
      </c>
      <c r="D1077" s="13">
        <v>4112.3100000000004</v>
      </c>
      <c r="E1077" s="13">
        <v>4142.84</v>
      </c>
      <c r="F1077" s="13">
        <v>4108.53</v>
      </c>
      <c r="G1077" s="10" t="s">
        <v>742</v>
      </c>
      <c r="H1077" s="17">
        <v>-8.9999999999999998E-4</v>
      </c>
    </row>
    <row r="1078" spans="1:8" ht="15">
      <c r="A1078" s="2">
        <v>45273</v>
      </c>
      <c r="B1078" s="12">
        <v>45273</v>
      </c>
      <c r="C1078" s="13">
        <v>4112.17</v>
      </c>
      <c r="D1078" s="13">
        <v>4108.53</v>
      </c>
      <c r="E1078" s="13">
        <v>4130.99</v>
      </c>
      <c r="F1078" s="13">
        <v>4108.4799999999996</v>
      </c>
      <c r="G1078" s="10" t="s">
        <v>743</v>
      </c>
      <c r="H1078" s="17">
        <v>8.9999999999999998E-4</v>
      </c>
    </row>
    <row r="1079" spans="1:8" ht="15">
      <c r="A1079" s="2">
        <v>45274</v>
      </c>
      <c r="B1079" s="12">
        <v>45274</v>
      </c>
      <c r="C1079" s="13">
        <v>4176.8999999999996</v>
      </c>
      <c r="D1079" s="13">
        <v>4112.17</v>
      </c>
      <c r="E1079" s="13">
        <v>4212.91</v>
      </c>
      <c r="F1079" s="13">
        <v>4112.17</v>
      </c>
      <c r="G1079" s="10" t="s">
        <v>744</v>
      </c>
      <c r="H1079" s="17">
        <v>1.5699999999999999E-2</v>
      </c>
    </row>
    <row r="1080" spans="1:8" ht="15">
      <c r="A1080" s="2">
        <v>45275</v>
      </c>
      <c r="B1080" s="12">
        <v>45275</v>
      </c>
      <c r="C1080" s="13">
        <v>4142.92</v>
      </c>
      <c r="D1080" s="13">
        <v>4176.8999999999996</v>
      </c>
      <c r="E1080" s="13">
        <v>4188.8599999999997</v>
      </c>
      <c r="F1080" s="13">
        <v>4138.5600000000004</v>
      </c>
      <c r="G1080" s="10" t="s">
        <v>745</v>
      </c>
      <c r="H1080" s="17">
        <v>-8.0999999999999996E-3</v>
      </c>
    </row>
    <row r="1081" spans="1:8" ht="15">
      <c r="A1081" s="2">
        <v>45276</v>
      </c>
      <c r="B1081" s="12">
        <v>45276</v>
      </c>
      <c r="C1081" s="15">
        <f>C1080</f>
        <v>4142.92</v>
      </c>
      <c r="D1081" s="15"/>
      <c r="E1081" s="15"/>
      <c r="F1081" s="15"/>
      <c r="G1081" s="8"/>
      <c r="H1081" s="18"/>
    </row>
    <row r="1082" spans="1:8" ht="15">
      <c r="A1082" s="2">
        <v>45277</v>
      </c>
      <c r="B1082" s="12">
        <v>45277</v>
      </c>
      <c r="C1082" s="15">
        <f>C1080</f>
        <v>4142.92</v>
      </c>
      <c r="D1082" s="15"/>
      <c r="E1082" s="15"/>
      <c r="F1082" s="15"/>
      <c r="G1082" s="8"/>
      <c r="H1082" s="18"/>
    </row>
    <row r="1083" spans="1:8" ht="15">
      <c r="A1083" s="2">
        <v>45278</v>
      </c>
      <c r="B1083" s="12">
        <v>45278</v>
      </c>
      <c r="C1083" s="13">
        <v>4161.0200000000004</v>
      </c>
      <c r="D1083" s="13">
        <v>4142.92</v>
      </c>
      <c r="E1083" s="13">
        <v>4168.87</v>
      </c>
      <c r="F1083" s="13">
        <v>4132.49</v>
      </c>
      <c r="G1083" s="10" t="s">
        <v>168</v>
      </c>
      <c r="H1083" s="17">
        <v>4.4000000000000003E-3</v>
      </c>
    </row>
    <row r="1084" spans="1:8" ht="15">
      <c r="A1084" s="2">
        <v>45279</v>
      </c>
      <c r="B1084" s="12">
        <v>45279</v>
      </c>
      <c r="C1084" s="13">
        <v>4175.13</v>
      </c>
      <c r="D1084" s="13">
        <v>4161.0200000000004</v>
      </c>
      <c r="E1084" s="13">
        <v>4176.8999999999996</v>
      </c>
      <c r="F1084" s="13">
        <v>4158.8999999999996</v>
      </c>
      <c r="G1084" s="10" t="s">
        <v>746</v>
      </c>
      <c r="H1084" s="17">
        <v>3.3999999999999998E-3</v>
      </c>
    </row>
    <row r="1085" spans="1:8" ht="15">
      <c r="A1085" s="2">
        <v>45280</v>
      </c>
      <c r="B1085" s="12">
        <v>45280</v>
      </c>
      <c r="C1085" s="13">
        <v>4221.18</v>
      </c>
      <c r="D1085" s="13">
        <v>4175.13</v>
      </c>
      <c r="E1085" s="13">
        <v>4239.74</v>
      </c>
      <c r="F1085" s="13">
        <v>4175.13</v>
      </c>
      <c r="G1085" s="10" t="s">
        <v>747</v>
      </c>
      <c r="H1085" s="17">
        <v>1.0999999999999999E-2</v>
      </c>
    </row>
    <row r="1086" spans="1:8" ht="15">
      <c r="A1086" s="2">
        <v>45281</v>
      </c>
      <c r="B1086" s="12">
        <v>45281</v>
      </c>
      <c r="C1086" s="13">
        <v>4209.79</v>
      </c>
      <c r="D1086" s="13">
        <v>4221.18</v>
      </c>
      <c r="E1086" s="13">
        <v>4221.18</v>
      </c>
      <c r="F1086" s="13">
        <v>4194.51</v>
      </c>
      <c r="G1086" s="10" t="s">
        <v>748</v>
      </c>
      <c r="H1086" s="17">
        <v>-2.7000000000000001E-3</v>
      </c>
    </row>
    <row r="1087" spans="1:8" ht="15">
      <c r="A1087" s="2">
        <v>45282</v>
      </c>
      <c r="B1087" s="12">
        <v>45282</v>
      </c>
      <c r="C1087" s="13">
        <v>4213.05</v>
      </c>
      <c r="D1087" s="13">
        <v>4209.79</v>
      </c>
      <c r="E1087" s="13">
        <v>4220.53</v>
      </c>
      <c r="F1087" s="13">
        <v>4200.6899999999996</v>
      </c>
      <c r="G1087" s="10" t="s">
        <v>749</v>
      </c>
      <c r="H1087" s="17">
        <v>8.0000000000000004E-4</v>
      </c>
    </row>
    <row r="1088" spans="1:8" ht="15">
      <c r="A1088" s="2">
        <v>45283</v>
      </c>
      <c r="B1088" s="12">
        <v>45283</v>
      </c>
      <c r="C1088" s="15">
        <f>C1087</f>
        <v>4213.05</v>
      </c>
      <c r="D1088" s="15"/>
      <c r="E1088" s="15"/>
      <c r="F1088" s="15"/>
      <c r="G1088" s="8"/>
      <c r="H1088" s="18"/>
    </row>
    <row r="1089" spans="1:8" ht="15">
      <c r="A1089" s="2">
        <v>45284</v>
      </c>
      <c r="B1089" s="12">
        <v>45284</v>
      </c>
      <c r="C1089" s="15">
        <f>C1087</f>
        <v>4213.05</v>
      </c>
      <c r="D1089" s="15"/>
      <c r="E1089" s="15"/>
      <c r="F1089" s="15"/>
      <c r="G1089" s="8"/>
      <c r="H1089" s="18"/>
    </row>
    <row r="1090" spans="1:8" ht="15">
      <c r="A1090" s="2">
        <v>45285</v>
      </c>
      <c r="B1090" s="12">
        <v>45285</v>
      </c>
      <c r="C1090" s="15">
        <f>C1087</f>
        <v>4213.05</v>
      </c>
      <c r="D1090" s="15"/>
      <c r="E1090" s="15"/>
      <c r="F1090" s="15"/>
      <c r="G1090" s="8"/>
      <c r="H1090" s="18"/>
    </row>
    <row r="1091" spans="1:8" ht="15">
      <c r="A1091" s="2">
        <v>45286</v>
      </c>
      <c r="B1091" s="12">
        <v>45286</v>
      </c>
      <c r="C1091" s="15">
        <f>C1087</f>
        <v>4213.05</v>
      </c>
      <c r="D1091" s="15"/>
      <c r="E1091" s="15"/>
      <c r="F1091" s="15"/>
      <c r="G1091" s="8"/>
      <c r="H1091" s="18"/>
    </row>
    <row r="1092" spans="1:8" ht="15">
      <c r="A1092" s="2">
        <v>45287</v>
      </c>
      <c r="B1092" s="12">
        <v>45287</v>
      </c>
      <c r="C1092" s="13">
        <v>4228.99</v>
      </c>
      <c r="D1092" s="13">
        <v>4213.05</v>
      </c>
      <c r="E1092" s="13">
        <v>4244.3999999999996</v>
      </c>
      <c r="F1092" s="13">
        <v>4213.04</v>
      </c>
      <c r="G1092" s="10" t="s">
        <v>637</v>
      </c>
      <c r="H1092" s="17">
        <v>3.8E-3</v>
      </c>
    </row>
    <row r="1093" spans="1:8" ht="15">
      <c r="A1093" s="2">
        <v>45288</v>
      </c>
      <c r="B1093" s="12">
        <v>45288</v>
      </c>
      <c r="C1093" s="13">
        <v>4228.03</v>
      </c>
      <c r="D1093" s="13">
        <v>4228.99</v>
      </c>
      <c r="E1093" s="13">
        <v>4239.3</v>
      </c>
      <c r="F1093" s="13">
        <v>4220.05</v>
      </c>
      <c r="G1093" s="10" t="s">
        <v>750</v>
      </c>
      <c r="H1093" s="17">
        <v>-2.0000000000000001E-4</v>
      </c>
    </row>
    <row r="1094" spans="1:8" ht="15">
      <c r="A1094" s="2">
        <v>45289</v>
      </c>
      <c r="B1094" s="12">
        <v>45289</v>
      </c>
      <c r="C1094" s="13">
        <v>4232.01</v>
      </c>
      <c r="D1094" s="13">
        <v>4228.03</v>
      </c>
      <c r="E1094" s="13">
        <v>4238.97</v>
      </c>
      <c r="F1094" s="13">
        <v>4226.76</v>
      </c>
      <c r="G1094" s="10" t="s">
        <v>751</v>
      </c>
      <c r="H1094" s="17">
        <v>8.9999999999999998E-4</v>
      </c>
    </row>
    <row r="1095" spans="1:8" ht="15">
      <c r="A1095" s="2">
        <v>45290</v>
      </c>
      <c r="B1095" s="12">
        <v>45290</v>
      </c>
      <c r="C1095" s="15">
        <f>C1094</f>
        <v>4232.01</v>
      </c>
      <c r="D1095" s="19"/>
      <c r="E1095" s="19"/>
      <c r="F1095" s="19"/>
      <c r="G1095" s="19"/>
      <c r="H1095" s="19"/>
    </row>
    <row r="1096" spans="1:8" ht="15">
      <c r="A1096" s="2">
        <v>45291</v>
      </c>
      <c r="B1096" s="12">
        <v>45291</v>
      </c>
      <c r="C1096" s="15">
        <f>C1094</f>
        <v>4232.01</v>
      </c>
      <c r="D1096" s="19"/>
      <c r="E1096" s="19"/>
      <c r="F1096" s="19"/>
      <c r="G1096" s="19"/>
      <c r="H1096" s="19"/>
    </row>
  </sheetData>
  <pageMargins left="0" right="0" top="0" bottom="0" header="0" footer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755"/>
  <sheetViews>
    <sheetView tabSelected="1" topLeftCell="P1" workbookViewId="0">
      <selection activeCell="R1" sqref="R1:Z7"/>
    </sheetView>
  </sheetViews>
  <sheetFormatPr defaultColWidth="12.42578125" defaultRowHeight="15.75" customHeight="1"/>
  <cols>
    <col min="1" max="1" width="10.42578125" customWidth="1"/>
    <col min="2" max="2" width="9.140625" customWidth="1"/>
    <col min="3" max="3" width="9.7109375" customWidth="1"/>
    <col min="4" max="4" width="9.42578125" customWidth="1"/>
    <col min="5" max="5" width="11.85546875" customWidth="1"/>
    <col min="6" max="6" width="7.42578125" customWidth="1"/>
    <col min="7" max="7" width="8.85546875" customWidth="1"/>
    <col min="8" max="10" width="11" customWidth="1"/>
    <col min="11" max="11" width="9.42578125" customWidth="1"/>
    <col min="12" max="12" width="8" customWidth="1"/>
    <col min="13" max="13" width="8.7109375" customWidth="1"/>
    <col min="14" max="14" width="7.7109375" customWidth="1"/>
    <col min="15" max="15" width="8.28515625" customWidth="1"/>
    <col min="16" max="16" width="1.85546875" style="20" customWidth="1"/>
    <col min="17" max="17" width="19.42578125" style="20" customWidth="1"/>
    <col min="18" max="18" width="16.42578125" style="20" customWidth="1"/>
    <col min="19" max="19" width="9.7109375" style="20" customWidth="1"/>
    <col min="20" max="20" width="7.85546875" style="20" customWidth="1"/>
    <col min="21" max="21" width="8.140625" style="20" customWidth="1"/>
    <col min="22" max="22" width="7.7109375" style="20" customWidth="1"/>
    <col min="23" max="23" width="9" style="20" customWidth="1"/>
    <col min="24" max="24" width="8" customWidth="1"/>
    <col min="25" max="25" width="7.85546875" customWidth="1"/>
    <col min="26" max="26" width="8.42578125" customWidth="1"/>
  </cols>
  <sheetData>
    <row r="1" spans="1:26" ht="60.75">
      <c r="A1" s="27" t="s">
        <v>0</v>
      </c>
      <c r="B1" s="27" t="s">
        <v>752</v>
      </c>
      <c r="C1" s="27" t="s">
        <v>753</v>
      </c>
      <c r="D1" s="27" t="s">
        <v>754</v>
      </c>
      <c r="E1" s="27" t="s">
        <v>755</v>
      </c>
      <c r="F1" s="27" t="s">
        <v>9</v>
      </c>
      <c r="G1" s="27" t="s">
        <v>756</v>
      </c>
      <c r="H1" s="27" t="s">
        <v>757</v>
      </c>
      <c r="I1" s="27" t="s">
        <v>758</v>
      </c>
      <c r="J1" s="27" t="s">
        <v>759</v>
      </c>
      <c r="K1" s="27" t="s">
        <v>760</v>
      </c>
      <c r="L1" s="27" t="s">
        <v>761</v>
      </c>
      <c r="M1" s="27" t="s">
        <v>762</v>
      </c>
      <c r="N1" s="30" t="s">
        <v>763</v>
      </c>
      <c r="O1" s="27" t="s">
        <v>764</v>
      </c>
      <c r="Q1" s="115" t="s">
        <v>765</v>
      </c>
      <c r="R1" s="27" t="s">
        <v>766</v>
      </c>
      <c r="S1" s="27" t="s">
        <v>767</v>
      </c>
      <c r="T1" s="27" t="s">
        <v>768</v>
      </c>
      <c r="U1" s="27" t="s">
        <v>769</v>
      </c>
      <c r="V1" s="27" t="s">
        <v>770</v>
      </c>
      <c r="W1" s="27" t="s">
        <v>771</v>
      </c>
      <c r="X1" s="28">
        <v>0.25</v>
      </c>
      <c r="Y1" s="28">
        <v>0.5</v>
      </c>
      <c r="Z1" s="28">
        <v>0.75</v>
      </c>
    </row>
    <row r="2" spans="1:26" ht="15">
      <c r="A2" s="21">
        <v>44200</v>
      </c>
      <c r="B2" s="21" t="str">
        <f t="shared" ref="B2:B46" si="0">TEXT(A2,"YYYY-MM")</f>
        <v>2021-01</v>
      </c>
      <c r="C2" s="22">
        <v>6.3019999999999996</v>
      </c>
      <c r="D2" s="6">
        <v>2.0390999999999999</v>
      </c>
      <c r="E2" s="10">
        <v>50.37</v>
      </c>
      <c r="F2" s="23">
        <v>77.418701171875</v>
      </c>
      <c r="G2" s="24">
        <v>1141.6600000000001</v>
      </c>
      <c r="H2" s="23">
        <v>3724.5</v>
      </c>
      <c r="I2" s="22">
        <f t="shared" ref="I2:I65" si="1">D2*10</f>
        <v>20.390999999999998</v>
      </c>
      <c r="J2" s="10">
        <v>37.170688510073056</v>
      </c>
      <c r="K2" s="22"/>
      <c r="L2" s="22"/>
      <c r="M2" s="22"/>
      <c r="N2" s="31"/>
      <c r="O2" s="22"/>
      <c r="Q2" s="115"/>
      <c r="R2" s="39" t="s">
        <v>772</v>
      </c>
      <c r="S2" s="32">
        <f>AVERAGE(C2:C755)</f>
        <v>14.192363395225463</v>
      </c>
      <c r="T2" s="32">
        <f>MEDIAN(C2:C755)</f>
        <v>11.295500000000001</v>
      </c>
      <c r="U2" s="32">
        <f>MIN(C2:C755)</f>
        <v>1.7689999999999999</v>
      </c>
      <c r="V2" s="32">
        <f>MAX(C2:C755)</f>
        <v>77.790000000000006</v>
      </c>
      <c r="W2" s="32">
        <f>_xlfn.STDEV.P(C2:C755)</f>
        <v>9.1953210836168484</v>
      </c>
      <c r="X2" s="32">
        <f>_xlfn.PERCENTILE.EXC(C2:C755,0.25)</f>
        <v>8.1342499999999998</v>
      </c>
      <c r="Y2" s="32">
        <f>_xlfn.PERCENTILE.EXC(C2:C755,0.5)</f>
        <v>11.295500000000001</v>
      </c>
      <c r="Z2" s="32">
        <f>_xlfn.PERCENTILE.EXC(C2:C755,0.75)</f>
        <v>17.485250000000001</v>
      </c>
    </row>
    <row r="3" spans="1:26" ht="30.75">
      <c r="A3" s="21">
        <v>44201</v>
      </c>
      <c r="B3" s="21" t="str">
        <f t="shared" si="0"/>
        <v>2021-01</v>
      </c>
      <c r="C3" s="22">
        <v>6.8739999999999997</v>
      </c>
      <c r="D3" s="6">
        <v>1.8697999999999999</v>
      </c>
      <c r="E3" s="10">
        <v>53.16</v>
      </c>
      <c r="F3" s="23">
        <v>77.418701171875</v>
      </c>
      <c r="G3" s="24">
        <v>405.99</v>
      </c>
      <c r="H3" s="23">
        <v>3749.27</v>
      </c>
      <c r="I3" s="22">
        <f t="shared" si="1"/>
        <v>18.698</v>
      </c>
      <c r="J3" s="10">
        <v>39.030837004405278</v>
      </c>
      <c r="K3" s="22">
        <f>IF(OR(C2&lt;=0, C3&lt;=0), "", LN(C3/C2))</f>
        <v>8.6879135092559359E-2</v>
      </c>
      <c r="L3" s="22">
        <f>IF(OR(D2&lt;=0, D3&lt;=0), "", LN(D3/D2))</f>
        <v>-8.6677060763486885E-2</v>
      </c>
      <c r="M3" s="22">
        <f>IF(OR(E2&lt;=0, E3&lt;=0), "", LN(E3/E2))</f>
        <v>5.3910474087485338E-2</v>
      </c>
      <c r="N3" s="31">
        <f>IF(OR(G2&lt;=0, G3&lt;=0), "", LN(G3/G2))</f>
        <v>-1.0339100938385841</v>
      </c>
      <c r="O3" s="22">
        <f>IF(OR(H2&lt;=0, H3&lt;=0), "", LN(H3/H2))</f>
        <v>6.6285397314438596E-3</v>
      </c>
      <c r="Q3" s="115"/>
      <c r="R3" s="39" t="s">
        <v>773</v>
      </c>
      <c r="S3" s="32">
        <f>AVERAGE(D2:D755)</f>
        <v>4.8588249336870053</v>
      </c>
      <c r="T3" s="32">
        <f>MEDIAN(D2:D755)</f>
        <v>3.8230500000000003</v>
      </c>
      <c r="U3" s="32">
        <f>MIN(D2:D755)</f>
        <v>0.43</v>
      </c>
      <c r="V3" s="32">
        <f>MAX(D2:D755)</f>
        <v>18.325099999999999</v>
      </c>
      <c r="W3" s="32">
        <f>_xlfn.STDEV.P(D2:D755)</f>
        <v>3.0565406217707571</v>
      </c>
      <c r="X3" s="32">
        <f>_xlfn.PERCENTILE.EXC(D2:D755,0.25)</f>
        <v>2.6898</v>
      </c>
      <c r="Y3" s="32">
        <f>_xlfn.PERCENTILE.EXC(D2:D755,0.5)</f>
        <v>3.8230500000000003</v>
      </c>
      <c r="Z3" s="32">
        <f>_xlfn.PERCENTILE.EXC(D2:D755,0.75)</f>
        <v>6.416525</v>
      </c>
    </row>
    <row r="4" spans="1:26" ht="15">
      <c r="A4" s="21">
        <v>44202</v>
      </c>
      <c r="B4" s="21" t="str">
        <f t="shared" si="0"/>
        <v>2021-01</v>
      </c>
      <c r="C4" s="22">
        <v>8.9429999999999996</v>
      </c>
      <c r="D4" s="6">
        <v>1.8528</v>
      </c>
      <c r="E4" s="10">
        <v>53.8</v>
      </c>
      <c r="F4" s="23">
        <v>77.418701171875</v>
      </c>
      <c r="G4" s="24">
        <v>326.12</v>
      </c>
      <c r="H4" s="23">
        <v>3861.77</v>
      </c>
      <c r="I4" s="22">
        <f t="shared" si="1"/>
        <v>18.527999999999999</v>
      </c>
      <c r="J4" s="10">
        <v>39.579195173986612</v>
      </c>
      <c r="K4" s="22">
        <f t="shared" ref="K4:K67" si="2">IF(OR(C3&lt;=0, C4&lt;=0), "", LN(C4/C3))</f>
        <v>0.26312492493640188</v>
      </c>
      <c r="L4" s="22">
        <f t="shared" ref="L4:M67" si="3">IF(OR(D3&lt;=0, D4&lt;=0), "", LN(D4/D3))</f>
        <v>-9.1334648785391034E-3</v>
      </c>
      <c r="M4" s="22">
        <f t="shared" ref="M4:M66" si="4">IF(OR(E3&lt;=0, E4&lt;=0), "", LN(E4/E3))</f>
        <v>1.1967233322694193E-2</v>
      </c>
      <c r="N4" s="31">
        <f t="shared" ref="N4:N67" si="5">IF(OR(G3&lt;=0, G4&lt;=0), "", LN(G4/G3))</f>
        <v>-0.21906311696181391</v>
      </c>
      <c r="O4" s="22">
        <f t="shared" ref="O4:O67" si="6">IF(OR(H3&lt;=0, H4&lt;=0), "", LN(H4/H3))</f>
        <v>2.9564473232332963E-2</v>
      </c>
      <c r="Q4" s="115"/>
      <c r="R4" s="39" t="s">
        <v>774</v>
      </c>
      <c r="S4" s="32">
        <f>AVERAGE(E2:E755)</f>
        <v>84.699098143236071</v>
      </c>
      <c r="T4" s="32">
        <f>MEDIAN(E2:E755)</f>
        <v>82.57</v>
      </c>
      <c r="U4" s="32">
        <f>MIN(E2:E755)</f>
        <v>50.37</v>
      </c>
      <c r="V4" s="32">
        <f>MAX(E2:E755)</f>
        <v>133.18</v>
      </c>
      <c r="W4" s="32">
        <f>_xlfn.STDEV.P(E2:E755)</f>
        <v>15.680252079844132</v>
      </c>
      <c r="X4" s="32">
        <f>_xlfn.PERCENTILE.EXC(E2:E755,0.25)</f>
        <v>74.287499999999994</v>
      </c>
      <c r="Y4" s="32">
        <f>_xlfn.PERCENTILE.EXC(E2:E755,0.5)</f>
        <v>82.57</v>
      </c>
      <c r="Z4" s="32">
        <f>_xlfn.PERCENTILE.EXC(E2:E755,0.75)</f>
        <v>92.855000000000004</v>
      </c>
    </row>
    <row r="5" spans="1:26" ht="15">
      <c r="A5" s="21">
        <v>44203</v>
      </c>
      <c r="B5" s="21" t="str">
        <f t="shared" si="0"/>
        <v>2021-01</v>
      </c>
      <c r="C5" s="22">
        <v>17.146999999999998</v>
      </c>
      <c r="D5" s="6">
        <v>2.0063</v>
      </c>
      <c r="E5" s="10">
        <v>53.7</v>
      </c>
      <c r="F5" s="23">
        <v>77.418701171875</v>
      </c>
      <c r="G5" s="24">
        <v>249.98</v>
      </c>
      <c r="H5" s="23">
        <v>3870.45</v>
      </c>
      <c r="I5" s="22">
        <f t="shared" si="1"/>
        <v>20.062999999999999</v>
      </c>
      <c r="J5" s="10">
        <v>39.628071729023688</v>
      </c>
      <c r="K5" s="22">
        <f t="shared" si="2"/>
        <v>0.65095212783267009</v>
      </c>
      <c r="L5" s="22">
        <f t="shared" si="3"/>
        <v>7.9594221307479146E-2</v>
      </c>
      <c r="M5" s="22">
        <f t="shared" si="4"/>
        <v>-1.8604656529195673E-3</v>
      </c>
      <c r="N5" s="31">
        <f t="shared" si="5"/>
        <v>-0.26588449713263429</v>
      </c>
      <c r="O5" s="22">
        <f t="shared" si="6"/>
        <v>2.2451517536000287E-3</v>
      </c>
      <c r="Q5" s="115"/>
      <c r="R5" s="26" t="s">
        <v>775</v>
      </c>
      <c r="S5" s="32">
        <f>AVERAGE(F2:F755)</f>
        <v>120.61881177178745</v>
      </c>
      <c r="T5" s="32">
        <f>MEDIAN(F2:F755)</f>
        <v>107.44878387451172</v>
      </c>
      <c r="U5" s="32">
        <f>MIN(F2:F755)</f>
        <v>58.420768737792969</v>
      </c>
      <c r="V5" s="32">
        <f>MAX(F2:F755)</f>
        <v>318.95492553710938</v>
      </c>
      <c r="W5" s="32">
        <f>_xlfn.STDEV.P(F2:F755)</f>
        <v>49.417105660526772</v>
      </c>
      <c r="X5" s="32">
        <f>_xlfn.PERCENTILE.EXC(F2:F755,0.25)</f>
        <v>88.166221618652344</v>
      </c>
      <c r="Y5" s="32">
        <f>_xlfn.PERCENTILE.EXC(F2:F755,0.5)</f>
        <v>107.44878387451172</v>
      </c>
      <c r="Z5" s="32">
        <f>_xlfn.PERCENTILE.EXC(F2:F755,0.75)</f>
        <v>132.86322021484375</v>
      </c>
    </row>
    <row r="6" spans="1:26" ht="15">
      <c r="A6" s="21">
        <v>44204</v>
      </c>
      <c r="B6" s="21" t="str">
        <f t="shared" si="0"/>
        <v>2021-01</v>
      </c>
      <c r="C6" s="22">
        <v>25.302</v>
      </c>
      <c r="D6" s="22">
        <v>2.1419000000000001</v>
      </c>
      <c r="E6" s="22">
        <v>55.51</v>
      </c>
      <c r="F6" s="23">
        <v>77.418701171875</v>
      </c>
      <c r="G6" s="24">
        <v>200.56</v>
      </c>
      <c r="H6" s="23">
        <v>3880.43</v>
      </c>
      <c r="I6" s="22">
        <f t="shared" si="1"/>
        <v>21.419</v>
      </c>
      <c r="J6" s="10">
        <v>40.867260546271069</v>
      </c>
      <c r="K6" s="22">
        <f>IF(OR(C5&lt;=0, C6&lt;=0), "", LN(C6/C5))</f>
        <v>0.38906021279576364</v>
      </c>
      <c r="L6" s="22">
        <f t="shared" si="3"/>
        <v>6.5401055890941598E-2</v>
      </c>
      <c r="M6" s="22">
        <f t="shared" si="4"/>
        <v>3.3150183187250749E-2</v>
      </c>
      <c r="N6" s="31">
        <f t="shared" si="5"/>
        <v>-0.22026746081203777</v>
      </c>
      <c r="O6" s="22">
        <f t="shared" si="6"/>
        <v>2.575192885271289E-3</v>
      </c>
      <c r="Q6" s="115"/>
      <c r="R6" s="26" t="s">
        <v>13</v>
      </c>
      <c r="S6" s="32">
        <f>AVERAGE(G2:G755)</f>
        <v>243.38210875331535</v>
      </c>
      <c r="T6" s="32">
        <f>MEDIAN(G2:G755)</f>
        <v>203.535</v>
      </c>
      <c r="U6" s="32">
        <f>MIN(G2:G755)</f>
        <v>16.66</v>
      </c>
      <c r="V6" s="32">
        <f>MAX(G2:G755)</f>
        <v>1657.06</v>
      </c>
      <c r="W6" s="32">
        <f>_xlfn.STDEV.P(G2:G755)</f>
        <v>170.7888252388172</v>
      </c>
      <c r="X6" s="32">
        <f>_xlfn.PERCENTILE.EXC(G2:G755,0.25)</f>
        <v>150.22</v>
      </c>
      <c r="Y6" s="32">
        <f>_xlfn.PERCENTILE.EXC(G2:G755,0.5)</f>
        <v>203.535</v>
      </c>
      <c r="Z6" s="32">
        <f>_xlfn.PERCENTILE.EXC(G2:G755,0.75)</f>
        <v>284.44</v>
      </c>
    </row>
    <row r="7" spans="1:26" ht="15">
      <c r="A7" s="21">
        <v>44207</v>
      </c>
      <c r="B7" s="21" t="str">
        <f t="shared" si="0"/>
        <v>2021-01</v>
      </c>
      <c r="C7" s="22">
        <v>5.9710000000000001</v>
      </c>
      <c r="D7" s="6">
        <v>2.2200000000000002</v>
      </c>
      <c r="E7" s="10">
        <v>54.84</v>
      </c>
      <c r="F7" s="23">
        <v>77.418701171875</v>
      </c>
      <c r="G7" s="24">
        <v>525.75</v>
      </c>
      <c r="H7" s="23">
        <v>3837.35</v>
      </c>
      <c r="I7" s="22">
        <f t="shared" si="1"/>
        <v>22.200000000000003</v>
      </c>
      <c r="J7" s="10">
        <v>40.556130749889071</v>
      </c>
      <c r="K7" s="22">
        <f>IF(OR(C6&lt;=0, C7&lt;=0), "", LN(C7/C6))</f>
        <v>-1.4439690264276224</v>
      </c>
      <c r="L7" s="22">
        <f t="shared" si="3"/>
        <v>3.581391028922859E-2</v>
      </c>
      <c r="M7" s="22">
        <f t="shared" si="4"/>
        <v>-1.2143330007956208E-2</v>
      </c>
      <c r="N7" s="31">
        <f t="shared" si="5"/>
        <v>0.96371236073277122</v>
      </c>
      <c r="O7" s="22">
        <f t="shared" si="6"/>
        <v>-1.1163948035362966E-2</v>
      </c>
      <c r="Q7" s="115"/>
      <c r="R7" s="26" t="s">
        <v>776</v>
      </c>
      <c r="S7" s="32">
        <f>AVERAGE(H2:H755)</f>
        <v>4071.1189124668444</v>
      </c>
      <c r="T7" s="32">
        <f>MEDIAN(H2:H755)</f>
        <v>4083.51</v>
      </c>
      <c r="U7" s="32">
        <f>MIN(H2:H755)</f>
        <v>3641.93</v>
      </c>
      <c r="V7" s="32">
        <f>MAX(H2:H755)</f>
        <v>4377.3599999999997</v>
      </c>
      <c r="W7" s="32">
        <f>_xlfn.STDEV.P(H2:H755)</f>
        <v>141.18016146819627</v>
      </c>
      <c r="X7" s="32">
        <f>_xlfn.PERCENTILE.EXC(H2:H755,0.25)</f>
        <v>4000.3675000000003</v>
      </c>
      <c r="Y7" s="32">
        <f>_xlfn.PERCENTILE.EXC(H2:H755,0.5)</f>
        <v>4083.51</v>
      </c>
      <c r="Z7" s="32">
        <f>_xlfn.PERCENTILE.EXC(H2:H755,0.75)</f>
        <v>4164.125</v>
      </c>
    </row>
    <row r="8" spans="1:26" ht="15">
      <c r="A8" s="21">
        <v>44208</v>
      </c>
      <c r="B8" s="21" t="str">
        <f t="shared" si="0"/>
        <v>2021-01</v>
      </c>
      <c r="C8" s="22">
        <v>8.7940000000000005</v>
      </c>
      <c r="D8" s="6">
        <v>2.6434000000000002</v>
      </c>
      <c r="E8" s="10">
        <v>55.98</v>
      </c>
      <c r="F8" s="23">
        <v>77.418701171875</v>
      </c>
      <c r="G8" s="24">
        <v>351.82</v>
      </c>
      <c r="H8" s="23">
        <v>3815.7</v>
      </c>
      <c r="I8" s="22">
        <f t="shared" si="1"/>
        <v>26.434000000000001</v>
      </c>
      <c r="J8" s="10">
        <v>41.050084329397961</v>
      </c>
      <c r="K8" s="22">
        <f t="shared" si="2"/>
        <v>0.38715525319376298</v>
      </c>
      <c r="L8" s="22">
        <f t="shared" si="3"/>
        <v>0.17455877145738116</v>
      </c>
      <c r="M8" s="22">
        <f t="shared" si="4"/>
        <v>2.0574629393193728E-2</v>
      </c>
      <c r="N8" s="31">
        <f t="shared" si="5"/>
        <v>-0.4017061334120498</v>
      </c>
      <c r="O8" s="22">
        <f t="shared" si="6"/>
        <v>-5.6578900580676762E-3</v>
      </c>
    </row>
    <row r="9" spans="1:26" ht="32.1">
      <c r="A9" s="21">
        <v>44209</v>
      </c>
      <c r="B9" s="21" t="str">
        <f t="shared" si="0"/>
        <v>2021-01</v>
      </c>
      <c r="C9" s="22">
        <v>9.6780000000000008</v>
      </c>
      <c r="D9" s="6">
        <v>2.3363999999999998</v>
      </c>
      <c r="E9" s="10">
        <v>55.52</v>
      </c>
      <c r="F9" s="23">
        <v>77.418701171875</v>
      </c>
      <c r="G9" s="24">
        <v>308.89999999999998</v>
      </c>
      <c r="H9" s="23">
        <v>3808.43</v>
      </c>
      <c r="I9" s="22">
        <f t="shared" si="1"/>
        <v>23.363999999999997</v>
      </c>
      <c r="J9" s="10">
        <v>40.730687403712132</v>
      </c>
      <c r="K9" s="22">
        <f t="shared" si="2"/>
        <v>9.5785597612508377E-2</v>
      </c>
      <c r="L9" s="22">
        <f t="shared" si="3"/>
        <v>-0.12345468415755215</v>
      </c>
      <c r="M9" s="22">
        <f t="shared" si="4"/>
        <v>-8.2511678887582512E-3</v>
      </c>
      <c r="N9" s="31">
        <f t="shared" si="5"/>
        <v>-0.13010208124622349</v>
      </c>
      <c r="O9" s="22">
        <f t="shared" si="6"/>
        <v>-1.9071034212275533E-3</v>
      </c>
      <c r="Q9" s="116" t="s">
        <v>777</v>
      </c>
      <c r="R9" s="27" t="s">
        <v>766</v>
      </c>
      <c r="S9" s="27" t="s">
        <v>778</v>
      </c>
      <c r="T9" s="27" t="s">
        <v>779</v>
      </c>
      <c r="U9" s="27" t="s">
        <v>780</v>
      </c>
      <c r="V9" s="27" t="s">
        <v>13</v>
      </c>
      <c r="W9" s="27" t="s">
        <v>776</v>
      </c>
    </row>
    <row r="10" spans="1:26" ht="15">
      <c r="A10" s="21">
        <v>44210</v>
      </c>
      <c r="B10" s="21" t="str">
        <f t="shared" si="0"/>
        <v>2021-01</v>
      </c>
      <c r="C10" s="22">
        <v>4.3250000000000002</v>
      </c>
      <c r="D10" s="6">
        <v>2.1122999999999998</v>
      </c>
      <c r="E10" s="10">
        <v>55.76</v>
      </c>
      <c r="F10" s="23">
        <v>77.418701171875</v>
      </c>
      <c r="G10" s="24">
        <v>291.83</v>
      </c>
      <c r="H10" s="23">
        <v>3839.42</v>
      </c>
      <c r="I10" s="22">
        <f t="shared" si="1"/>
        <v>21.122999999999998</v>
      </c>
      <c r="J10" s="10">
        <v>40.730460189919647</v>
      </c>
      <c r="K10" s="22">
        <f t="shared" si="2"/>
        <v>-0.80544312798728424</v>
      </c>
      <c r="L10" s="22">
        <f t="shared" si="3"/>
        <v>-0.10083388197295715</v>
      </c>
      <c r="M10" s="22">
        <f t="shared" si="4"/>
        <v>4.3134502537193475E-3</v>
      </c>
      <c r="N10" s="31">
        <f t="shared" si="5"/>
        <v>-5.6846158976517167E-2</v>
      </c>
      <c r="O10" s="22">
        <f t="shared" si="6"/>
        <v>8.1042828028437385E-3</v>
      </c>
      <c r="Q10" s="117"/>
      <c r="R10" s="22" t="s">
        <v>778</v>
      </c>
      <c r="S10" s="32">
        <f>CORREL(K2:K755,K2:K755)</f>
        <v>1</v>
      </c>
      <c r="T10" s="32">
        <f>CORREL(K2:K755,L2:L755)</f>
        <v>0.35450034834299843</v>
      </c>
      <c r="U10" s="32">
        <f>CORREL(K2:K755,M2:M755)</f>
        <v>-1.4709727025413108E-2</v>
      </c>
      <c r="V10" s="32">
        <f>CORREL(K2:K755,N2:N755)</f>
        <v>1.4995441497214542E-2</v>
      </c>
      <c r="W10" s="32">
        <f>CORREL(K2:K755,O2:O755)</f>
        <v>-2.8068145222225054E-2</v>
      </c>
    </row>
    <row r="11" spans="1:26" ht="16.5" customHeight="1">
      <c r="A11" s="21">
        <v>44211</v>
      </c>
      <c r="B11" s="21" t="str">
        <f>TEXT(A11,"YYYY-MM")</f>
        <v>2021-01</v>
      </c>
      <c r="C11" s="22">
        <v>7.22</v>
      </c>
      <c r="D11" s="22">
        <v>2.0089000000000001</v>
      </c>
      <c r="E11" s="23">
        <v>54.8</v>
      </c>
      <c r="F11" s="23">
        <v>77.418701171875</v>
      </c>
      <c r="G11" s="24">
        <v>260.76</v>
      </c>
      <c r="H11" s="23">
        <v>3803.75</v>
      </c>
      <c r="I11" s="22">
        <f t="shared" si="1"/>
        <v>20.089000000000002</v>
      </c>
      <c r="J11" s="10">
        <v>40.29708066769615</v>
      </c>
      <c r="K11" s="22">
        <f>IF(OR(C10&lt;=0, C11&lt;=0), "", LN(C11/C10))</f>
        <v>0.51244281252089208</v>
      </c>
      <c r="L11" s="22">
        <f t="shared" si="3"/>
        <v>-5.0190092625093385E-2</v>
      </c>
      <c r="M11" s="22">
        <f>IF(OR(E10&lt;=0, E11&lt;=0), "", LN(E11/E10))</f>
        <v>-1.736657249829859E-2</v>
      </c>
      <c r="N11" s="31">
        <f t="shared" si="5"/>
        <v>-0.11257099689168022</v>
      </c>
      <c r="O11" s="22">
        <f t="shared" si="6"/>
        <v>-9.3338912959838195E-3</v>
      </c>
      <c r="Q11" s="117"/>
      <c r="R11" s="22" t="s">
        <v>779</v>
      </c>
      <c r="S11" s="32">
        <f>CORREL(L2:L755,K2:K755)</f>
        <v>0.35450034834299843</v>
      </c>
      <c r="T11" s="32">
        <f>CORREL(L2:L755,L2:L755)</f>
        <v>0.99999999999999989</v>
      </c>
      <c r="U11" s="32">
        <f>CORREL(L2:L755,M2:M755)</f>
        <v>0.11121016449562889</v>
      </c>
      <c r="V11" s="32">
        <f>CORREL(L2:L755,N2:N755)</f>
        <v>5.9486972156195771E-2</v>
      </c>
      <c r="W11" s="32">
        <f>CORREL(L2:L755,O2:O755)</f>
        <v>-3.0773470112785781E-2</v>
      </c>
    </row>
    <row r="12" spans="1:26" ht="15">
      <c r="A12" s="21">
        <v>44214</v>
      </c>
      <c r="B12" s="21" t="str">
        <f t="shared" si="0"/>
        <v>2021-01</v>
      </c>
      <c r="C12" s="22">
        <v>5.6379999999999999</v>
      </c>
      <c r="D12" s="6">
        <v>1.8351999999999999</v>
      </c>
      <c r="E12" s="10">
        <v>54.21</v>
      </c>
      <c r="F12" s="23">
        <v>77.418701171875</v>
      </c>
      <c r="G12" s="24">
        <v>171.44</v>
      </c>
      <c r="H12" s="23">
        <v>3798.3</v>
      </c>
      <c r="I12" s="22">
        <f t="shared" si="1"/>
        <v>18.352</v>
      </c>
      <c r="J12" s="10">
        <v>39.863225237149791</v>
      </c>
      <c r="K12" s="22">
        <f>IF(OR(C11&lt;=0, C12&lt;=0), "", LN(C12/C11))</f>
        <v>-0.24732556021281399</v>
      </c>
      <c r="L12" s="22">
        <f t="shared" si="3"/>
        <v>-9.0433841192997494E-2</v>
      </c>
      <c r="M12" s="22">
        <f t="shared" si="4"/>
        <v>-1.0824800681723E-2</v>
      </c>
      <c r="N12" s="31">
        <f t="shared" si="5"/>
        <v>-0.41936709289101692</v>
      </c>
      <c r="O12" s="22">
        <f t="shared" si="6"/>
        <v>-1.4338240168635418E-3</v>
      </c>
      <c r="Q12" s="117"/>
      <c r="R12" s="22" t="s">
        <v>781</v>
      </c>
      <c r="S12" s="32">
        <f>CORREL(M2:M755,K2:K755)</f>
        <v>-1.4709727025413108E-2</v>
      </c>
      <c r="T12" s="32">
        <f>CORREL(M2:M755,L2:L755)</f>
        <v>0.11121016449562889</v>
      </c>
      <c r="U12" s="32">
        <f>CORREL(M2:M755,M2:M755)</f>
        <v>1.0000000000000002</v>
      </c>
      <c r="V12" s="32">
        <f>CORREL(M2:M755,N2:N755)</f>
        <v>4.1423035572501843E-3</v>
      </c>
      <c r="W12" s="32">
        <f>CORREL(M2:M755,O2:O755)</f>
        <v>0.20625970089245022</v>
      </c>
    </row>
    <row r="13" spans="1:26" ht="15">
      <c r="A13" s="21">
        <v>44215</v>
      </c>
      <c r="B13" s="21" t="str">
        <f t="shared" si="0"/>
        <v>2021-01</v>
      </c>
      <c r="C13" s="22">
        <v>5.9930000000000003</v>
      </c>
      <c r="D13" s="6">
        <v>1.8277000000000001</v>
      </c>
      <c r="E13" s="10">
        <v>55.38</v>
      </c>
      <c r="F13" s="23">
        <v>77.418701171875</v>
      </c>
      <c r="G13" s="24">
        <v>256.39</v>
      </c>
      <c r="H13" s="23">
        <v>3793.91</v>
      </c>
      <c r="I13" s="22">
        <f t="shared" si="1"/>
        <v>18.277000000000001</v>
      </c>
      <c r="J13" s="10">
        <v>40.63990606883393</v>
      </c>
      <c r="K13" s="22">
        <f t="shared" si="2"/>
        <v>6.106272878412753E-2</v>
      </c>
      <c r="L13" s="22">
        <f t="shared" si="3"/>
        <v>-4.0951216147096774E-3</v>
      </c>
      <c r="M13" s="22">
        <f t="shared" si="4"/>
        <v>2.1353124470569061E-2</v>
      </c>
      <c r="N13" s="31">
        <f t="shared" si="5"/>
        <v>0.40246637156055026</v>
      </c>
      <c r="O13" s="22">
        <f t="shared" si="6"/>
        <v>-1.1564486465089853E-3</v>
      </c>
      <c r="Q13" s="117"/>
      <c r="R13" s="22" t="s">
        <v>13</v>
      </c>
      <c r="S13" s="32">
        <f>CORREL(N2:N755,K2:K755)</f>
        <v>1.4995441497214542E-2</v>
      </c>
      <c r="T13" s="32">
        <f>CORREL(N2:N755,L2:L755)</f>
        <v>5.9486972156195771E-2</v>
      </c>
      <c r="U13" s="32">
        <f>CORREL(N2:N755,M2:M755)</f>
        <v>4.1423035572501843E-3</v>
      </c>
      <c r="V13" s="32">
        <f>CORREL(N2:N755,N2:N755)</f>
        <v>0.99999999999999989</v>
      </c>
      <c r="W13" s="32">
        <f>CORREL(N2:N755,O2:O755)</f>
        <v>-3.7974341388755162E-2</v>
      </c>
    </row>
    <row r="14" spans="1:26" ht="15">
      <c r="A14" s="21">
        <v>44216</v>
      </c>
      <c r="B14" s="21" t="str">
        <f t="shared" si="0"/>
        <v>2021-01</v>
      </c>
      <c r="C14" s="22">
        <v>9.5510000000000002</v>
      </c>
      <c r="D14" s="6">
        <v>1.9545999999999999</v>
      </c>
      <c r="E14" s="10">
        <v>55.66</v>
      </c>
      <c r="F14" s="23">
        <v>77.418701171875</v>
      </c>
      <c r="G14" s="24">
        <v>346.06</v>
      </c>
      <c r="H14" s="23">
        <v>3816.31</v>
      </c>
      <c r="I14" s="22">
        <f t="shared" si="1"/>
        <v>19.545999999999999</v>
      </c>
      <c r="J14" s="10">
        <v>40.845380494606296</v>
      </c>
      <c r="K14" s="22">
        <f t="shared" si="2"/>
        <v>0.46605373957655227</v>
      </c>
      <c r="L14" s="22">
        <f t="shared" si="3"/>
        <v>6.7127223144338818E-2</v>
      </c>
      <c r="M14" s="22">
        <f t="shared" si="4"/>
        <v>5.0432383549288157E-3</v>
      </c>
      <c r="N14" s="31">
        <f t="shared" si="5"/>
        <v>0.29991244770263042</v>
      </c>
      <c r="O14" s="22">
        <f t="shared" si="6"/>
        <v>5.8868376181055084E-3</v>
      </c>
      <c r="Q14" s="118"/>
      <c r="R14" s="22" t="s">
        <v>776</v>
      </c>
      <c r="S14" s="32">
        <f>CORREL(O2:O755,K2:K755)</f>
        <v>-2.8068145222225054E-2</v>
      </c>
      <c r="T14" s="32">
        <f>CORREL(O2:O755,L2:L755)</f>
        <v>-3.0773470112785781E-2</v>
      </c>
      <c r="U14" s="32">
        <f>CORREL(O2:O755,M2:M755)</f>
        <v>0.20625970089245022</v>
      </c>
      <c r="V14" s="32">
        <f>CORREL(O2:O755,N2:N755)</f>
        <v>-3.7974341388755162E-2</v>
      </c>
      <c r="W14" s="32">
        <f>CORREL(O2:O755,O2:O755)</f>
        <v>1</v>
      </c>
    </row>
    <row r="15" spans="1:26" ht="15">
      <c r="A15" s="21">
        <v>44217</v>
      </c>
      <c r="B15" s="21" t="str">
        <f t="shared" si="0"/>
        <v>2021-01</v>
      </c>
      <c r="C15" s="22">
        <v>6.6950000000000003</v>
      </c>
      <c r="D15" s="6">
        <v>1.9589000000000001</v>
      </c>
      <c r="E15" s="10">
        <v>55.68</v>
      </c>
      <c r="F15" s="23">
        <v>77.418701171875</v>
      </c>
      <c r="G15" s="24">
        <v>395.68</v>
      </c>
      <c r="H15" s="23">
        <v>3802.3</v>
      </c>
      <c r="I15" s="22">
        <f t="shared" si="1"/>
        <v>19.589000000000002</v>
      </c>
      <c r="J15" s="10">
        <v>40.580132643393334</v>
      </c>
      <c r="K15" s="22">
        <f t="shared" si="2"/>
        <v>-0.35528488190946461</v>
      </c>
      <c r="L15" s="22">
        <f t="shared" si="3"/>
        <v>2.1975222846193215E-3</v>
      </c>
      <c r="M15" s="22">
        <f t="shared" si="4"/>
        <v>3.5925992841950486E-4</v>
      </c>
      <c r="N15" s="31">
        <f t="shared" si="5"/>
        <v>0.13399363334460382</v>
      </c>
      <c r="O15" s="22">
        <f t="shared" si="6"/>
        <v>-3.6778403914091195E-3</v>
      </c>
    </row>
    <row r="16" spans="1:26" ht="15.95">
      <c r="A16" s="21">
        <v>44218</v>
      </c>
      <c r="B16" s="21" t="str">
        <f t="shared" si="0"/>
        <v>2021-01</v>
      </c>
      <c r="C16" s="22">
        <v>8.1980000000000004</v>
      </c>
      <c r="D16" s="6">
        <v>2.0520999999999998</v>
      </c>
      <c r="E16" s="10">
        <v>55.22</v>
      </c>
      <c r="F16" s="23">
        <v>77.418701171875</v>
      </c>
      <c r="G16" s="24">
        <v>361.18</v>
      </c>
      <c r="H16" s="23">
        <v>3786.06</v>
      </c>
      <c r="I16" s="22">
        <f t="shared" si="1"/>
        <v>20.520999999999997</v>
      </c>
      <c r="J16" s="10">
        <v>40.350748995250271</v>
      </c>
      <c r="K16" s="22">
        <f t="shared" si="2"/>
        <v>0.20252924293900998</v>
      </c>
      <c r="L16" s="22">
        <f t="shared" si="3"/>
        <v>4.6480567857363764E-2</v>
      </c>
      <c r="M16" s="22">
        <f t="shared" si="4"/>
        <v>-8.295809524155864E-3</v>
      </c>
      <c r="N16" s="31">
        <f t="shared" si="5"/>
        <v>-9.1229354748908892E-2</v>
      </c>
      <c r="O16" s="22">
        <f t="shared" si="6"/>
        <v>-4.2802462702736764E-3</v>
      </c>
      <c r="Q16" s="115" t="s">
        <v>782</v>
      </c>
      <c r="R16" s="27" t="s">
        <v>766</v>
      </c>
      <c r="S16" s="56" t="s">
        <v>778</v>
      </c>
    </row>
    <row r="17" spans="1:19" ht="15">
      <c r="A17" s="21">
        <v>44221</v>
      </c>
      <c r="B17" s="21" t="str">
        <f t="shared" si="0"/>
        <v>2021-01</v>
      </c>
      <c r="C17" s="22">
        <v>6.1050000000000004</v>
      </c>
      <c r="D17" s="6">
        <v>1.9724999999999999</v>
      </c>
      <c r="E17" s="10">
        <v>55.44</v>
      </c>
      <c r="F17" s="23">
        <v>77.418701171875</v>
      </c>
      <c r="G17" s="24">
        <v>415.49</v>
      </c>
      <c r="H17" s="23">
        <v>3752</v>
      </c>
      <c r="I17" s="22">
        <f t="shared" si="1"/>
        <v>19.724999999999998</v>
      </c>
      <c r="J17" s="10">
        <v>40.561896400351181</v>
      </c>
      <c r="K17" s="22">
        <f t="shared" si="2"/>
        <v>-0.29478211451947783</v>
      </c>
      <c r="L17" s="22">
        <f t="shared" si="3"/>
        <v>-3.9561885326689229E-2</v>
      </c>
      <c r="M17" s="22">
        <f t="shared" si="4"/>
        <v>3.9761483796394168E-3</v>
      </c>
      <c r="N17" s="31">
        <f t="shared" si="5"/>
        <v>0.14008209759299303</v>
      </c>
      <c r="O17" s="22">
        <f t="shared" si="6"/>
        <v>-9.0368693781157153E-3</v>
      </c>
      <c r="Q17" s="115"/>
      <c r="R17" s="24" t="s">
        <v>9</v>
      </c>
      <c r="S17" s="57">
        <v>0.15332074138955429</v>
      </c>
    </row>
    <row r="18" spans="1:19" ht="15">
      <c r="A18" s="21">
        <v>44222</v>
      </c>
      <c r="B18" s="21" t="str">
        <f t="shared" si="0"/>
        <v>2021-01</v>
      </c>
      <c r="C18" s="22">
        <v>8.1289999999999996</v>
      </c>
      <c r="D18" s="6">
        <v>1.9069</v>
      </c>
      <c r="E18" s="10">
        <v>55.26</v>
      </c>
      <c r="F18" s="23">
        <v>77.418701171875</v>
      </c>
      <c r="G18" s="24">
        <v>448.25</v>
      </c>
      <c r="H18" s="23">
        <v>3761.64</v>
      </c>
      <c r="I18" s="22">
        <f t="shared" si="1"/>
        <v>19.068999999999999</v>
      </c>
      <c r="J18" s="10">
        <v>40.250564498506812</v>
      </c>
      <c r="K18" s="22">
        <f t="shared" si="2"/>
        <v>0.28632980720176721</v>
      </c>
      <c r="L18" s="22">
        <f t="shared" si="3"/>
        <v>-3.3822886879448066E-2</v>
      </c>
      <c r="M18" s="22">
        <f t="shared" si="4"/>
        <v>-3.2520353863773432E-3</v>
      </c>
      <c r="N18" s="31">
        <f t="shared" si="5"/>
        <v>7.5892565868052014E-2</v>
      </c>
      <c r="O18" s="22">
        <f t="shared" si="6"/>
        <v>2.5660013760142905E-3</v>
      </c>
    </row>
    <row r="19" spans="1:19" ht="15">
      <c r="A19" s="21">
        <v>44223</v>
      </c>
      <c r="B19" s="21" t="str">
        <f t="shared" si="0"/>
        <v>2021-01</v>
      </c>
      <c r="C19" s="22">
        <v>7.3920000000000003</v>
      </c>
      <c r="D19" s="6">
        <v>1.7999000000000001</v>
      </c>
      <c r="E19" s="10">
        <v>55.07</v>
      </c>
      <c r="F19" s="23">
        <v>77.418701171875</v>
      </c>
      <c r="G19" s="24">
        <v>418.49</v>
      </c>
      <c r="H19" s="23">
        <v>3716.37</v>
      </c>
      <c r="I19" s="22">
        <f t="shared" si="1"/>
        <v>17.999000000000002</v>
      </c>
      <c r="J19" s="10">
        <v>40.232320280537699</v>
      </c>
      <c r="K19" s="22">
        <f t="shared" si="2"/>
        <v>-9.5039580425052075E-2</v>
      </c>
      <c r="L19" s="22">
        <f t="shared" si="3"/>
        <v>-5.7747779055147719E-2</v>
      </c>
      <c r="M19" s="22">
        <f t="shared" si="4"/>
        <v>-3.4442162208803543E-3</v>
      </c>
      <c r="N19" s="31">
        <f t="shared" si="5"/>
        <v>-6.8698117703803491E-2</v>
      </c>
      <c r="O19" s="22">
        <f t="shared" si="6"/>
        <v>-1.2107647095612932E-2</v>
      </c>
    </row>
    <row r="20" spans="1:19" ht="15">
      <c r="A20" s="21">
        <v>44224</v>
      </c>
      <c r="B20" s="21" t="str">
        <f t="shared" si="0"/>
        <v>2021-01</v>
      </c>
      <c r="C20" s="22">
        <v>6.7830000000000004</v>
      </c>
      <c r="D20" s="6">
        <v>1.9066000000000001</v>
      </c>
      <c r="E20" s="10">
        <v>54.87</v>
      </c>
      <c r="F20" s="23">
        <v>77.418701171875</v>
      </c>
      <c r="G20" s="24">
        <v>235.81</v>
      </c>
      <c r="H20" s="23">
        <v>3699.97</v>
      </c>
      <c r="I20" s="22">
        <f t="shared" si="1"/>
        <v>19.066000000000003</v>
      </c>
      <c r="J20" s="10">
        <v>39.972317330807897</v>
      </c>
      <c r="K20" s="22">
        <f t="shared" si="2"/>
        <v>-8.5978852375440562E-2</v>
      </c>
      <c r="L20" s="22">
        <f t="shared" si="3"/>
        <v>5.7590443274044355E-2</v>
      </c>
      <c r="M20" s="22">
        <f t="shared" si="4"/>
        <v>-3.6383522035062024E-3</v>
      </c>
      <c r="N20" s="31">
        <f t="shared" si="5"/>
        <v>-0.57362659875636213</v>
      </c>
      <c r="O20" s="22">
        <f t="shared" si="6"/>
        <v>-4.4226739151798254E-3</v>
      </c>
    </row>
    <row r="21" spans="1:19" ht="15">
      <c r="A21" s="21">
        <v>44225</v>
      </c>
      <c r="B21" s="21" t="str">
        <f t="shared" si="0"/>
        <v>2021-01</v>
      </c>
      <c r="C21" s="22">
        <v>5.9829999999999997</v>
      </c>
      <c r="D21" s="6">
        <v>1.8157000000000001</v>
      </c>
      <c r="E21" s="10">
        <v>55.25</v>
      </c>
      <c r="F21" s="23">
        <v>77.418701171875</v>
      </c>
      <c r="G21" s="24">
        <v>321.31</v>
      </c>
      <c r="H21" s="23">
        <v>3641.93</v>
      </c>
      <c r="I21" s="22">
        <f t="shared" si="1"/>
        <v>18.157</v>
      </c>
      <c r="J21" s="10">
        <v>40.260875901770746</v>
      </c>
      <c r="K21" s="22">
        <f t="shared" si="2"/>
        <v>-0.12549736755604782</v>
      </c>
      <c r="L21" s="22">
        <f t="shared" si="3"/>
        <v>-4.8850482782856502E-2</v>
      </c>
      <c r="M21" s="22">
        <f t="shared" si="4"/>
        <v>6.9015893269781638E-3</v>
      </c>
      <c r="N21" s="31">
        <f t="shared" si="5"/>
        <v>0.30937999317294351</v>
      </c>
      <c r="O21" s="22">
        <f t="shared" si="6"/>
        <v>-1.5810950597170709E-2</v>
      </c>
    </row>
    <row r="22" spans="1:19" ht="15">
      <c r="A22" s="21">
        <v>44228</v>
      </c>
      <c r="B22" s="21" t="str">
        <f t="shared" si="0"/>
        <v>2021-02</v>
      </c>
      <c r="C22" s="22">
        <v>10.064</v>
      </c>
      <c r="D22" s="6">
        <v>1.7116</v>
      </c>
      <c r="E22" s="10">
        <v>56.42</v>
      </c>
      <c r="F22" s="23">
        <v>73.956802368164063</v>
      </c>
      <c r="G22" s="24">
        <v>267.68</v>
      </c>
      <c r="H22" s="23">
        <v>3673.96</v>
      </c>
      <c r="I22" s="22">
        <f t="shared" si="1"/>
        <v>17.116</v>
      </c>
      <c r="J22" s="10">
        <v>41.266822703335286</v>
      </c>
      <c r="K22" s="22">
        <f t="shared" si="2"/>
        <v>0.52004258555019012</v>
      </c>
      <c r="L22" s="22">
        <f t="shared" si="3"/>
        <v>-5.9042462733959564E-2</v>
      </c>
      <c r="M22" s="22">
        <f t="shared" si="4"/>
        <v>2.0955365175988089E-2</v>
      </c>
      <c r="N22" s="31">
        <f t="shared" si="5"/>
        <v>-0.18261415195950631</v>
      </c>
      <c r="O22" s="22">
        <f t="shared" si="6"/>
        <v>8.7563385053611182E-3</v>
      </c>
    </row>
    <row r="23" spans="1:19" ht="15">
      <c r="A23" s="21">
        <v>44229</v>
      </c>
      <c r="B23" s="21" t="str">
        <f t="shared" si="0"/>
        <v>2021-02</v>
      </c>
      <c r="C23" s="22">
        <v>5.9530000000000003</v>
      </c>
      <c r="D23" s="6">
        <v>1.7316</v>
      </c>
      <c r="E23" s="10">
        <v>57.62</v>
      </c>
      <c r="F23" s="23">
        <v>73.956802368164063</v>
      </c>
      <c r="G23" s="24">
        <v>330.84</v>
      </c>
      <c r="H23" s="23">
        <v>3707.2</v>
      </c>
      <c r="I23" s="22">
        <f t="shared" si="1"/>
        <v>17.315999999999999</v>
      </c>
      <c r="J23" s="10">
        <v>42.231017296980355</v>
      </c>
      <c r="K23" s="22">
        <f t="shared" si="2"/>
        <v>-0.5250694057868317</v>
      </c>
      <c r="L23" s="22">
        <f t="shared" si="3"/>
        <v>1.161723102516376E-2</v>
      </c>
      <c r="M23" s="22">
        <f t="shared" si="4"/>
        <v>2.1046024082532207E-2</v>
      </c>
      <c r="N23" s="31">
        <f t="shared" si="5"/>
        <v>0.2118426375851917</v>
      </c>
      <c r="O23" s="22">
        <f t="shared" si="6"/>
        <v>9.0067752785846396E-3</v>
      </c>
    </row>
    <row r="24" spans="1:19" ht="15">
      <c r="A24" s="21">
        <v>44230</v>
      </c>
      <c r="B24" s="21" t="str">
        <f t="shared" si="0"/>
        <v>2021-02</v>
      </c>
      <c r="C24" s="22">
        <v>6.5949999999999998</v>
      </c>
      <c r="D24" s="6">
        <v>1.5867</v>
      </c>
      <c r="E24" s="10">
        <v>58.61</v>
      </c>
      <c r="F24" s="23">
        <v>73.956802368164063</v>
      </c>
      <c r="G24" s="24">
        <v>281.61</v>
      </c>
      <c r="H24" s="23">
        <v>3706.36</v>
      </c>
      <c r="I24" s="22">
        <f t="shared" si="1"/>
        <v>15.867000000000001</v>
      </c>
      <c r="J24" s="10">
        <v>42.93143861705245</v>
      </c>
      <c r="K24" s="22">
        <f t="shared" si="2"/>
        <v>0.10241649199802472</v>
      </c>
      <c r="L24" s="22">
        <f t="shared" si="3"/>
        <v>-8.738944882778156E-2</v>
      </c>
      <c r="M24" s="22">
        <f t="shared" si="4"/>
        <v>1.7035600831955527E-2</v>
      </c>
      <c r="N24" s="31">
        <f t="shared" si="5"/>
        <v>-0.16111173980669541</v>
      </c>
      <c r="O24" s="22">
        <f t="shared" si="6"/>
        <v>-2.2661177722834366E-4</v>
      </c>
    </row>
    <row r="25" spans="1:19" ht="15">
      <c r="A25" s="21">
        <v>44231</v>
      </c>
      <c r="B25" s="21" t="str">
        <f t="shared" si="0"/>
        <v>2021-02</v>
      </c>
      <c r="C25" s="22">
        <v>6.548</v>
      </c>
      <c r="D25" s="6">
        <v>1.7361</v>
      </c>
      <c r="E25" s="10">
        <v>58.98</v>
      </c>
      <c r="F25" s="23">
        <v>73.956802368164063</v>
      </c>
      <c r="G25" s="24">
        <v>241.23</v>
      </c>
      <c r="H25" s="23">
        <v>3706.2</v>
      </c>
      <c r="I25" s="22">
        <f t="shared" si="1"/>
        <v>17.361000000000001</v>
      </c>
      <c r="J25" s="10">
        <v>43.161361141602633</v>
      </c>
      <c r="K25" s="22">
        <f t="shared" si="2"/>
        <v>-7.1521266603893855E-3</v>
      </c>
      <c r="L25" s="22">
        <f t="shared" si="3"/>
        <v>8.9984830507858785E-2</v>
      </c>
      <c r="M25" s="22">
        <f t="shared" si="4"/>
        <v>6.2930728987923229E-3</v>
      </c>
      <c r="N25" s="31">
        <f t="shared" si="5"/>
        <v>-0.15477229978884288</v>
      </c>
      <c r="O25" s="22">
        <f t="shared" si="6"/>
        <v>-4.3169970975024389E-5</v>
      </c>
    </row>
    <row r="26" spans="1:19" ht="15">
      <c r="A26" s="21">
        <v>44232</v>
      </c>
      <c r="B26" s="21" t="str">
        <f t="shared" si="0"/>
        <v>2021-02</v>
      </c>
      <c r="C26" s="22">
        <v>5.2389999999999999</v>
      </c>
      <c r="D26" s="6">
        <v>1.7367999999999999</v>
      </c>
      <c r="E26" s="10">
        <v>59.48</v>
      </c>
      <c r="F26" s="23">
        <v>73.956802368164063</v>
      </c>
      <c r="G26" s="24">
        <v>215.25</v>
      </c>
      <c r="H26" s="23">
        <v>3709.95</v>
      </c>
      <c r="I26" s="22">
        <f t="shared" si="1"/>
        <v>17.367999999999999</v>
      </c>
      <c r="J26" s="10">
        <v>43.37173691118565</v>
      </c>
      <c r="K26" s="22">
        <f t="shared" si="2"/>
        <v>-0.22302901908280587</v>
      </c>
      <c r="L26" s="22">
        <f t="shared" si="3"/>
        <v>4.0312131617932604E-4</v>
      </c>
      <c r="M26" s="22">
        <f t="shared" si="4"/>
        <v>8.441718204824155E-3</v>
      </c>
      <c r="N26" s="31">
        <f t="shared" si="5"/>
        <v>-0.11395069192032715</v>
      </c>
      <c r="O26" s="22">
        <f t="shared" si="6"/>
        <v>1.0113064918067134E-3</v>
      </c>
    </row>
    <row r="27" spans="1:19" ht="15">
      <c r="A27" s="21">
        <v>44235</v>
      </c>
      <c r="B27" s="21" t="str">
        <f t="shared" si="0"/>
        <v>2021-02</v>
      </c>
      <c r="C27" s="22">
        <v>6.4619999999999997</v>
      </c>
      <c r="D27" s="6">
        <v>1.9964</v>
      </c>
      <c r="E27" s="10">
        <v>60.17</v>
      </c>
      <c r="F27" s="23">
        <v>73.956802368164063</v>
      </c>
      <c r="G27" s="24">
        <v>237.45</v>
      </c>
      <c r="H27" s="23">
        <v>3726.03</v>
      </c>
      <c r="I27" s="22">
        <f t="shared" si="1"/>
        <v>19.963999999999999</v>
      </c>
      <c r="J27" s="10">
        <v>43.798223904498478</v>
      </c>
      <c r="K27" s="22">
        <f t="shared" si="2"/>
        <v>0.20980822697622376</v>
      </c>
      <c r="L27" s="22">
        <f t="shared" si="3"/>
        <v>0.13930121903137219</v>
      </c>
      <c r="M27" s="22">
        <f t="shared" si="4"/>
        <v>1.1533767640306192E-2</v>
      </c>
      <c r="N27" s="31">
        <f t="shared" si="5"/>
        <v>9.8156931687290658E-2</v>
      </c>
      <c r="O27" s="22">
        <f t="shared" si="6"/>
        <v>4.3249242371959391E-3</v>
      </c>
    </row>
    <row r="28" spans="1:19" ht="15">
      <c r="A28" s="21">
        <v>44236</v>
      </c>
      <c r="B28" s="21" t="str">
        <f t="shared" si="0"/>
        <v>2021-02</v>
      </c>
      <c r="C28" s="22">
        <v>5.0430000000000001</v>
      </c>
      <c r="D28" s="6">
        <v>1.9033</v>
      </c>
      <c r="E28" s="10">
        <v>60.74</v>
      </c>
      <c r="F28" s="23">
        <v>73.956802368164063</v>
      </c>
      <c r="G28" s="24">
        <v>166.04</v>
      </c>
      <c r="H28" s="23">
        <v>3731.03</v>
      </c>
      <c r="I28" s="22">
        <f t="shared" si="1"/>
        <v>19.033000000000001</v>
      </c>
      <c r="J28" s="10">
        <v>44.027254276601916</v>
      </c>
      <c r="K28" s="22">
        <f t="shared" si="2"/>
        <v>-0.24793772430771818</v>
      </c>
      <c r="L28" s="22">
        <f t="shared" si="3"/>
        <v>-4.7756336901715817E-2</v>
      </c>
      <c r="M28" s="22">
        <f t="shared" si="4"/>
        <v>9.428570385342264E-3</v>
      </c>
      <c r="N28" s="31">
        <f t="shared" si="5"/>
        <v>-0.35772835181029289</v>
      </c>
      <c r="O28" s="22">
        <f t="shared" si="6"/>
        <v>1.3410112696683996E-3</v>
      </c>
    </row>
    <row r="29" spans="1:19" ht="15">
      <c r="A29" s="21">
        <v>44237</v>
      </c>
      <c r="B29" s="21" t="str">
        <f t="shared" si="0"/>
        <v>2021-02</v>
      </c>
      <c r="C29" s="22">
        <v>8.141</v>
      </c>
      <c r="D29" s="6">
        <v>1.7918000000000001</v>
      </c>
      <c r="E29" s="10">
        <v>61.17</v>
      </c>
      <c r="F29" s="23">
        <v>73.956802368164063</v>
      </c>
      <c r="G29" s="24">
        <v>202.39</v>
      </c>
      <c r="H29" s="23">
        <v>3723.83</v>
      </c>
      <c r="I29" s="22">
        <f t="shared" si="1"/>
        <v>17.917999999999999</v>
      </c>
      <c r="J29" s="10">
        <v>44.166064981949461</v>
      </c>
      <c r="K29" s="22">
        <f t="shared" si="2"/>
        <v>0.47891187949725245</v>
      </c>
      <c r="L29" s="22">
        <f t="shared" si="3"/>
        <v>-6.0368520530260261E-2</v>
      </c>
      <c r="M29" s="22">
        <f t="shared" si="4"/>
        <v>7.0544136368708181E-3</v>
      </c>
      <c r="N29" s="31">
        <f t="shared" si="5"/>
        <v>0.19796780589327617</v>
      </c>
      <c r="O29" s="22">
        <f t="shared" si="6"/>
        <v>-1.9316264124902001E-3</v>
      </c>
    </row>
    <row r="30" spans="1:19" ht="15">
      <c r="A30" s="21">
        <v>44238</v>
      </c>
      <c r="B30" s="21" t="str">
        <f t="shared" si="0"/>
        <v>2021-02</v>
      </c>
      <c r="C30" s="22">
        <v>6.4980000000000002</v>
      </c>
      <c r="D30" s="6">
        <v>1.6046</v>
      </c>
      <c r="E30" s="10">
        <v>61.09</v>
      </c>
      <c r="F30" s="23">
        <v>73.956802368164063</v>
      </c>
      <c r="G30" s="24">
        <v>218.33</v>
      </c>
      <c r="H30" s="23">
        <v>3726.46</v>
      </c>
      <c r="I30" s="22">
        <f t="shared" si="1"/>
        <v>16.045999999999999</v>
      </c>
      <c r="J30" s="10">
        <v>44.197655910866736</v>
      </c>
      <c r="K30" s="22">
        <f t="shared" si="2"/>
        <v>-0.22541858534493212</v>
      </c>
      <c r="L30" s="22">
        <f t="shared" si="3"/>
        <v>-0.11034619684392244</v>
      </c>
      <c r="M30" s="22">
        <f t="shared" si="4"/>
        <v>-1.3086865927979254E-3</v>
      </c>
      <c r="N30" s="31">
        <f t="shared" si="5"/>
        <v>7.5811150596910959E-2</v>
      </c>
      <c r="O30" s="22">
        <f t="shared" si="6"/>
        <v>7.0601281540585254E-4</v>
      </c>
    </row>
    <row r="31" spans="1:19" ht="15">
      <c r="A31" s="21">
        <v>44239</v>
      </c>
      <c r="B31" s="21" t="str">
        <f t="shared" si="0"/>
        <v>2021-02</v>
      </c>
      <c r="C31" s="22">
        <v>5.9880000000000004</v>
      </c>
      <c r="D31" s="6">
        <v>1.5841000000000001</v>
      </c>
      <c r="E31" s="10">
        <v>62.47</v>
      </c>
      <c r="F31" s="23">
        <v>73.956802368164063</v>
      </c>
      <c r="G31" s="24">
        <v>355.8</v>
      </c>
      <c r="H31" s="23">
        <v>3755</v>
      </c>
      <c r="I31" s="22">
        <f t="shared" si="1"/>
        <v>15.841000000000001</v>
      </c>
      <c r="J31" s="10">
        <v>45.088415734391916</v>
      </c>
      <c r="K31" s="22">
        <f t="shared" si="2"/>
        <v>-8.1736970689526553E-2</v>
      </c>
      <c r="L31" s="22">
        <f t="shared" si="3"/>
        <v>-1.2858081624750552E-2</v>
      </c>
      <c r="M31" s="22">
        <f t="shared" si="4"/>
        <v>2.2338254843802984E-2</v>
      </c>
      <c r="N31" s="31">
        <f t="shared" si="5"/>
        <v>0.48836109555670953</v>
      </c>
      <c r="O31" s="22">
        <f t="shared" si="6"/>
        <v>7.6295638667401916E-3</v>
      </c>
    </row>
    <row r="32" spans="1:19" ht="15">
      <c r="A32" s="21">
        <v>44242</v>
      </c>
      <c r="B32" s="21" t="str">
        <f t="shared" si="0"/>
        <v>2021-02</v>
      </c>
      <c r="C32" s="22">
        <v>6.085</v>
      </c>
      <c r="D32" s="6">
        <v>1.4348000000000001</v>
      </c>
      <c r="E32" s="10">
        <v>63.58</v>
      </c>
      <c r="F32" s="23">
        <v>73.956802368164063</v>
      </c>
      <c r="G32" s="24">
        <v>219.9</v>
      </c>
      <c r="H32" s="23">
        <v>3843.19</v>
      </c>
      <c r="I32" s="22">
        <f t="shared" si="1"/>
        <v>14.348000000000001</v>
      </c>
      <c r="J32" s="10">
        <v>45.889570552147241</v>
      </c>
      <c r="K32" s="22">
        <f t="shared" si="2"/>
        <v>1.6069259882108489E-2</v>
      </c>
      <c r="L32" s="22">
        <f t="shared" si="3"/>
        <v>-9.8990956036677472E-2</v>
      </c>
      <c r="M32" s="22">
        <f t="shared" si="4"/>
        <v>1.7612513977178199E-2</v>
      </c>
      <c r="N32" s="31">
        <f t="shared" si="5"/>
        <v>-0.48119587767101923</v>
      </c>
      <c r="O32" s="22">
        <f t="shared" si="6"/>
        <v>2.3214465685709323E-2</v>
      </c>
    </row>
    <row r="33" spans="1:15" ht="15">
      <c r="A33" s="21">
        <v>44243</v>
      </c>
      <c r="B33" s="21" t="str">
        <f t="shared" si="0"/>
        <v>2021-02</v>
      </c>
      <c r="C33" s="22">
        <v>3.6520000000000001</v>
      </c>
      <c r="D33" s="6">
        <v>1.4312</v>
      </c>
      <c r="E33" s="10">
        <v>63.96</v>
      </c>
      <c r="F33" s="23">
        <v>73.956802368164063</v>
      </c>
      <c r="G33" s="24">
        <v>236.06</v>
      </c>
      <c r="H33" s="23">
        <v>3840.16</v>
      </c>
      <c r="I33" s="22">
        <f t="shared" si="1"/>
        <v>14.312000000000001</v>
      </c>
      <c r="J33" s="10">
        <v>45.981308411214954</v>
      </c>
      <c r="K33" s="22">
        <f t="shared" si="2"/>
        <v>-0.51055176370676847</v>
      </c>
      <c r="L33" s="22">
        <f t="shared" si="3"/>
        <v>-2.5122134636181457E-3</v>
      </c>
      <c r="M33" s="22">
        <f t="shared" si="4"/>
        <v>5.9589324830968474E-3</v>
      </c>
      <c r="N33" s="31">
        <f t="shared" si="5"/>
        <v>7.0913112440207413E-2</v>
      </c>
      <c r="O33" s="22">
        <f t="shared" si="6"/>
        <v>-7.8871850353671546E-4</v>
      </c>
    </row>
    <row r="34" spans="1:15" ht="15">
      <c r="A34" s="21">
        <v>44244</v>
      </c>
      <c r="B34" s="21" t="str">
        <f t="shared" si="0"/>
        <v>2021-02</v>
      </c>
      <c r="C34" s="22">
        <v>3.4260000000000002</v>
      </c>
      <c r="D34" s="6">
        <v>1.4432</v>
      </c>
      <c r="E34" s="10">
        <v>65.02</v>
      </c>
      <c r="F34" s="23">
        <v>73.956802368164063</v>
      </c>
      <c r="G34" s="24">
        <v>186.42</v>
      </c>
      <c r="H34" s="23">
        <v>3813.85</v>
      </c>
      <c r="I34" s="22">
        <f t="shared" si="1"/>
        <v>14.432</v>
      </c>
      <c r="J34" s="10">
        <v>46.952628538417095</v>
      </c>
      <c r="K34" s="22">
        <f t="shared" si="2"/>
        <v>-6.3881562830793895E-2</v>
      </c>
      <c r="L34" s="22">
        <f t="shared" si="3"/>
        <v>8.3496171138498759E-3</v>
      </c>
      <c r="M34" s="22">
        <f t="shared" si="4"/>
        <v>1.6437026910005641E-2</v>
      </c>
      <c r="N34" s="31">
        <f t="shared" si="5"/>
        <v>-0.23608381736791192</v>
      </c>
      <c r="O34" s="22">
        <f t="shared" si="6"/>
        <v>-6.8748547821138213E-3</v>
      </c>
    </row>
    <row r="35" spans="1:15" ht="15">
      <c r="A35" s="21">
        <v>44245</v>
      </c>
      <c r="B35" s="21" t="str">
        <f t="shared" si="0"/>
        <v>2021-02</v>
      </c>
      <c r="C35" s="22">
        <v>3.6989999999999998</v>
      </c>
      <c r="D35" s="6">
        <v>1.5149999999999999</v>
      </c>
      <c r="E35" s="10">
        <v>64.09</v>
      </c>
      <c r="F35" s="23">
        <v>73.956802368164063</v>
      </c>
      <c r="G35" s="24">
        <v>203.95</v>
      </c>
      <c r="H35" s="23">
        <v>3763.78</v>
      </c>
      <c r="I35" s="22">
        <f t="shared" si="1"/>
        <v>15.149999999999999</v>
      </c>
      <c r="J35" s="10">
        <v>45.922900544568648</v>
      </c>
      <c r="K35" s="22">
        <f t="shared" si="2"/>
        <v>7.6669112948388671E-2</v>
      </c>
      <c r="L35" s="22">
        <f t="shared" si="3"/>
        <v>4.8552568635110142E-2</v>
      </c>
      <c r="M35" s="22">
        <f t="shared" si="4"/>
        <v>-1.4406569359623735E-2</v>
      </c>
      <c r="N35" s="31">
        <f t="shared" si="5"/>
        <v>8.9872673130556413E-2</v>
      </c>
      <c r="O35" s="22">
        <f t="shared" si="6"/>
        <v>-1.321540606028743E-2</v>
      </c>
    </row>
    <row r="36" spans="1:15" ht="15">
      <c r="A36" s="21">
        <v>44246</v>
      </c>
      <c r="B36" s="21" t="str">
        <f t="shared" si="0"/>
        <v>2021-02</v>
      </c>
      <c r="C36" s="22">
        <v>3.87</v>
      </c>
      <c r="D36" s="6">
        <v>1.4908999999999999</v>
      </c>
      <c r="E36" s="10">
        <v>62.84</v>
      </c>
      <c r="F36" s="23">
        <v>73.956802368164063</v>
      </c>
      <c r="G36" s="24">
        <v>252.69</v>
      </c>
      <c r="H36" s="23">
        <v>3769.95</v>
      </c>
      <c r="I36" s="22">
        <f t="shared" si="1"/>
        <v>14.908999999999999</v>
      </c>
      <c r="J36" s="10">
        <v>44.805704099821746</v>
      </c>
      <c r="K36" s="22">
        <f t="shared" si="2"/>
        <v>4.5191994191373555E-2</v>
      </c>
      <c r="L36" s="22">
        <f t="shared" si="3"/>
        <v>-1.6035474509116056E-2</v>
      </c>
      <c r="M36" s="22">
        <f t="shared" si="4"/>
        <v>-1.9696532128715093E-2</v>
      </c>
      <c r="N36" s="31">
        <f t="shared" si="5"/>
        <v>0.2142885752318146</v>
      </c>
      <c r="O36" s="22">
        <f t="shared" si="6"/>
        <v>1.6379672166314503E-3</v>
      </c>
    </row>
    <row r="37" spans="1:15" ht="15">
      <c r="A37" s="21">
        <v>44249</v>
      </c>
      <c r="B37" s="21" t="str">
        <f t="shared" si="0"/>
        <v>2021-02</v>
      </c>
      <c r="C37" s="22">
        <v>5.12</v>
      </c>
      <c r="D37" s="6">
        <v>1.3835</v>
      </c>
      <c r="E37" s="10">
        <v>64.73</v>
      </c>
      <c r="F37" s="23">
        <v>73.956802368164063</v>
      </c>
      <c r="G37" s="24">
        <v>218.93</v>
      </c>
      <c r="H37" s="23">
        <v>3762.96</v>
      </c>
      <c r="I37" s="22">
        <f t="shared" si="1"/>
        <v>13.834999999999999</v>
      </c>
      <c r="J37" s="10">
        <v>45.982808837110184</v>
      </c>
      <c r="K37" s="22">
        <f t="shared" si="2"/>
        <v>0.27989993200972602</v>
      </c>
      <c r="L37" s="22">
        <f t="shared" si="3"/>
        <v>-7.476344420737277E-2</v>
      </c>
      <c r="M37" s="22">
        <f t="shared" si="4"/>
        <v>2.9632959169998481E-2</v>
      </c>
      <c r="N37" s="31">
        <f t="shared" si="5"/>
        <v>-0.14341139697613722</v>
      </c>
      <c r="O37" s="22">
        <f t="shared" si="6"/>
        <v>-1.8558570343331119E-3</v>
      </c>
    </row>
    <row r="38" spans="1:15" ht="15">
      <c r="A38" s="21">
        <v>44250</v>
      </c>
      <c r="B38" s="21" t="str">
        <f t="shared" si="0"/>
        <v>2021-02</v>
      </c>
      <c r="C38" s="22">
        <v>3.7120000000000002</v>
      </c>
      <c r="D38" s="6">
        <v>1.4066000000000001</v>
      </c>
      <c r="E38" s="10">
        <v>65.16</v>
      </c>
      <c r="F38" s="23">
        <v>73.956802368164063</v>
      </c>
      <c r="G38" s="24">
        <v>254.4</v>
      </c>
      <c r="H38" s="23">
        <v>3771.34</v>
      </c>
      <c r="I38" s="22">
        <f t="shared" si="1"/>
        <v>14.066000000000001</v>
      </c>
      <c r="J38" s="10">
        <v>46.239000851546976</v>
      </c>
      <c r="K38" s="22">
        <f t="shared" si="2"/>
        <v>-0.32158362412746233</v>
      </c>
      <c r="L38" s="22">
        <f t="shared" si="3"/>
        <v>1.6558924646937447E-2</v>
      </c>
      <c r="M38" s="22">
        <f t="shared" si="4"/>
        <v>6.6210111764255387E-3</v>
      </c>
      <c r="N38" s="31">
        <f t="shared" si="5"/>
        <v>0.15015578744672234</v>
      </c>
      <c r="O38" s="22">
        <f t="shared" si="6"/>
        <v>2.2244942345313033E-3</v>
      </c>
    </row>
    <row r="39" spans="1:15" ht="15">
      <c r="A39" s="21">
        <v>44251</v>
      </c>
      <c r="B39" s="21" t="str">
        <f t="shared" si="0"/>
        <v>2021-02</v>
      </c>
      <c r="C39" s="22">
        <v>3.3769999999999998</v>
      </c>
      <c r="D39" s="6">
        <v>1.3655999999999999</v>
      </c>
      <c r="E39" s="10">
        <v>66.849999999999994</v>
      </c>
      <c r="F39" s="23">
        <v>73.956802368164063</v>
      </c>
      <c r="G39" s="24">
        <v>297.08999999999997</v>
      </c>
      <c r="H39" s="23">
        <v>3795.06</v>
      </c>
      <c r="I39" s="22">
        <f t="shared" si="1"/>
        <v>13.655999999999999</v>
      </c>
      <c r="J39" s="10">
        <v>47.391181057705936</v>
      </c>
      <c r="K39" s="22">
        <f t="shared" si="2"/>
        <v>-9.45830735205236E-2</v>
      </c>
      <c r="L39" s="22">
        <f t="shared" si="3"/>
        <v>-2.9581552393687115E-2</v>
      </c>
      <c r="M39" s="22">
        <f t="shared" si="4"/>
        <v>2.560551981410782E-2</v>
      </c>
      <c r="N39" s="31">
        <f t="shared" si="5"/>
        <v>0.15512729173535386</v>
      </c>
      <c r="O39" s="22">
        <f t="shared" si="6"/>
        <v>6.2698450265930641E-3</v>
      </c>
    </row>
    <row r="40" spans="1:15" ht="15">
      <c r="A40" s="21">
        <v>44252</v>
      </c>
      <c r="B40" s="21" t="str">
        <f t="shared" si="0"/>
        <v>2021-02</v>
      </c>
      <c r="C40" s="22">
        <v>4.0010000000000003</v>
      </c>
      <c r="D40" s="6">
        <v>1.3818999999999999</v>
      </c>
      <c r="E40" s="10">
        <v>66.69</v>
      </c>
      <c r="F40" s="23">
        <v>73.956802368164063</v>
      </c>
      <c r="G40" s="24">
        <v>410.56</v>
      </c>
      <c r="H40" s="23">
        <v>3788.74</v>
      </c>
      <c r="I40" s="22">
        <f t="shared" si="1"/>
        <v>13.818999999999999</v>
      </c>
      <c r="J40" s="10">
        <v>47.281105990783402</v>
      </c>
      <c r="K40" s="22">
        <f t="shared" si="2"/>
        <v>0.16955658847166746</v>
      </c>
      <c r="L40" s="22">
        <f t="shared" si="3"/>
        <v>1.1865471329208161E-2</v>
      </c>
      <c r="M40" s="22">
        <f t="shared" si="4"/>
        <v>-2.3962869037372084E-3</v>
      </c>
      <c r="N40" s="31">
        <f t="shared" si="5"/>
        <v>0.32348695822595064</v>
      </c>
      <c r="O40" s="22">
        <f t="shared" si="6"/>
        <v>-1.6667110058389751E-3</v>
      </c>
    </row>
    <row r="41" spans="1:15" ht="15">
      <c r="A41" s="21">
        <v>44253</v>
      </c>
      <c r="B41" s="21" t="str">
        <f t="shared" si="0"/>
        <v>2021-02</v>
      </c>
      <c r="C41" s="22">
        <v>4.2670000000000003</v>
      </c>
      <c r="D41" s="6">
        <v>1.3962000000000001</v>
      </c>
      <c r="E41" s="10">
        <v>65.86</v>
      </c>
      <c r="F41" s="23">
        <v>73.956802368164063</v>
      </c>
      <c r="G41" s="24">
        <v>330.21</v>
      </c>
      <c r="H41" s="23">
        <v>3702.4</v>
      </c>
      <c r="I41" s="22">
        <f t="shared" si="1"/>
        <v>13.962000000000002</v>
      </c>
      <c r="J41" s="10">
        <v>47.221624722162467</v>
      </c>
      <c r="K41" s="22">
        <f t="shared" si="2"/>
        <v>6.4366674330765039E-2</v>
      </c>
      <c r="L41" s="22">
        <f t="shared" si="3"/>
        <v>1.0294896726862254E-2</v>
      </c>
      <c r="M41" s="22">
        <f t="shared" si="4"/>
        <v>-1.2523739695996646E-2</v>
      </c>
      <c r="N41" s="31">
        <f t="shared" si="5"/>
        <v>-0.21779326572386157</v>
      </c>
      <c r="O41" s="22">
        <f t="shared" si="6"/>
        <v>-2.3052251976232577E-2</v>
      </c>
    </row>
    <row r="42" spans="1:15" ht="15">
      <c r="A42" s="21">
        <v>44256</v>
      </c>
      <c r="B42" s="21" t="str">
        <f t="shared" si="0"/>
        <v>2021-03</v>
      </c>
      <c r="C42" s="22">
        <v>6.1970000000000001</v>
      </c>
      <c r="D42" s="6">
        <v>1.5121</v>
      </c>
      <c r="E42" s="10">
        <v>64.56</v>
      </c>
      <c r="F42" s="23">
        <v>78.618766784667969</v>
      </c>
      <c r="G42" s="24">
        <v>349.72</v>
      </c>
      <c r="H42" s="23">
        <v>3761.45</v>
      </c>
      <c r="I42" s="22">
        <f t="shared" si="1"/>
        <v>15.121</v>
      </c>
      <c r="J42" s="10">
        <v>46.319414550150668</v>
      </c>
      <c r="K42" s="22">
        <f t="shared" si="2"/>
        <v>0.37315429977410747</v>
      </c>
      <c r="L42" s="22">
        <f t="shared" si="3"/>
        <v>7.9745152582322343E-2</v>
      </c>
      <c r="M42" s="22">
        <f t="shared" si="4"/>
        <v>-1.9936252986524877E-2</v>
      </c>
      <c r="N42" s="31">
        <f t="shared" si="5"/>
        <v>5.740401860928028E-2</v>
      </c>
      <c r="O42" s="22">
        <f t="shared" si="6"/>
        <v>1.5823263343118038E-2</v>
      </c>
    </row>
    <row r="43" spans="1:15" ht="15">
      <c r="A43" s="21">
        <v>44257</v>
      </c>
      <c r="B43" s="21" t="str">
        <f t="shared" si="0"/>
        <v>2021-03</v>
      </c>
      <c r="C43" s="22">
        <v>7.5140000000000002</v>
      </c>
      <c r="D43" s="6">
        <v>1.5136000000000001</v>
      </c>
      <c r="E43" s="10">
        <v>63.17</v>
      </c>
      <c r="F43" s="23">
        <v>78.618766784667969</v>
      </c>
      <c r="G43" s="24">
        <v>229.38</v>
      </c>
      <c r="H43" s="23">
        <v>3771.68</v>
      </c>
      <c r="I43" s="22">
        <f t="shared" si="1"/>
        <v>15.136000000000001</v>
      </c>
      <c r="J43" s="10">
        <v>45.2442343503796</v>
      </c>
      <c r="K43" s="22">
        <f t="shared" si="2"/>
        <v>0.1927026431718068</v>
      </c>
      <c r="L43" s="22">
        <f t="shared" si="3"/>
        <v>9.9150617899033586E-4</v>
      </c>
      <c r="M43" s="22">
        <f t="shared" si="4"/>
        <v>-2.1765519051084356E-2</v>
      </c>
      <c r="N43" s="31">
        <f t="shared" si="5"/>
        <v>-0.42175281737631398</v>
      </c>
      <c r="O43" s="22">
        <f t="shared" si="6"/>
        <v>2.7160041811618968E-3</v>
      </c>
    </row>
    <row r="44" spans="1:15" ht="15">
      <c r="A44" s="21">
        <v>44258</v>
      </c>
      <c r="B44" s="21" t="str">
        <f t="shared" si="0"/>
        <v>2021-03</v>
      </c>
      <c r="C44" s="22">
        <v>12.154999999999999</v>
      </c>
      <c r="D44" s="6">
        <v>1.55</v>
      </c>
      <c r="E44" s="10">
        <v>64.7</v>
      </c>
      <c r="F44" s="23">
        <v>78.618766784667969</v>
      </c>
      <c r="G44" s="24">
        <v>325.77999999999997</v>
      </c>
      <c r="H44" s="23">
        <v>3808.24</v>
      </c>
      <c r="I44" s="22">
        <f t="shared" si="1"/>
        <v>15.5</v>
      </c>
      <c r="J44" s="10">
        <v>46.2870224638718</v>
      </c>
      <c r="K44" s="22">
        <f t="shared" si="2"/>
        <v>0.48097266061630939</v>
      </c>
      <c r="L44" s="22">
        <f t="shared" si="3"/>
        <v>2.3764011615678496E-2</v>
      </c>
      <c r="M44" s="22">
        <f t="shared" si="4"/>
        <v>2.3931696596245829E-2</v>
      </c>
      <c r="N44" s="31">
        <f t="shared" si="5"/>
        <v>0.35084228999308248</v>
      </c>
      <c r="O44" s="22">
        <f t="shared" si="6"/>
        <v>9.6466146116974821E-3</v>
      </c>
    </row>
    <row r="45" spans="1:15" ht="15">
      <c r="A45" s="21">
        <v>44259</v>
      </c>
      <c r="B45" s="21" t="str">
        <f t="shared" si="0"/>
        <v>2021-03</v>
      </c>
      <c r="C45" s="22">
        <v>6.609</v>
      </c>
      <c r="D45" s="6">
        <v>1.5315000000000001</v>
      </c>
      <c r="E45" s="10">
        <v>67.319999999999993</v>
      </c>
      <c r="F45" s="23">
        <v>78.618766784667969</v>
      </c>
      <c r="G45" s="24">
        <v>218.77</v>
      </c>
      <c r="H45" s="23">
        <v>3792.09</v>
      </c>
      <c r="I45" s="22">
        <f t="shared" si="1"/>
        <v>15.315000000000001</v>
      </c>
      <c r="J45" s="10">
        <v>48.089149224944634</v>
      </c>
      <c r="K45" s="22">
        <f t="shared" si="2"/>
        <v>-0.60930825127977084</v>
      </c>
      <c r="L45" s="22">
        <f t="shared" si="3"/>
        <v>-1.2007283640462392E-2</v>
      </c>
      <c r="M45" s="22">
        <f t="shared" si="4"/>
        <v>3.9696167815750132E-2</v>
      </c>
      <c r="N45" s="31">
        <f t="shared" si="5"/>
        <v>-0.39820135729964357</v>
      </c>
      <c r="O45" s="22">
        <f t="shared" si="6"/>
        <v>-4.2498218648582969E-3</v>
      </c>
    </row>
    <row r="46" spans="1:15" ht="15">
      <c r="A46" s="21">
        <v>44260</v>
      </c>
      <c r="B46" s="21" t="str">
        <f t="shared" si="0"/>
        <v>2021-03</v>
      </c>
      <c r="C46" s="22">
        <v>5.1109999999999998</v>
      </c>
      <c r="D46" s="6">
        <v>1.5379</v>
      </c>
      <c r="E46" s="10">
        <v>69.95</v>
      </c>
      <c r="F46" s="23">
        <v>78.618766784667969</v>
      </c>
      <c r="G46" s="24">
        <v>456.16</v>
      </c>
      <c r="H46" s="23">
        <v>3771.73</v>
      </c>
      <c r="I46" s="22">
        <f t="shared" si="1"/>
        <v>15.379000000000001</v>
      </c>
      <c r="J46" s="10">
        <v>50.626040385032937</v>
      </c>
      <c r="K46" s="22">
        <f t="shared" si="2"/>
        <v>-0.25703727670217336</v>
      </c>
      <c r="L46" s="22">
        <f t="shared" si="3"/>
        <v>4.170202173047863E-3</v>
      </c>
      <c r="M46" s="22">
        <f t="shared" si="4"/>
        <v>3.8323331788885064E-2</v>
      </c>
      <c r="N46" s="31">
        <f t="shared" si="5"/>
        <v>0.7348226755345465</v>
      </c>
      <c r="O46" s="22">
        <f t="shared" si="6"/>
        <v>-5.3835361427301423E-3</v>
      </c>
    </row>
    <row r="47" spans="1:15" ht="15">
      <c r="A47" s="21">
        <v>44263</v>
      </c>
      <c r="B47" s="21" t="str">
        <f t="shared" ref="B47:B88" si="7">TEXT(A47,"YYYY-MM")</f>
        <v>2021-03</v>
      </c>
      <c r="C47" s="22">
        <v>5.0110000000000001</v>
      </c>
      <c r="D47" s="6">
        <v>1.5430999999999999</v>
      </c>
      <c r="E47" s="10">
        <v>68</v>
      </c>
      <c r="F47" s="23">
        <v>78.618766784667969</v>
      </c>
      <c r="G47" s="24">
        <v>1448.83</v>
      </c>
      <c r="H47" s="23">
        <v>3820.19</v>
      </c>
      <c r="I47" s="22">
        <f t="shared" si="1"/>
        <v>15.430999999999999</v>
      </c>
      <c r="J47" s="10">
        <v>49.239681390296887</v>
      </c>
      <c r="K47" s="22">
        <f t="shared" si="2"/>
        <v>-1.9759583808554821E-2</v>
      </c>
      <c r="L47" s="22">
        <f t="shared" si="3"/>
        <v>3.3755306312812138E-3</v>
      </c>
      <c r="M47" s="22">
        <f t="shared" si="4"/>
        <v>-2.8272995935383502E-2</v>
      </c>
      <c r="N47" s="31">
        <f t="shared" si="5"/>
        <v>1.1556679879822866</v>
      </c>
      <c r="O47" s="22">
        <f t="shared" si="6"/>
        <v>1.2766377455865546E-2</v>
      </c>
    </row>
    <row r="48" spans="1:15" ht="15">
      <c r="A48" s="21">
        <v>44264</v>
      </c>
      <c r="B48" s="21" t="str">
        <f t="shared" si="7"/>
        <v>2021-03</v>
      </c>
      <c r="C48" s="22">
        <v>5.2919999999999998</v>
      </c>
      <c r="D48" s="6">
        <v>1.4875</v>
      </c>
      <c r="E48" s="10">
        <v>67.03</v>
      </c>
      <c r="F48" s="23">
        <v>78.618766784667969</v>
      </c>
      <c r="G48" s="24">
        <v>382.41</v>
      </c>
      <c r="H48" s="23">
        <v>3831.59</v>
      </c>
      <c r="I48" s="22">
        <f t="shared" si="1"/>
        <v>14.875</v>
      </c>
      <c r="J48" s="10">
        <v>48.278594065110916</v>
      </c>
      <c r="K48" s="22">
        <f t="shared" si="2"/>
        <v>5.4560750275121653E-2</v>
      </c>
      <c r="L48" s="22">
        <f t="shared" si="3"/>
        <v>-3.6696521657374137E-2</v>
      </c>
      <c r="M48" s="22">
        <f t="shared" si="4"/>
        <v>-1.4367424806240396E-2</v>
      </c>
      <c r="N48" s="31">
        <f t="shared" si="5"/>
        <v>-1.3320182816837089</v>
      </c>
      <c r="O48" s="22">
        <f t="shared" si="6"/>
        <v>2.9797010459490822E-3</v>
      </c>
    </row>
    <row r="49" spans="1:15" ht="15">
      <c r="A49" s="21">
        <v>44265</v>
      </c>
      <c r="B49" s="21" t="str">
        <f t="shared" si="7"/>
        <v>2021-03</v>
      </c>
      <c r="C49" s="22">
        <v>5.83</v>
      </c>
      <c r="D49" s="6">
        <v>1.5834999999999999</v>
      </c>
      <c r="E49" s="10">
        <v>67.53</v>
      </c>
      <c r="F49" s="23">
        <v>78.618766784667969</v>
      </c>
      <c r="G49" s="24">
        <v>452.5</v>
      </c>
      <c r="H49" s="23">
        <v>3830.21</v>
      </c>
      <c r="I49" s="22">
        <f t="shared" si="1"/>
        <v>15.834999999999999</v>
      </c>
      <c r="J49" s="10">
        <v>48.586229225124114</v>
      </c>
      <c r="K49" s="22">
        <f t="shared" si="2"/>
        <v>9.6820754109691876E-2</v>
      </c>
      <c r="L49" s="22">
        <f t="shared" si="3"/>
        <v>6.2540728558909534E-2</v>
      </c>
      <c r="M49" s="22">
        <f t="shared" si="4"/>
        <v>7.4316632168841545E-3</v>
      </c>
      <c r="N49" s="31">
        <f t="shared" si="5"/>
        <v>0.16829443167704114</v>
      </c>
      <c r="O49" s="22">
        <f t="shared" si="6"/>
        <v>-3.6022867078833122E-4</v>
      </c>
    </row>
    <row r="50" spans="1:15" ht="15">
      <c r="A50" s="21">
        <v>44266</v>
      </c>
      <c r="B50" s="21" t="str">
        <f t="shared" si="7"/>
        <v>2021-03</v>
      </c>
      <c r="C50" s="22">
        <v>3.464</v>
      </c>
      <c r="D50" s="6">
        <v>1.5919000000000001</v>
      </c>
      <c r="E50" s="10">
        <v>69.34</v>
      </c>
      <c r="F50" s="23">
        <v>78.618766784667969</v>
      </c>
      <c r="G50" s="24">
        <v>548.44000000000005</v>
      </c>
      <c r="H50" s="23">
        <v>3841.18</v>
      </c>
      <c r="I50" s="22">
        <f t="shared" si="1"/>
        <v>15.919</v>
      </c>
      <c r="J50" s="10">
        <v>49.599427753934201</v>
      </c>
      <c r="K50" s="22">
        <f t="shared" si="2"/>
        <v>-0.52059300966221222</v>
      </c>
      <c r="L50" s="22">
        <f t="shared" si="3"/>
        <v>5.2906843823959096E-3</v>
      </c>
      <c r="M50" s="22">
        <f t="shared" si="4"/>
        <v>2.6449996670126933E-2</v>
      </c>
      <c r="N50" s="31">
        <f t="shared" si="5"/>
        <v>0.19229012134847351</v>
      </c>
      <c r="O50" s="22">
        <f t="shared" si="6"/>
        <v>2.8599790852523498E-3</v>
      </c>
    </row>
    <row r="51" spans="1:15" ht="15">
      <c r="A51" s="21">
        <v>44267</v>
      </c>
      <c r="B51" s="21" t="str">
        <f t="shared" si="7"/>
        <v>2021-03</v>
      </c>
      <c r="C51" s="22">
        <v>5.3</v>
      </c>
      <c r="D51" s="6">
        <v>1.6236999999999999</v>
      </c>
      <c r="E51" s="10">
        <v>68.87</v>
      </c>
      <c r="F51" s="23">
        <v>78.618766784667969</v>
      </c>
      <c r="G51" s="24">
        <v>316.04000000000002</v>
      </c>
      <c r="H51" s="23">
        <v>3851.15</v>
      </c>
      <c r="I51" s="22">
        <f t="shared" si="1"/>
        <v>16.236999999999998</v>
      </c>
      <c r="J51" s="10">
        <v>49.457809694793539</v>
      </c>
      <c r="K51" s="22">
        <f t="shared" si="2"/>
        <v>0.42528282985788735</v>
      </c>
      <c r="L51" s="22">
        <f t="shared" si="3"/>
        <v>1.9779224231978348E-2</v>
      </c>
      <c r="M51" s="22">
        <f t="shared" si="4"/>
        <v>-6.8012707002705133E-3</v>
      </c>
      <c r="N51" s="31">
        <f t="shared" si="5"/>
        <v>-0.55120909663392181</v>
      </c>
      <c r="O51" s="22">
        <f t="shared" si="6"/>
        <v>2.5921939341548243E-3</v>
      </c>
    </row>
    <row r="52" spans="1:15" ht="15">
      <c r="A52" s="21">
        <v>44270</v>
      </c>
      <c r="B52" s="21" t="str">
        <f t="shared" si="7"/>
        <v>2021-03</v>
      </c>
      <c r="C52" s="22">
        <v>4.3780000000000001</v>
      </c>
      <c r="D52" s="6">
        <v>1.5123</v>
      </c>
      <c r="E52" s="10">
        <v>68.78</v>
      </c>
      <c r="F52" s="23">
        <v>78.618766784667969</v>
      </c>
      <c r="G52" s="24">
        <v>634.63</v>
      </c>
      <c r="H52" s="23">
        <v>3846.97</v>
      </c>
      <c r="I52" s="22">
        <f t="shared" si="1"/>
        <v>15.122999999999999</v>
      </c>
      <c r="J52" s="10">
        <v>49.603346314726672</v>
      </c>
      <c r="K52" s="22">
        <f t="shared" si="2"/>
        <v>-0.19111482145740497</v>
      </c>
      <c r="L52" s="22">
        <f t="shared" si="3"/>
        <v>-7.1075824836373855E-2</v>
      </c>
      <c r="M52" s="22">
        <f t="shared" si="4"/>
        <v>-1.3076645524868274E-3</v>
      </c>
      <c r="N52" s="31">
        <f t="shared" si="5"/>
        <v>0.69717336405049424</v>
      </c>
      <c r="O52" s="22">
        <f t="shared" si="6"/>
        <v>-1.0859795406690444E-3</v>
      </c>
    </row>
    <row r="53" spans="1:15" ht="15">
      <c r="A53" s="21">
        <v>44271</v>
      </c>
      <c r="B53" s="21" t="str">
        <f t="shared" si="7"/>
        <v>2021-03</v>
      </c>
      <c r="C53" s="22">
        <v>4.1390000000000002</v>
      </c>
      <c r="D53" s="6">
        <v>1.4545999999999999</v>
      </c>
      <c r="E53" s="10">
        <v>67.95</v>
      </c>
      <c r="F53" s="23">
        <v>78.618766784667969</v>
      </c>
      <c r="G53" s="24">
        <v>218.56</v>
      </c>
      <c r="H53" s="23">
        <v>3879.81</v>
      </c>
      <c r="I53" s="22">
        <f t="shared" si="1"/>
        <v>14.545999999999999</v>
      </c>
      <c r="J53" s="10">
        <v>48.913043478260875</v>
      </c>
      <c r="K53" s="22">
        <f t="shared" si="2"/>
        <v>-5.613778633407579E-2</v>
      </c>
      <c r="L53" s="22">
        <f t="shared" si="3"/>
        <v>-3.8900722036254567E-2</v>
      </c>
      <c r="M53" s="22">
        <f t="shared" si="4"/>
        <v>-1.2140864406967431E-2</v>
      </c>
      <c r="N53" s="31">
        <f t="shared" si="5"/>
        <v>-1.0659815755226016</v>
      </c>
      <c r="O53" s="22">
        <f t="shared" si="6"/>
        <v>8.5003579086192008E-3</v>
      </c>
    </row>
    <row r="54" spans="1:15" ht="15">
      <c r="A54" s="21">
        <v>44272</v>
      </c>
      <c r="B54" s="21" t="str">
        <f t="shared" si="7"/>
        <v>2021-03</v>
      </c>
      <c r="C54" s="22">
        <v>5.9690000000000003</v>
      </c>
      <c r="D54" s="6">
        <v>1.5748</v>
      </c>
      <c r="E54" s="10">
        <v>67.73</v>
      </c>
      <c r="F54" s="23">
        <v>78.618766784667969</v>
      </c>
      <c r="G54" s="24">
        <v>414.15</v>
      </c>
      <c r="H54" s="23">
        <v>3854.27</v>
      </c>
      <c r="I54" s="22">
        <f t="shared" si="1"/>
        <v>15.747999999999999</v>
      </c>
      <c r="J54" s="10">
        <v>48.768721198156683</v>
      </c>
      <c r="K54" s="22">
        <f t="shared" si="2"/>
        <v>0.36612519641991748</v>
      </c>
      <c r="L54" s="22">
        <f t="shared" si="3"/>
        <v>7.9397331349142189E-2</v>
      </c>
      <c r="M54" s="22">
        <f t="shared" si="4"/>
        <v>-3.2429273703404337E-3</v>
      </c>
      <c r="N54" s="31">
        <f t="shared" si="5"/>
        <v>0.63916765066184789</v>
      </c>
      <c r="O54" s="22">
        <f t="shared" si="6"/>
        <v>-6.6045587421515745E-3</v>
      </c>
    </row>
    <row r="55" spans="1:15" ht="15">
      <c r="A55" s="21">
        <v>44273</v>
      </c>
      <c r="B55" s="21" t="str">
        <f t="shared" si="7"/>
        <v>2021-03</v>
      </c>
      <c r="C55" s="22">
        <v>5.0979999999999999</v>
      </c>
      <c r="D55" s="6">
        <v>1.4847999999999999</v>
      </c>
      <c r="E55" s="10">
        <v>62.11</v>
      </c>
      <c r="F55" s="23">
        <v>78.618766784667969</v>
      </c>
      <c r="G55" s="24">
        <v>338.52</v>
      </c>
      <c r="H55" s="23">
        <v>3862.12</v>
      </c>
      <c r="I55" s="22">
        <f t="shared" si="1"/>
        <v>14.847999999999999</v>
      </c>
      <c r="J55" s="10">
        <v>44.561630076051088</v>
      </c>
      <c r="K55" s="22">
        <f t="shared" si="2"/>
        <v>-0.15773110323258924</v>
      </c>
      <c r="L55" s="22">
        <f t="shared" si="3"/>
        <v>-5.8848197037646377E-2</v>
      </c>
      <c r="M55" s="22">
        <f t="shared" si="4"/>
        <v>-8.6622206655600761E-2</v>
      </c>
      <c r="N55" s="31">
        <f t="shared" si="5"/>
        <v>-0.20164505224236787</v>
      </c>
      <c r="O55" s="22">
        <f t="shared" si="6"/>
        <v>2.0346308851855836E-3</v>
      </c>
    </row>
    <row r="56" spans="1:15" ht="15">
      <c r="A56" s="21">
        <v>44274</v>
      </c>
      <c r="B56" s="21" t="str">
        <f t="shared" si="7"/>
        <v>2021-03</v>
      </c>
      <c r="C56" s="22">
        <v>5.3310000000000004</v>
      </c>
      <c r="D56" s="6">
        <v>1.4677</v>
      </c>
      <c r="E56" s="10">
        <v>64</v>
      </c>
      <c r="F56" s="23">
        <v>78.618766784667969</v>
      </c>
      <c r="G56" s="24">
        <v>498.42</v>
      </c>
      <c r="H56" s="23">
        <v>3824.92</v>
      </c>
      <c r="I56" s="22">
        <f t="shared" si="1"/>
        <v>14.677</v>
      </c>
      <c r="J56" s="10">
        <v>46.136101499423297</v>
      </c>
      <c r="K56" s="22">
        <f t="shared" si="2"/>
        <v>4.4690531886700378E-2</v>
      </c>
      <c r="L56" s="22">
        <f t="shared" si="3"/>
        <v>-1.1583533414783012E-2</v>
      </c>
      <c r="M56" s="22">
        <f t="shared" si="4"/>
        <v>2.9976076788460329E-2</v>
      </c>
      <c r="N56" s="31">
        <f t="shared" si="5"/>
        <v>0.38685992027713001</v>
      </c>
      <c r="O56" s="22">
        <f t="shared" si="6"/>
        <v>-9.6787034799297369E-3</v>
      </c>
    </row>
    <row r="57" spans="1:15" ht="15">
      <c r="A57" s="21">
        <v>44277</v>
      </c>
      <c r="B57" s="21" t="str">
        <f t="shared" si="7"/>
        <v>2021-03</v>
      </c>
      <c r="C57" s="22">
        <v>4.6639999999999997</v>
      </c>
      <c r="D57" s="6">
        <v>1.5306</v>
      </c>
      <c r="E57" s="10">
        <v>63.89</v>
      </c>
      <c r="F57" s="23">
        <v>78.618766784667969</v>
      </c>
      <c r="G57" s="24">
        <v>831.06</v>
      </c>
      <c r="H57" s="23">
        <v>3834.05</v>
      </c>
      <c r="I57" s="22">
        <f t="shared" si="1"/>
        <v>15.305999999999999</v>
      </c>
      <c r="J57" s="10">
        <v>46.109988452655891</v>
      </c>
      <c r="K57" s="22">
        <f t="shared" si="2"/>
        <v>-0.13366538879243281</v>
      </c>
      <c r="L57" s="22">
        <f t="shared" si="3"/>
        <v>4.1963265758667559E-2</v>
      </c>
      <c r="M57" s="22">
        <f t="shared" si="4"/>
        <v>-1.7202287454199444E-3</v>
      </c>
      <c r="N57" s="31">
        <f t="shared" si="5"/>
        <v>0.51125889933602697</v>
      </c>
      <c r="O57" s="22">
        <f t="shared" si="6"/>
        <v>2.3841337215440819E-3</v>
      </c>
    </row>
    <row r="58" spans="1:15" ht="15">
      <c r="A58" s="21">
        <v>44278</v>
      </c>
      <c r="B58" s="21" t="str">
        <f t="shared" si="7"/>
        <v>2021-03</v>
      </c>
      <c r="C58" s="22">
        <v>5.492</v>
      </c>
      <c r="D58" s="6">
        <v>1.5139</v>
      </c>
      <c r="E58" s="10">
        <v>59.96</v>
      </c>
      <c r="F58" s="23">
        <v>78.618766784667969</v>
      </c>
      <c r="G58" s="24">
        <v>393.3</v>
      </c>
      <c r="H58" s="23">
        <v>3817.33</v>
      </c>
      <c r="I58" s="22">
        <f t="shared" si="1"/>
        <v>15.138999999999999</v>
      </c>
      <c r="J58" s="10">
        <v>43.465023559260601</v>
      </c>
      <c r="K58" s="22">
        <f t="shared" si="2"/>
        <v>0.16341903885753348</v>
      </c>
      <c r="L58" s="22">
        <f t="shared" si="3"/>
        <v>-1.0970712757987574E-2</v>
      </c>
      <c r="M58" s="22">
        <f t="shared" si="4"/>
        <v>-6.3485181379854913E-2</v>
      </c>
      <c r="N58" s="31">
        <f t="shared" si="5"/>
        <v>-0.74812931497729829</v>
      </c>
      <c r="O58" s="22">
        <f t="shared" si="6"/>
        <v>-4.3704603911832209E-3</v>
      </c>
    </row>
    <row r="59" spans="1:15" ht="15">
      <c r="A59" s="21">
        <v>44279</v>
      </c>
      <c r="B59" s="21" t="str">
        <f t="shared" si="7"/>
        <v>2021-03</v>
      </c>
      <c r="C59" s="22">
        <v>3.96</v>
      </c>
      <c r="D59" s="6">
        <v>1.5701000000000001</v>
      </c>
      <c r="E59" s="10">
        <v>63.7</v>
      </c>
      <c r="F59" s="23">
        <v>78.618766784667969</v>
      </c>
      <c r="G59" s="24">
        <v>216.5</v>
      </c>
      <c r="H59" s="23">
        <v>3826.52</v>
      </c>
      <c r="I59" s="22">
        <f t="shared" si="1"/>
        <v>15.701000000000001</v>
      </c>
      <c r="J59" s="10">
        <v>46.418421627923919</v>
      </c>
      <c r="K59" s="22">
        <f t="shared" si="2"/>
        <v>-0.32704846263933551</v>
      </c>
      <c r="L59" s="22">
        <f t="shared" si="3"/>
        <v>3.6450208963642816E-2</v>
      </c>
      <c r="M59" s="22">
        <f t="shared" si="4"/>
        <v>6.0506889343720741E-2</v>
      </c>
      <c r="N59" s="31">
        <f t="shared" si="5"/>
        <v>-0.59698213199521932</v>
      </c>
      <c r="O59" s="22">
        <f t="shared" si="6"/>
        <v>2.4045486052018221E-3</v>
      </c>
    </row>
    <row r="60" spans="1:15" ht="15">
      <c r="A60" s="21">
        <v>44280</v>
      </c>
      <c r="B60" s="21" t="str">
        <f t="shared" si="7"/>
        <v>2021-03</v>
      </c>
      <c r="C60" s="22">
        <v>5.6710000000000003</v>
      </c>
      <c r="D60" s="6">
        <v>1.5450999999999999</v>
      </c>
      <c r="E60" s="10">
        <v>61.21</v>
      </c>
      <c r="F60" s="23">
        <v>78.618766784667969</v>
      </c>
      <c r="G60" s="24">
        <v>376.27</v>
      </c>
      <c r="H60" s="23">
        <v>3804.75</v>
      </c>
      <c r="I60" s="22">
        <f t="shared" si="1"/>
        <v>15.450999999999999</v>
      </c>
      <c r="J60" s="10">
        <v>44.607200116601078</v>
      </c>
      <c r="K60" s="22">
        <f t="shared" si="2"/>
        <v>0.35912144376550176</v>
      </c>
      <c r="L60" s="22">
        <f t="shared" si="3"/>
        <v>-1.6050678425103503E-2</v>
      </c>
      <c r="M60" s="22">
        <f t="shared" si="4"/>
        <v>-3.987398771513926E-2</v>
      </c>
      <c r="N60" s="31">
        <f t="shared" si="5"/>
        <v>0.55271642335398241</v>
      </c>
      <c r="O60" s="22">
        <f t="shared" si="6"/>
        <v>-5.7054878298878524E-3</v>
      </c>
    </row>
    <row r="61" spans="1:15" ht="15">
      <c r="A61" s="21">
        <v>44281</v>
      </c>
      <c r="B61" s="21" t="str">
        <f t="shared" si="7"/>
        <v>2021-03</v>
      </c>
      <c r="C61" s="22">
        <v>4.9279999999999999</v>
      </c>
      <c r="D61" s="6">
        <v>1.6014999999999999</v>
      </c>
      <c r="E61" s="10">
        <v>63.77</v>
      </c>
      <c r="F61" s="23">
        <v>78.618766784667969</v>
      </c>
      <c r="G61" s="24">
        <v>199.8</v>
      </c>
      <c r="H61" s="23">
        <v>3842.23</v>
      </c>
      <c r="I61" s="22">
        <f t="shared" si="1"/>
        <v>16.015000000000001</v>
      </c>
      <c r="J61" s="10">
        <v>46.230245034072787</v>
      </c>
      <c r="K61" s="22">
        <f t="shared" si="2"/>
        <v>-0.14043224280067232</v>
      </c>
      <c r="L61" s="22">
        <f t="shared" si="3"/>
        <v>3.5852056892840357E-2</v>
      </c>
      <c r="M61" s="22">
        <f t="shared" si="4"/>
        <v>4.0972285464201841E-2</v>
      </c>
      <c r="N61" s="31">
        <f t="shared" si="5"/>
        <v>-0.63299010458207383</v>
      </c>
      <c r="O61" s="22">
        <f t="shared" si="6"/>
        <v>9.8026410756020532E-3</v>
      </c>
    </row>
    <row r="62" spans="1:15" ht="15">
      <c r="A62" s="21">
        <v>44284</v>
      </c>
      <c r="B62" s="21" t="str">
        <f t="shared" si="7"/>
        <v>2021-03</v>
      </c>
      <c r="C62" s="22">
        <v>2.8980000000000001</v>
      </c>
      <c r="D62" s="6">
        <v>1.5361</v>
      </c>
      <c r="E62" s="10">
        <v>64.06</v>
      </c>
      <c r="F62" s="23">
        <v>78.618766784667969</v>
      </c>
      <c r="G62" s="24">
        <v>287.69</v>
      </c>
      <c r="H62" s="23">
        <v>3838.57</v>
      </c>
      <c r="I62" s="22">
        <f t="shared" si="1"/>
        <v>15.361000000000001</v>
      </c>
      <c r="J62" s="10">
        <v>46.443848328862472</v>
      </c>
      <c r="K62" s="22">
        <f t="shared" si="2"/>
        <v>-0.53091238233272786</v>
      </c>
      <c r="L62" s="22">
        <f t="shared" si="3"/>
        <v>-4.1693953294112893E-2</v>
      </c>
      <c r="M62" s="22">
        <f t="shared" si="4"/>
        <v>4.5372838538317818E-3</v>
      </c>
      <c r="N62" s="31">
        <f t="shared" si="5"/>
        <v>0.36456664531004179</v>
      </c>
      <c r="O62" s="22">
        <f t="shared" si="6"/>
        <v>-9.5302579861960689E-4</v>
      </c>
    </row>
    <row r="63" spans="1:15" ht="15">
      <c r="A63" s="21">
        <v>44285</v>
      </c>
      <c r="B63" s="21" t="str">
        <f t="shared" si="7"/>
        <v>2021-03</v>
      </c>
      <c r="C63" s="22">
        <v>4.4210000000000003</v>
      </c>
      <c r="D63" s="6">
        <v>1.5673999999999999</v>
      </c>
      <c r="E63" s="10">
        <v>63.28</v>
      </c>
      <c r="F63" s="23">
        <v>78.618766784667969</v>
      </c>
      <c r="G63" s="24">
        <v>222.38</v>
      </c>
      <c r="H63" s="23">
        <v>3859.3</v>
      </c>
      <c r="I63" s="22">
        <f t="shared" si="1"/>
        <v>15.673999999999999</v>
      </c>
      <c r="J63" s="10">
        <v>46.092213562531867</v>
      </c>
      <c r="K63" s="22">
        <f t="shared" si="2"/>
        <v>0.42234507094561552</v>
      </c>
      <c r="L63" s="22">
        <f t="shared" si="3"/>
        <v>2.0171458863664213E-2</v>
      </c>
      <c r="M63" s="22">
        <f t="shared" si="4"/>
        <v>-1.2250820721613646E-2</v>
      </c>
      <c r="N63" s="31">
        <f t="shared" si="5"/>
        <v>-0.25749588124939188</v>
      </c>
      <c r="O63" s="22">
        <f t="shared" si="6"/>
        <v>5.3859184713431658E-3</v>
      </c>
    </row>
    <row r="64" spans="1:15" ht="15">
      <c r="A64" s="21">
        <v>44286</v>
      </c>
      <c r="B64" s="21" t="str">
        <f t="shared" si="7"/>
        <v>2021-03</v>
      </c>
      <c r="C64" s="22">
        <v>4.7720000000000002</v>
      </c>
      <c r="D64" s="6">
        <v>1.589</v>
      </c>
      <c r="E64" s="10">
        <v>63.52</v>
      </c>
      <c r="F64" s="23">
        <v>78.618766784667969</v>
      </c>
      <c r="G64" s="24">
        <v>283.81</v>
      </c>
      <c r="H64" s="23">
        <v>3831.05</v>
      </c>
      <c r="I64" s="22">
        <f t="shared" si="1"/>
        <v>15.89</v>
      </c>
      <c r="J64" s="10">
        <v>46.045668720550928</v>
      </c>
      <c r="K64" s="22">
        <f t="shared" si="2"/>
        <v>7.6399589391563508E-2</v>
      </c>
      <c r="L64" s="22">
        <f t="shared" si="3"/>
        <v>1.3686691917951799E-2</v>
      </c>
      <c r="M64" s="22">
        <f t="shared" si="4"/>
        <v>3.7854934794818861E-3</v>
      </c>
      <c r="N64" s="31">
        <f t="shared" si="5"/>
        <v>0.24391736991181076</v>
      </c>
      <c r="O64" s="22">
        <f t="shared" si="6"/>
        <v>-7.3469028251498172E-3</v>
      </c>
    </row>
    <row r="65" spans="1:15" ht="15">
      <c r="A65" s="21">
        <v>44287</v>
      </c>
      <c r="B65" s="21" t="str">
        <f t="shared" si="7"/>
        <v>2021-04</v>
      </c>
      <c r="C65" s="22">
        <v>6.0750000000000002</v>
      </c>
      <c r="D65" s="6">
        <v>1.7453000000000001</v>
      </c>
      <c r="E65" s="10">
        <v>63.85</v>
      </c>
      <c r="F65" s="23">
        <v>88.166221618652344</v>
      </c>
      <c r="G65" s="24">
        <v>196.4</v>
      </c>
      <c r="H65" s="23">
        <v>3849.24</v>
      </c>
      <c r="I65" s="22">
        <f t="shared" si="1"/>
        <v>17.452999999999999</v>
      </c>
      <c r="J65" s="10">
        <v>46.184448462929474</v>
      </c>
      <c r="K65" s="22">
        <f t="shared" si="2"/>
        <v>0.24141648499094243</v>
      </c>
      <c r="L65" s="22">
        <f t="shared" si="3"/>
        <v>9.3821573094075059E-2</v>
      </c>
      <c r="M65" s="22">
        <f t="shared" si="4"/>
        <v>5.1817655396679419E-3</v>
      </c>
      <c r="N65" s="31">
        <f t="shared" si="5"/>
        <v>-0.3681516042665483</v>
      </c>
      <c r="O65" s="22">
        <f t="shared" si="6"/>
        <v>4.7368091598850772E-3</v>
      </c>
    </row>
    <row r="66" spans="1:15" ht="15">
      <c r="A66" s="21">
        <v>44292</v>
      </c>
      <c r="B66" s="21" t="str">
        <f t="shared" si="7"/>
        <v>2021-04</v>
      </c>
      <c r="C66" s="22">
        <v>6.7560000000000002</v>
      </c>
      <c r="D66" s="6">
        <v>1.8342000000000001</v>
      </c>
      <c r="E66" s="10">
        <v>61.47</v>
      </c>
      <c r="F66" s="23">
        <v>88.166221618652344</v>
      </c>
      <c r="G66" s="24">
        <v>214.71</v>
      </c>
      <c r="H66" s="23">
        <v>3897.81</v>
      </c>
      <c r="I66" s="22">
        <f t="shared" ref="I66:I129" si="8">D66*10</f>
        <v>18.341999999999999</v>
      </c>
      <c r="J66" s="10">
        <v>44.385876236551375</v>
      </c>
      <c r="K66" s="22">
        <f t="shared" si="2"/>
        <v>0.10624900971894156</v>
      </c>
      <c r="L66" s="22">
        <f t="shared" si="3"/>
        <v>4.9681958494052852E-2</v>
      </c>
      <c r="M66" s="22">
        <f t="shared" si="4"/>
        <v>-3.798733155963023E-2</v>
      </c>
      <c r="N66" s="31">
        <f t="shared" si="5"/>
        <v>8.9134884498250258E-2</v>
      </c>
      <c r="O66" s="22">
        <f t="shared" si="6"/>
        <v>1.2539130736460008E-2</v>
      </c>
    </row>
    <row r="67" spans="1:15" ht="15">
      <c r="A67" s="21">
        <v>44293</v>
      </c>
      <c r="B67" s="21" t="str">
        <f t="shared" si="7"/>
        <v>2021-04</v>
      </c>
      <c r="C67" s="22">
        <v>10.151</v>
      </c>
      <c r="D67" s="6">
        <v>1.9883</v>
      </c>
      <c r="E67" s="10">
        <v>61.86</v>
      </c>
      <c r="F67" s="23">
        <v>88.166221618652344</v>
      </c>
      <c r="G67" s="24">
        <v>331.31</v>
      </c>
      <c r="H67" s="23">
        <v>3931.53</v>
      </c>
      <c r="I67" s="22">
        <f t="shared" si="8"/>
        <v>19.882999999999999</v>
      </c>
      <c r="J67" s="10">
        <v>44.966199025950431</v>
      </c>
      <c r="K67" s="22">
        <f t="shared" si="2"/>
        <v>0.4071412238567404</v>
      </c>
      <c r="L67" s="22">
        <f t="shared" si="3"/>
        <v>8.0671583139191538E-2</v>
      </c>
      <c r="M67" s="22">
        <f t="shared" si="3"/>
        <v>6.3245163380055633E-3</v>
      </c>
      <c r="N67" s="31">
        <f t="shared" si="5"/>
        <v>0.43376621255485398</v>
      </c>
      <c r="O67" s="22">
        <f t="shared" si="6"/>
        <v>8.6138061433418834E-3</v>
      </c>
    </row>
    <row r="68" spans="1:15" ht="15">
      <c r="A68" s="21">
        <v>44294</v>
      </c>
      <c r="B68" s="21" t="str">
        <f t="shared" si="7"/>
        <v>2021-04</v>
      </c>
      <c r="C68" s="22">
        <v>4.8079999999999998</v>
      </c>
      <c r="D68" s="6">
        <v>1.7577</v>
      </c>
      <c r="E68" s="10">
        <v>62.09</v>
      </c>
      <c r="F68" s="23">
        <v>88.166221618652344</v>
      </c>
      <c r="G68" s="24">
        <v>227.38</v>
      </c>
      <c r="H68" s="23">
        <v>3960.97</v>
      </c>
      <c r="I68" s="22">
        <f t="shared" si="8"/>
        <v>17.577000000000002</v>
      </c>
      <c r="J68" s="10">
        <v>45.192517650484028</v>
      </c>
      <c r="K68" s="22">
        <f t="shared" ref="K68:K131" si="9">IF(OR(C67&lt;=0, C68&lt;=0), "", LN(C68/C67))</f>
        <v>-0.74729102556938765</v>
      </c>
      <c r="L68" s="22">
        <f t="shared" ref="L68:M131" si="10">IF(OR(D67&lt;=0, D68&lt;=0), "", LN(D68/D67))</f>
        <v>-0.12327386604518284</v>
      </c>
      <c r="M68" s="22">
        <f t="shared" si="10"/>
        <v>3.7111781198780076E-3</v>
      </c>
      <c r="N68" s="31">
        <f t="shared" ref="N68:N131" si="11">IF(OR(G67&lt;=0, G68&lt;=0), "", LN(G68/G67))</f>
        <v>-0.37643186627250946</v>
      </c>
      <c r="O68" s="22">
        <f t="shared" ref="O68:O131" si="12">IF(OR(H67&lt;=0, H68&lt;=0), "", LN(H68/H67))</f>
        <v>7.460281670474184E-3</v>
      </c>
    </row>
    <row r="69" spans="1:15" ht="15">
      <c r="A69" s="21">
        <v>44295</v>
      </c>
      <c r="B69" s="21" t="str">
        <f t="shared" si="7"/>
        <v>2021-04</v>
      </c>
      <c r="C69" s="22">
        <v>6.5739999999999998</v>
      </c>
      <c r="D69" s="6">
        <v>1.7388999999999999</v>
      </c>
      <c r="E69" s="10">
        <v>61.89</v>
      </c>
      <c r="F69" s="23">
        <v>88.166221618652344</v>
      </c>
      <c r="G69" s="24">
        <v>195.21</v>
      </c>
      <c r="H69" s="23">
        <v>3949.51</v>
      </c>
      <c r="I69" s="22">
        <f t="shared" si="8"/>
        <v>17.388999999999999</v>
      </c>
      <c r="J69" s="10">
        <v>45.06334643949323</v>
      </c>
      <c r="K69" s="22">
        <f t="shared" si="9"/>
        <v>0.31284127800912132</v>
      </c>
      <c r="L69" s="22">
        <f t="shared" si="10"/>
        <v>-1.0753406830829515E-2</v>
      </c>
      <c r="M69" s="22">
        <f t="shared" si="10"/>
        <v>-3.2263296255313585E-3</v>
      </c>
      <c r="N69" s="31">
        <f t="shared" si="11"/>
        <v>-0.15254672452595805</v>
      </c>
      <c r="O69" s="22">
        <f t="shared" si="12"/>
        <v>-2.8974241809061256E-3</v>
      </c>
    </row>
    <row r="70" spans="1:15" ht="15">
      <c r="A70" s="21">
        <v>44298</v>
      </c>
      <c r="B70" s="21" t="str">
        <f t="shared" si="7"/>
        <v>2021-04</v>
      </c>
      <c r="C70" s="22">
        <v>29.343</v>
      </c>
      <c r="D70" s="6">
        <v>1.9492</v>
      </c>
      <c r="E70" s="10">
        <v>62.38</v>
      </c>
      <c r="F70" s="23">
        <v>88.166221618652344</v>
      </c>
      <c r="G70" s="24">
        <v>146.65</v>
      </c>
      <c r="H70" s="23">
        <v>3933.89</v>
      </c>
      <c r="I70" s="22">
        <f t="shared" si="8"/>
        <v>19.492000000000001</v>
      </c>
      <c r="J70" s="10">
        <v>45.396987118841423</v>
      </c>
      <c r="K70" s="22">
        <f t="shared" si="9"/>
        <v>1.4959315417344379</v>
      </c>
      <c r="L70" s="22">
        <f t="shared" si="10"/>
        <v>0.11416630258132811</v>
      </c>
      <c r="M70" s="22">
        <f t="shared" si="10"/>
        <v>7.88609542838716E-3</v>
      </c>
      <c r="N70" s="31">
        <f t="shared" si="11"/>
        <v>-0.2860271067515423</v>
      </c>
      <c r="O70" s="22">
        <f t="shared" si="12"/>
        <v>-3.962762371742869E-3</v>
      </c>
    </row>
    <row r="71" spans="1:15" ht="15">
      <c r="A71" s="21">
        <v>44299</v>
      </c>
      <c r="B71" s="21" t="str">
        <f t="shared" si="7"/>
        <v>2021-04</v>
      </c>
      <c r="C71" s="22">
        <v>8.6010000000000009</v>
      </c>
      <c r="D71" s="6">
        <v>1.9097</v>
      </c>
      <c r="E71" s="10">
        <v>62.83</v>
      </c>
      <c r="F71" s="23">
        <v>88.166221618652344</v>
      </c>
      <c r="G71" s="24">
        <v>248.62</v>
      </c>
      <c r="H71" s="23">
        <v>3939.31</v>
      </c>
      <c r="I71" s="22">
        <f t="shared" si="8"/>
        <v>19.097000000000001</v>
      </c>
      <c r="J71" s="10">
        <v>45.721146849075822</v>
      </c>
      <c r="K71" s="22">
        <f t="shared" si="9"/>
        <v>-1.2271755414071228</v>
      </c>
      <c r="L71" s="22">
        <f t="shared" si="10"/>
        <v>-2.0472870327982798E-2</v>
      </c>
      <c r="M71" s="22">
        <f t="shared" si="10"/>
        <v>7.1879552351983506E-3</v>
      </c>
      <c r="N71" s="31">
        <f t="shared" si="11"/>
        <v>0.52787683094010929</v>
      </c>
      <c r="O71" s="22">
        <f t="shared" si="12"/>
        <v>1.3768228563220959E-3</v>
      </c>
    </row>
    <row r="72" spans="1:15" ht="15">
      <c r="A72" s="21">
        <v>44300</v>
      </c>
      <c r="B72" s="21" t="str">
        <f t="shared" si="7"/>
        <v>2021-04</v>
      </c>
      <c r="C72" s="22">
        <v>7.2549999999999999</v>
      </c>
      <c r="D72" s="6">
        <v>1.8826000000000001</v>
      </c>
      <c r="E72" s="10">
        <v>66.11</v>
      </c>
      <c r="F72" s="23">
        <v>88.166221618652344</v>
      </c>
      <c r="G72" s="24">
        <v>141.03</v>
      </c>
      <c r="H72" s="23">
        <v>3964.67</v>
      </c>
      <c r="I72" s="22">
        <f t="shared" si="8"/>
        <v>18.826000000000001</v>
      </c>
      <c r="J72" s="10">
        <v>47.940536620739664</v>
      </c>
      <c r="K72" s="22">
        <f t="shared" si="9"/>
        <v>-0.17018758923319147</v>
      </c>
      <c r="L72" s="22">
        <f t="shared" si="10"/>
        <v>-1.4292361528248403E-2</v>
      </c>
      <c r="M72" s="22">
        <f t="shared" si="10"/>
        <v>5.088735493063113E-2</v>
      </c>
      <c r="N72" s="31">
        <f t="shared" si="11"/>
        <v>-0.56695299265942056</v>
      </c>
      <c r="O72" s="22">
        <f t="shared" si="12"/>
        <v>6.4170423062034788E-3</v>
      </c>
    </row>
    <row r="73" spans="1:15" ht="15">
      <c r="A73" s="21">
        <v>44301</v>
      </c>
      <c r="B73" s="21" t="str">
        <f t="shared" si="7"/>
        <v>2021-04</v>
      </c>
      <c r="C73" s="22">
        <v>6.75</v>
      </c>
      <c r="D73" s="6">
        <v>1.9483999999999999</v>
      </c>
      <c r="E73" s="10">
        <v>66.13</v>
      </c>
      <c r="F73" s="23">
        <v>88.166221618652344</v>
      </c>
      <c r="G73" s="24">
        <v>169.08</v>
      </c>
      <c r="H73" s="23">
        <v>3988.72</v>
      </c>
      <c r="I73" s="22">
        <f t="shared" si="8"/>
        <v>19.483999999999998</v>
      </c>
      <c r="J73" s="10">
        <v>47.986358029170589</v>
      </c>
      <c r="K73" s="22">
        <f t="shared" si="9"/>
        <v>-7.2148381451712693E-2</v>
      </c>
      <c r="L73" s="22">
        <f t="shared" si="10"/>
        <v>3.4354722819267741E-2</v>
      </c>
      <c r="M73" s="22">
        <f t="shared" si="10"/>
        <v>3.0248034108424949E-4</v>
      </c>
      <c r="N73" s="31">
        <f t="shared" si="11"/>
        <v>0.1813993419944403</v>
      </c>
      <c r="O73" s="22">
        <f t="shared" si="12"/>
        <v>6.0477540528027698E-3</v>
      </c>
    </row>
    <row r="74" spans="1:15" ht="15">
      <c r="A74" s="21">
        <v>44302</v>
      </c>
      <c r="B74" s="21" t="str">
        <f t="shared" si="7"/>
        <v>2021-04</v>
      </c>
      <c r="C74" s="22">
        <v>7.8179999999999996</v>
      </c>
      <c r="D74" s="6">
        <v>1.9021999999999999</v>
      </c>
      <c r="E74" s="10">
        <v>65.98</v>
      </c>
      <c r="F74" s="23">
        <v>88.166221618652344</v>
      </c>
      <c r="G74" s="24">
        <v>131</v>
      </c>
      <c r="H74" s="23">
        <v>4006.76</v>
      </c>
      <c r="I74" s="22">
        <f t="shared" si="8"/>
        <v>19.021999999999998</v>
      </c>
      <c r="J74" s="10">
        <v>47.721683784174743</v>
      </c>
      <c r="K74" s="22">
        <f t="shared" si="9"/>
        <v>0.14688626248632464</v>
      </c>
      <c r="L74" s="22">
        <f t="shared" si="10"/>
        <v>-2.3997411884102482E-2</v>
      </c>
      <c r="M74" s="22">
        <f t="shared" si="10"/>
        <v>-2.2708358861355388E-3</v>
      </c>
      <c r="N74" s="31">
        <f t="shared" si="11"/>
        <v>-0.25517465249743776</v>
      </c>
      <c r="O74" s="22">
        <f t="shared" si="12"/>
        <v>4.5125572480017402E-3</v>
      </c>
    </row>
    <row r="75" spans="1:15" ht="15">
      <c r="A75" s="21">
        <v>44305</v>
      </c>
      <c r="B75" s="21" t="str">
        <f t="shared" si="7"/>
        <v>2021-04</v>
      </c>
      <c r="C75" s="22">
        <v>5.1660000000000004</v>
      </c>
      <c r="D75" s="6">
        <v>1.8728</v>
      </c>
      <c r="E75" s="10">
        <v>66.540000000000006</v>
      </c>
      <c r="F75" s="23">
        <v>88.166221618652344</v>
      </c>
      <c r="G75" s="24">
        <v>168.48</v>
      </c>
      <c r="H75" s="23">
        <v>3996.65</v>
      </c>
      <c r="I75" s="22">
        <f t="shared" si="8"/>
        <v>18.728000000000002</v>
      </c>
      <c r="J75" s="10">
        <v>47.606782571367255</v>
      </c>
      <c r="K75" s="22">
        <f t="shared" si="9"/>
        <v>-0.41433007269711419</v>
      </c>
      <c r="L75" s="22">
        <f t="shared" si="10"/>
        <v>-1.5576473871584047E-2</v>
      </c>
      <c r="M75" s="22">
        <f t="shared" si="10"/>
        <v>8.4516047898953277E-3</v>
      </c>
      <c r="N75" s="31">
        <f t="shared" si="11"/>
        <v>0.2516197251845137</v>
      </c>
      <c r="O75" s="22">
        <f t="shared" si="12"/>
        <v>-2.5264244559571225E-3</v>
      </c>
    </row>
    <row r="76" spans="1:15" ht="15">
      <c r="A76" s="21">
        <v>44306</v>
      </c>
      <c r="B76" s="21" t="str">
        <f t="shared" si="7"/>
        <v>2021-04</v>
      </c>
      <c r="C76" s="22">
        <v>5.4649999999999999</v>
      </c>
      <c r="D76" s="6">
        <v>1.9147000000000001</v>
      </c>
      <c r="E76" s="10">
        <v>65.34</v>
      </c>
      <c r="F76" s="23">
        <v>88.166221618652344</v>
      </c>
      <c r="G76" s="24">
        <v>151.53</v>
      </c>
      <c r="H76" s="23">
        <v>3920.05</v>
      </c>
      <c r="I76" s="22">
        <f t="shared" si="8"/>
        <v>19.147000000000002</v>
      </c>
      <c r="J76" s="10">
        <v>46.821927624507346</v>
      </c>
      <c r="K76" s="22">
        <f t="shared" si="9"/>
        <v>5.6265426954853141E-2</v>
      </c>
      <c r="L76" s="22">
        <f t="shared" si="10"/>
        <v>2.2126315202458544E-2</v>
      </c>
      <c r="M76" s="22">
        <f t="shared" si="10"/>
        <v>-1.8198864417406643E-2</v>
      </c>
      <c r="N76" s="31">
        <f t="shared" si="11"/>
        <v>-0.1060334232375944</v>
      </c>
      <c r="O76" s="22">
        <f t="shared" si="12"/>
        <v>-1.9352101397766868E-2</v>
      </c>
    </row>
    <row r="77" spans="1:15" ht="15">
      <c r="A77" s="21">
        <v>44307</v>
      </c>
      <c r="B77" s="21" t="str">
        <f t="shared" si="7"/>
        <v>2021-04</v>
      </c>
      <c r="C77" s="22">
        <v>6.7450000000000001</v>
      </c>
      <c r="D77" s="6">
        <v>1.8741000000000001</v>
      </c>
      <c r="E77" s="10">
        <v>64.02</v>
      </c>
      <c r="F77" s="23">
        <v>88.166221618652344</v>
      </c>
      <c r="G77" s="24">
        <v>192.14</v>
      </c>
      <c r="H77" s="23">
        <v>3935.64</v>
      </c>
      <c r="I77" s="22">
        <f t="shared" si="8"/>
        <v>18.741</v>
      </c>
      <c r="J77" s="10">
        <v>45.93857634902411</v>
      </c>
      <c r="K77" s="22">
        <f t="shared" si="9"/>
        <v>0.21043736803121743</v>
      </c>
      <c r="L77" s="22">
        <f t="shared" si="10"/>
        <v>-2.1432408211525495E-2</v>
      </c>
      <c r="M77" s="22">
        <f t="shared" si="10"/>
        <v>-2.0408871631207238E-2</v>
      </c>
      <c r="N77" s="31">
        <f t="shared" si="11"/>
        <v>0.23744064783352156</v>
      </c>
      <c r="O77" s="22">
        <f t="shared" si="12"/>
        <v>3.9691027692731733E-3</v>
      </c>
    </row>
    <row r="78" spans="1:15" ht="15">
      <c r="A78" s="21">
        <v>44308</v>
      </c>
      <c r="B78" s="21" t="str">
        <f t="shared" si="7"/>
        <v>2021-04</v>
      </c>
      <c r="C78" s="22">
        <v>6.5350000000000001</v>
      </c>
      <c r="D78" s="6">
        <v>1.8894</v>
      </c>
      <c r="E78" s="10">
        <v>65.069999999999993</v>
      </c>
      <c r="F78" s="23">
        <v>88.166221618652344</v>
      </c>
      <c r="G78" s="24">
        <v>207.93</v>
      </c>
      <c r="H78" s="23">
        <v>3965.04</v>
      </c>
      <c r="I78" s="22">
        <f t="shared" si="8"/>
        <v>18.893999999999998</v>
      </c>
      <c r="J78" s="10">
        <v>46.978557504873287</v>
      </c>
      <c r="K78" s="22">
        <f t="shared" si="9"/>
        <v>-3.1629142583533928E-2</v>
      </c>
      <c r="L78" s="22">
        <f t="shared" si="10"/>
        <v>8.1307741673999623E-3</v>
      </c>
      <c r="M78" s="22">
        <f t="shared" si="10"/>
        <v>1.6268078965175743E-2</v>
      </c>
      <c r="N78" s="31">
        <f t="shared" si="11"/>
        <v>7.8977211616410664E-2</v>
      </c>
      <c r="O78" s="22">
        <f t="shared" si="12"/>
        <v>7.442431715968801E-3</v>
      </c>
    </row>
    <row r="79" spans="1:15" ht="15">
      <c r="A79" s="21">
        <v>44309</v>
      </c>
      <c r="B79" s="21" t="str">
        <f t="shared" si="7"/>
        <v>2021-04</v>
      </c>
      <c r="C79" s="22">
        <v>6.4320000000000004</v>
      </c>
      <c r="D79" s="6">
        <v>1.8075000000000001</v>
      </c>
      <c r="E79" s="10">
        <v>65.75</v>
      </c>
      <c r="F79" s="23">
        <v>88.166221618652344</v>
      </c>
      <c r="G79" s="24">
        <v>176.63</v>
      </c>
      <c r="H79" s="23">
        <v>3965.16</v>
      </c>
      <c r="I79" s="22">
        <f t="shared" si="8"/>
        <v>18.075000000000003</v>
      </c>
      <c r="J79" s="10">
        <v>47.490068616829177</v>
      </c>
      <c r="K79" s="22">
        <f t="shared" si="9"/>
        <v>-1.5886815199519996E-2</v>
      </c>
      <c r="L79" s="22">
        <f t="shared" si="10"/>
        <v>-4.4314643302114085E-2</v>
      </c>
      <c r="M79" s="22">
        <f t="shared" si="10"/>
        <v>1.0396057550981341E-2</v>
      </c>
      <c r="N79" s="31">
        <f t="shared" si="11"/>
        <v>-0.16314433543065096</v>
      </c>
      <c r="O79" s="22">
        <f t="shared" si="12"/>
        <v>3.0264053872201737E-5</v>
      </c>
    </row>
    <row r="80" spans="1:15" ht="15">
      <c r="A80" s="21">
        <v>44312</v>
      </c>
      <c r="B80" s="21" t="str">
        <f t="shared" si="7"/>
        <v>2021-04</v>
      </c>
      <c r="C80" s="22">
        <v>5.1890000000000001</v>
      </c>
      <c r="D80" s="6">
        <v>1.8311999999999999</v>
      </c>
      <c r="E80" s="10">
        <v>65.5</v>
      </c>
      <c r="F80" s="23">
        <v>88.166221618652344</v>
      </c>
      <c r="G80" s="24">
        <v>177.96</v>
      </c>
      <c r="H80" s="23">
        <v>3983.59</v>
      </c>
      <c r="I80" s="22">
        <f t="shared" si="8"/>
        <v>18.311999999999998</v>
      </c>
      <c r="J80" s="10">
        <v>47.156227501799854</v>
      </c>
      <c r="K80" s="22">
        <f t="shared" si="9"/>
        <v>-0.21474453149106265</v>
      </c>
      <c r="L80" s="22">
        <f t="shared" si="10"/>
        <v>1.3026814605437188E-2</v>
      </c>
      <c r="M80" s="22">
        <f t="shared" si="10"/>
        <v>-3.8095284166677302E-3</v>
      </c>
      <c r="N80" s="31">
        <f t="shared" si="11"/>
        <v>7.5016567704889502E-3</v>
      </c>
      <c r="O80" s="22">
        <f t="shared" si="12"/>
        <v>4.6372154178180381E-3</v>
      </c>
    </row>
    <row r="81" spans="1:15" ht="15">
      <c r="A81" s="21">
        <v>44313</v>
      </c>
      <c r="B81" s="21" t="str">
        <f t="shared" si="7"/>
        <v>2021-04</v>
      </c>
      <c r="C81" s="22">
        <v>6.9980000000000002</v>
      </c>
      <c r="D81" s="6">
        <v>2.0078999999999998</v>
      </c>
      <c r="E81" s="10">
        <v>66.25</v>
      </c>
      <c r="F81" s="23">
        <v>88.166221618652344</v>
      </c>
      <c r="G81" s="24">
        <v>289.12</v>
      </c>
      <c r="H81" s="23">
        <v>3970.5</v>
      </c>
      <c r="I81" s="22">
        <f t="shared" si="8"/>
        <v>20.078999999999997</v>
      </c>
      <c r="J81" s="10">
        <v>47.63445498993385</v>
      </c>
      <c r="K81" s="22">
        <f t="shared" si="9"/>
        <v>0.29908339355989372</v>
      </c>
      <c r="L81" s="22">
        <f t="shared" si="10"/>
        <v>9.2117910136349304E-2</v>
      </c>
      <c r="M81" s="22">
        <f t="shared" si="10"/>
        <v>1.1385322225125429E-2</v>
      </c>
      <c r="N81" s="31">
        <f t="shared" si="11"/>
        <v>0.48528302090607733</v>
      </c>
      <c r="O81" s="22">
        <f t="shared" si="12"/>
        <v>-3.291391426870014E-3</v>
      </c>
    </row>
    <row r="82" spans="1:15" ht="15">
      <c r="A82" s="21">
        <v>44314</v>
      </c>
      <c r="B82" s="21" t="str">
        <f t="shared" si="7"/>
        <v>2021-04</v>
      </c>
      <c r="C82" s="22">
        <v>7.4459999999999997</v>
      </c>
      <c r="D82" s="6">
        <v>2.0257000000000001</v>
      </c>
      <c r="E82" s="10">
        <v>67.08</v>
      </c>
      <c r="F82" s="23">
        <v>88.166221618652344</v>
      </c>
      <c r="G82" s="24">
        <v>166.97</v>
      </c>
      <c r="H82" s="23">
        <v>3979.39</v>
      </c>
      <c r="I82" s="22">
        <f t="shared" si="8"/>
        <v>20.257000000000001</v>
      </c>
      <c r="J82" s="10">
        <v>48.200043112739813</v>
      </c>
      <c r="K82" s="22">
        <f t="shared" si="9"/>
        <v>6.2052581505028896E-2</v>
      </c>
      <c r="L82" s="22">
        <f t="shared" si="10"/>
        <v>8.825920045054534E-3</v>
      </c>
      <c r="M82" s="22">
        <f t="shared" si="10"/>
        <v>1.2450472088676386E-2</v>
      </c>
      <c r="N82" s="31">
        <f t="shared" si="11"/>
        <v>-0.54902767128305274</v>
      </c>
      <c r="O82" s="22">
        <f t="shared" si="12"/>
        <v>2.2365098650750609E-3</v>
      </c>
    </row>
    <row r="83" spans="1:15" ht="15">
      <c r="A83" s="21">
        <v>44315</v>
      </c>
      <c r="B83" s="21" t="str">
        <f t="shared" si="7"/>
        <v>2021-04</v>
      </c>
      <c r="C83" s="22">
        <v>8.5879999999999992</v>
      </c>
      <c r="D83" s="6">
        <v>2.0857000000000001</v>
      </c>
      <c r="E83" s="10">
        <v>68.260000000000005</v>
      </c>
      <c r="F83" s="23">
        <v>88.166221618652344</v>
      </c>
      <c r="G83" s="24">
        <v>311.45</v>
      </c>
      <c r="H83" s="23">
        <v>3977.04</v>
      </c>
      <c r="I83" s="22">
        <f t="shared" si="8"/>
        <v>20.856999999999999</v>
      </c>
      <c r="J83" s="10">
        <v>48.910862711378627</v>
      </c>
      <c r="K83" s="22">
        <f t="shared" si="9"/>
        <v>0.14268890456600947</v>
      </c>
      <c r="L83" s="22">
        <f t="shared" si="10"/>
        <v>2.9189210482828593E-2</v>
      </c>
      <c r="M83" s="22">
        <f t="shared" si="10"/>
        <v>1.7438006523553012E-2</v>
      </c>
      <c r="N83" s="31">
        <f t="shared" si="11"/>
        <v>0.62342465613928877</v>
      </c>
      <c r="O83" s="22">
        <f t="shared" si="12"/>
        <v>-5.9071721069260349E-4</v>
      </c>
    </row>
    <row r="84" spans="1:15" ht="15">
      <c r="A84" s="21">
        <v>44316</v>
      </c>
      <c r="B84" s="21" t="str">
        <f t="shared" si="7"/>
        <v>2021-04</v>
      </c>
      <c r="C84" s="22">
        <v>8.2159999999999993</v>
      </c>
      <c r="D84" s="6">
        <v>2.2008999999999999</v>
      </c>
      <c r="E84" s="10">
        <v>67.73</v>
      </c>
      <c r="F84" s="23">
        <v>88.166221618652344</v>
      </c>
      <c r="G84" s="24">
        <v>143.31</v>
      </c>
      <c r="H84" s="23">
        <v>3983.85</v>
      </c>
      <c r="I84" s="22">
        <f t="shared" si="8"/>
        <v>22.009</v>
      </c>
      <c r="J84" s="10">
        <v>48.944934239051889</v>
      </c>
      <c r="K84" s="22">
        <f t="shared" si="9"/>
        <v>-4.4282407390277501E-2</v>
      </c>
      <c r="L84" s="22">
        <f t="shared" si="10"/>
        <v>5.3761837298036845E-2</v>
      </c>
      <c r="M84" s="22">
        <f t="shared" si="10"/>
        <v>-7.7947302517487292E-3</v>
      </c>
      <c r="N84" s="31">
        <f t="shared" si="11"/>
        <v>-0.77622869563017438</v>
      </c>
      <c r="O84" s="22">
        <f t="shared" si="12"/>
        <v>1.7108644036293876E-3</v>
      </c>
    </row>
    <row r="85" spans="1:15" ht="15">
      <c r="A85" s="21">
        <v>44320</v>
      </c>
      <c r="B85" s="21" t="str">
        <f t="shared" si="7"/>
        <v>2021-05</v>
      </c>
      <c r="C85" s="22">
        <v>5.4770000000000003</v>
      </c>
      <c r="D85" s="6">
        <v>2.2229000000000001</v>
      </c>
      <c r="E85" s="10">
        <v>68.91</v>
      </c>
      <c r="F85" s="23">
        <v>93.007133483886719</v>
      </c>
      <c r="G85" s="24">
        <v>228.22</v>
      </c>
      <c r="H85" s="23">
        <v>3956.75</v>
      </c>
      <c r="I85" s="22">
        <f t="shared" si="8"/>
        <v>22.228999999999999</v>
      </c>
      <c r="J85" s="10">
        <v>49.67202479636704</v>
      </c>
      <c r="K85" s="22">
        <f t="shared" si="9"/>
        <v>-0.40552596682467268</v>
      </c>
      <c r="L85" s="22">
        <f t="shared" si="10"/>
        <v>9.9462820962378101E-3</v>
      </c>
      <c r="M85" s="22">
        <f t="shared" si="10"/>
        <v>1.7272092142304143E-2</v>
      </c>
      <c r="N85" s="31">
        <f t="shared" si="11"/>
        <v>0.46529995993655338</v>
      </c>
      <c r="O85" s="22">
        <f t="shared" si="12"/>
        <v>-6.8257071798849519E-3</v>
      </c>
    </row>
    <row r="86" spans="1:15" ht="15">
      <c r="A86" s="21">
        <v>44321</v>
      </c>
      <c r="B86" s="21" t="str">
        <f t="shared" si="7"/>
        <v>2021-05</v>
      </c>
      <c r="C86" s="22">
        <v>8.3040000000000003</v>
      </c>
      <c r="D86" s="6">
        <v>2.2284999999999999</v>
      </c>
      <c r="E86" s="10">
        <v>69.709999999999994</v>
      </c>
      <c r="F86" s="23">
        <v>93.007133483886719</v>
      </c>
      <c r="G86" s="24">
        <v>280.22000000000003</v>
      </c>
      <c r="H86" s="23">
        <v>4011.51</v>
      </c>
      <c r="I86" s="22">
        <f t="shared" si="8"/>
        <v>22.285</v>
      </c>
      <c r="J86" s="10">
        <v>50.104219075684611</v>
      </c>
      <c r="K86" s="22">
        <f t="shared" si="9"/>
        <v>0.41617982062194853</v>
      </c>
      <c r="L86" s="22">
        <f t="shared" si="10"/>
        <v>2.5160636897463623E-3</v>
      </c>
      <c r="M86" s="22">
        <f t="shared" si="10"/>
        <v>1.1542474129190721E-2</v>
      </c>
      <c r="N86" s="31">
        <f t="shared" si="11"/>
        <v>0.20526493293655193</v>
      </c>
      <c r="O86" s="22">
        <f t="shared" si="12"/>
        <v>1.3744747810315915E-2</v>
      </c>
    </row>
    <row r="87" spans="1:15" ht="15">
      <c r="A87" s="21">
        <v>44322</v>
      </c>
      <c r="B87" s="21" t="str">
        <f t="shared" si="7"/>
        <v>2021-05</v>
      </c>
      <c r="C87" s="22">
        <v>7.94</v>
      </c>
      <c r="D87" s="6">
        <v>2.3740000000000001</v>
      </c>
      <c r="E87" s="10">
        <v>68.62</v>
      </c>
      <c r="F87" s="23">
        <v>93.007133483886719</v>
      </c>
      <c r="G87" s="24">
        <v>203.56</v>
      </c>
      <c r="H87" s="23">
        <v>4032.1</v>
      </c>
      <c r="I87" s="22">
        <f t="shared" si="8"/>
        <v>23.740000000000002</v>
      </c>
      <c r="J87" s="10">
        <v>49.438040345821335</v>
      </c>
      <c r="K87" s="22">
        <f t="shared" si="9"/>
        <v>-4.4824051164488482E-2</v>
      </c>
      <c r="L87" s="22">
        <f t="shared" si="10"/>
        <v>6.3247582783002923E-2</v>
      </c>
      <c r="M87" s="22">
        <f t="shared" si="10"/>
        <v>-1.5759742068003596E-2</v>
      </c>
      <c r="N87" s="31">
        <f t="shared" si="11"/>
        <v>-0.31961420722245348</v>
      </c>
      <c r="O87" s="22">
        <f t="shared" si="12"/>
        <v>5.1196030072433356E-3</v>
      </c>
    </row>
    <row r="88" spans="1:15" ht="15">
      <c r="A88" s="21">
        <v>44323</v>
      </c>
      <c r="B88" s="21" t="str">
        <f t="shared" si="7"/>
        <v>2021-05</v>
      </c>
      <c r="C88" s="22">
        <v>7.66</v>
      </c>
      <c r="D88" s="6">
        <v>2.1879</v>
      </c>
      <c r="E88" s="10">
        <v>68.73</v>
      </c>
      <c r="F88" s="23">
        <v>93.007133483886719</v>
      </c>
      <c r="G88" s="24">
        <v>205.4</v>
      </c>
      <c r="H88" s="23">
        <v>4066.18</v>
      </c>
      <c r="I88" s="22">
        <f t="shared" si="8"/>
        <v>21.878999999999998</v>
      </c>
      <c r="J88" s="10">
        <v>49.092857142857149</v>
      </c>
      <c r="K88" s="22">
        <f t="shared" si="9"/>
        <v>-3.5901291506544419E-2</v>
      </c>
      <c r="L88" s="22">
        <f t="shared" si="10"/>
        <v>-8.1634116511316412E-2</v>
      </c>
      <c r="M88" s="22">
        <f t="shared" si="10"/>
        <v>1.601747703210274E-3</v>
      </c>
      <c r="N88" s="31">
        <f t="shared" si="11"/>
        <v>8.9984957738260488E-3</v>
      </c>
      <c r="O88" s="22">
        <f t="shared" si="12"/>
        <v>8.416651729858067E-3</v>
      </c>
    </row>
    <row r="89" spans="1:15" ht="15">
      <c r="A89" s="21">
        <v>44326</v>
      </c>
      <c r="B89" s="21" t="str">
        <f t="shared" ref="B89:B133" si="13">TEXT(A89,"YYYY-MM")</f>
        <v>2021-05</v>
      </c>
      <c r="C89" s="22">
        <v>6.1879999999999997</v>
      </c>
      <c r="D89" s="6">
        <v>2.1964000000000001</v>
      </c>
      <c r="E89" s="10">
        <v>68.61</v>
      </c>
      <c r="F89" s="23">
        <v>93.007133483886719</v>
      </c>
      <c r="G89" s="24">
        <v>296.73</v>
      </c>
      <c r="H89" s="23">
        <v>4060.8</v>
      </c>
      <c r="I89" s="22">
        <f t="shared" si="8"/>
        <v>21.964000000000002</v>
      </c>
      <c r="J89" s="10">
        <v>48.477354624461242</v>
      </c>
      <c r="K89" s="22">
        <f t="shared" si="9"/>
        <v>-0.21340005104168028</v>
      </c>
      <c r="L89" s="22">
        <f t="shared" si="10"/>
        <v>3.8774767464206232E-3</v>
      </c>
      <c r="M89" s="22">
        <f t="shared" si="10"/>
        <v>-1.7474884307144486E-3</v>
      </c>
      <c r="N89" s="31">
        <f t="shared" si="11"/>
        <v>0.3678633369254013</v>
      </c>
      <c r="O89" s="22">
        <f t="shared" si="12"/>
        <v>-1.323985240741245E-3</v>
      </c>
    </row>
    <row r="90" spans="1:15" ht="15">
      <c r="A90" s="21">
        <v>44327</v>
      </c>
      <c r="B90" s="21" t="str">
        <f t="shared" si="13"/>
        <v>2021-05</v>
      </c>
      <c r="C90" s="22">
        <v>5.407</v>
      </c>
      <c r="D90" s="6">
        <v>2.2416</v>
      </c>
      <c r="E90" s="10">
        <v>68.83</v>
      </c>
      <c r="F90" s="23">
        <v>93.007133483886719</v>
      </c>
      <c r="G90" s="24">
        <v>321.58</v>
      </c>
      <c r="H90" s="23">
        <v>3962.98</v>
      </c>
      <c r="I90" s="22">
        <f t="shared" si="8"/>
        <v>22.416</v>
      </c>
      <c r="J90" s="10">
        <v>48.64654745918439</v>
      </c>
      <c r="K90" s="22">
        <f t="shared" si="9"/>
        <v>-0.13491752231095189</v>
      </c>
      <c r="L90" s="22">
        <f t="shared" si="10"/>
        <v>2.0370240178024978E-2</v>
      </c>
      <c r="M90" s="22">
        <f t="shared" si="10"/>
        <v>3.2013997074733639E-3</v>
      </c>
      <c r="N90" s="31">
        <f t="shared" si="11"/>
        <v>8.0423711896406361E-2</v>
      </c>
      <c r="O90" s="22">
        <f t="shared" si="12"/>
        <v>-2.4383731024174779E-2</v>
      </c>
    </row>
    <row r="91" spans="1:15" ht="15">
      <c r="A91" s="21">
        <v>44328</v>
      </c>
      <c r="B91" s="21" t="str">
        <f t="shared" si="13"/>
        <v>2021-05</v>
      </c>
      <c r="C91" s="22">
        <v>6.9690000000000003</v>
      </c>
      <c r="D91" s="6">
        <v>2.2772000000000001</v>
      </c>
      <c r="E91" s="10">
        <v>69.62</v>
      </c>
      <c r="F91" s="23">
        <v>93.007133483886719</v>
      </c>
      <c r="G91" s="24">
        <v>150.34</v>
      </c>
      <c r="H91" s="23">
        <v>3986.82</v>
      </c>
      <c r="I91" s="22">
        <f t="shared" si="8"/>
        <v>22.772000000000002</v>
      </c>
      <c r="J91" s="10">
        <v>49.442511185285142</v>
      </c>
      <c r="K91" s="22">
        <f t="shared" si="9"/>
        <v>0.25377733205651409</v>
      </c>
      <c r="L91" s="22">
        <f t="shared" si="10"/>
        <v>1.5756721494184341E-2</v>
      </c>
      <c r="M91" s="22">
        <f t="shared" si="10"/>
        <v>1.1412185973020213E-2</v>
      </c>
      <c r="N91" s="31">
        <f t="shared" si="11"/>
        <v>-0.76034695056694257</v>
      </c>
      <c r="O91" s="22">
        <f t="shared" si="12"/>
        <v>5.9976531394549375E-3</v>
      </c>
    </row>
    <row r="92" spans="1:15" ht="15">
      <c r="A92" s="21">
        <v>44329</v>
      </c>
      <c r="B92" s="21" t="str">
        <f t="shared" si="13"/>
        <v>2021-05</v>
      </c>
      <c r="C92" s="22">
        <v>8.3079999999999998</v>
      </c>
      <c r="D92" s="6">
        <v>2.3603999999999998</v>
      </c>
      <c r="E92" s="10">
        <v>67.36</v>
      </c>
      <c r="F92" s="23">
        <v>93.007133483886719</v>
      </c>
      <c r="G92" s="24">
        <v>170.19</v>
      </c>
      <c r="H92" s="23">
        <v>3966.08</v>
      </c>
      <c r="I92" s="22">
        <f t="shared" si="8"/>
        <v>23.603999999999999</v>
      </c>
      <c r="J92" s="10">
        <v>48.001140169600227</v>
      </c>
      <c r="K92" s="22">
        <f t="shared" si="9"/>
        <v>0.1757471635574841</v>
      </c>
      <c r="L92" s="22">
        <f t="shared" si="10"/>
        <v>3.5884478106086803E-2</v>
      </c>
      <c r="M92" s="22">
        <f t="shared" si="10"/>
        <v>-3.3000512449221676E-2</v>
      </c>
      <c r="N92" s="31">
        <f t="shared" si="11"/>
        <v>0.12401606425726268</v>
      </c>
      <c r="O92" s="22">
        <f t="shared" si="12"/>
        <v>-5.2157193016606805E-3</v>
      </c>
    </row>
    <row r="93" spans="1:15" ht="15">
      <c r="A93" s="21">
        <v>44330</v>
      </c>
      <c r="B93" s="21" t="str">
        <f t="shared" si="13"/>
        <v>2021-05</v>
      </c>
      <c r="C93" s="22">
        <v>10.750999999999999</v>
      </c>
      <c r="D93" s="6">
        <v>2.4260000000000002</v>
      </c>
      <c r="E93" s="10">
        <v>69.239999999999995</v>
      </c>
      <c r="F93" s="23">
        <v>93.007133483886719</v>
      </c>
      <c r="G93" s="24">
        <v>151.72</v>
      </c>
      <c r="H93" s="23">
        <v>4012.07</v>
      </c>
      <c r="I93" s="22">
        <f t="shared" si="8"/>
        <v>24.26</v>
      </c>
      <c r="J93" s="10">
        <v>49.120317820658343</v>
      </c>
      <c r="K93" s="22">
        <f t="shared" si="9"/>
        <v>0.25777986748922516</v>
      </c>
      <c r="L93" s="22">
        <f t="shared" si="10"/>
        <v>2.7412714320981933E-2</v>
      </c>
      <c r="M93" s="22">
        <f t="shared" si="10"/>
        <v>2.7527360373937253E-2</v>
      </c>
      <c r="N93" s="31">
        <f t="shared" si="11"/>
        <v>-0.11487874318588731</v>
      </c>
      <c r="O93" s="22">
        <f t="shared" si="12"/>
        <v>1.1529116252958597E-2</v>
      </c>
    </row>
    <row r="94" spans="1:15" ht="15">
      <c r="A94" s="21">
        <v>44333</v>
      </c>
      <c r="B94" s="21" t="str">
        <f t="shared" si="13"/>
        <v>2021-05</v>
      </c>
      <c r="C94" s="22">
        <v>9.673</v>
      </c>
      <c r="D94" s="6">
        <v>2.3254000000000001</v>
      </c>
      <c r="E94" s="10">
        <v>69.62</v>
      </c>
      <c r="F94" s="23">
        <v>93.007133483886719</v>
      </c>
      <c r="G94" s="24">
        <v>318.45</v>
      </c>
      <c r="H94" s="23">
        <v>4002.9</v>
      </c>
      <c r="I94" s="22">
        <f t="shared" si="8"/>
        <v>23.254000000000001</v>
      </c>
      <c r="J94" s="10">
        <v>49.281517661216114</v>
      </c>
      <c r="K94" s="22">
        <f t="shared" si="9"/>
        <v>-0.10566027430268093</v>
      </c>
      <c r="L94" s="22">
        <f t="shared" si="10"/>
        <v>-4.2351743269487617E-2</v>
      </c>
      <c r="M94" s="22">
        <f t="shared" si="10"/>
        <v>5.4731520752844404E-3</v>
      </c>
      <c r="N94" s="31">
        <f t="shared" si="11"/>
        <v>0.74142875999667657</v>
      </c>
      <c r="O94" s="22">
        <f t="shared" si="12"/>
        <v>-2.2882191701617872E-3</v>
      </c>
    </row>
    <row r="95" spans="1:15" ht="15">
      <c r="A95" s="21">
        <v>44334</v>
      </c>
      <c r="B95" s="21" t="str">
        <f t="shared" si="13"/>
        <v>2021-05</v>
      </c>
      <c r="C95" s="22">
        <v>6.9740000000000002</v>
      </c>
      <c r="D95" s="6">
        <v>2.1766999999999999</v>
      </c>
      <c r="E95" s="10">
        <v>69.010000000000005</v>
      </c>
      <c r="F95" s="23">
        <v>93.007133483886719</v>
      </c>
      <c r="G95" s="24">
        <v>215.17</v>
      </c>
      <c r="H95" s="23">
        <v>4007.57</v>
      </c>
      <c r="I95" s="22">
        <f t="shared" si="8"/>
        <v>21.766999999999999</v>
      </c>
      <c r="J95" s="10">
        <v>48.653412295544278</v>
      </c>
      <c r="K95" s="22">
        <f t="shared" si="9"/>
        <v>-0.32714955094695042</v>
      </c>
      <c r="L95" s="22">
        <f t="shared" si="10"/>
        <v>-6.608209881371653E-2</v>
      </c>
      <c r="M95" s="22">
        <f t="shared" si="10"/>
        <v>-8.8004607507823612E-3</v>
      </c>
      <c r="N95" s="31">
        <f t="shared" si="11"/>
        <v>-0.39203706345201506</v>
      </c>
      <c r="O95" s="22">
        <f t="shared" si="12"/>
        <v>1.1659741635811197E-3</v>
      </c>
    </row>
    <row r="96" spans="1:15" ht="15">
      <c r="A96" s="21">
        <v>44335</v>
      </c>
      <c r="B96" s="21" t="str">
        <f t="shared" si="13"/>
        <v>2021-05</v>
      </c>
      <c r="C96" s="22">
        <v>7.8929999999999998</v>
      </c>
      <c r="D96" s="6">
        <v>2.0335999999999999</v>
      </c>
      <c r="E96" s="10">
        <v>66.88</v>
      </c>
      <c r="F96" s="23">
        <v>93.007133483886719</v>
      </c>
      <c r="G96" s="24">
        <v>248.3</v>
      </c>
      <c r="H96" s="23">
        <v>3966.17</v>
      </c>
      <c r="I96" s="22">
        <f t="shared" si="8"/>
        <v>20.335999999999999</v>
      </c>
      <c r="J96" s="10">
        <v>47.201637377373132</v>
      </c>
      <c r="K96" s="22">
        <f t="shared" si="9"/>
        <v>0.12378734247280597</v>
      </c>
      <c r="L96" s="22">
        <f t="shared" si="10"/>
        <v>-6.80023469856018E-2</v>
      </c>
      <c r="M96" s="22">
        <f t="shared" si="10"/>
        <v>-3.1351452856064395E-2</v>
      </c>
      <c r="N96" s="31">
        <f t="shared" si="11"/>
        <v>0.14320927914876136</v>
      </c>
      <c r="O96" s="22">
        <f t="shared" si="12"/>
        <v>-1.0384179072025266E-2</v>
      </c>
    </row>
    <row r="97" spans="1:15" ht="15">
      <c r="A97" s="21">
        <v>44336</v>
      </c>
      <c r="B97" s="21" t="str">
        <f t="shared" si="13"/>
        <v>2021-05</v>
      </c>
      <c r="C97" s="22">
        <v>7.1180000000000003</v>
      </c>
      <c r="D97" s="6">
        <v>2.1878000000000002</v>
      </c>
      <c r="E97" s="10">
        <v>65.180000000000007</v>
      </c>
      <c r="F97" s="23">
        <v>93.007133483886719</v>
      </c>
      <c r="G97" s="24">
        <v>280.7</v>
      </c>
      <c r="H97" s="23">
        <v>4003.09</v>
      </c>
      <c r="I97" s="22">
        <f t="shared" si="8"/>
        <v>21.878</v>
      </c>
      <c r="J97" s="10">
        <v>45.959667183754064</v>
      </c>
      <c r="K97" s="22">
        <f t="shared" si="9"/>
        <v>-0.10334950363826433</v>
      </c>
      <c r="L97" s="22">
        <f t="shared" si="10"/>
        <v>7.3088851250500908E-2</v>
      </c>
      <c r="M97" s="22">
        <f t="shared" si="10"/>
        <v>-2.5747295367030531E-2</v>
      </c>
      <c r="N97" s="31">
        <f t="shared" si="11"/>
        <v>0.12264879085371572</v>
      </c>
      <c r="O97" s="22">
        <f t="shared" si="12"/>
        <v>9.2656693694380347E-3</v>
      </c>
    </row>
    <row r="98" spans="1:15" ht="15">
      <c r="A98" s="21">
        <v>44337</v>
      </c>
      <c r="B98" s="21" t="str">
        <f t="shared" si="13"/>
        <v>2021-05</v>
      </c>
      <c r="C98" s="22">
        <v>6.5730000000000004</v>
      </c>
      <c r="D98" s="6">
        <v>2.3037000000000001</v>
      </c>
      <c r="E98" s="10">
        <v>66.72</v>
      </c>
      <c r="F98" s="23">
        <v>93.007133483886719</v>
      </c>
      <c r="G98" s="24">
        <v>174.26</v>
      </c>
      <c r="H98" s="23">
        <v>4002.61</v>
      </c>
      <c r="I98" s="22">
        <f t="shared" si="8"/>
        <v>23.036999999999999</v>
      </c>
      <c r="J98" s="10">
        <v>47.125300183641755</v>
      </c>
      <c r="K98" s="22">
        <f t="shared" si="9"/>
        <v>-7.9656437806561772E-2</v>
      </c>
      <c r="L98" s="22">
        <f t="shared" si="10"/>
        <v>5.1620053318917176E-2</v>
      </c>
      <c r="M98" s="22">
        <f t="shared" si="10"/>
        <v>2.3352084641075667E-2</v>
      </c>
      <c r="N98" s="31">
        <f t="shared" si="11"/>
        <v>-0.47673804656469598</v>
      </c>
      <c r="O98" s="22">
        <f t="shared" si="12"/>
        <v>-1.1991456101902327E-4</v>
      </c>
    </row>
    <row r="99" spans="1:15" ht="15">
      <c r="A99" s="21">
        <v>44340</v>
      </c>
      <c r="B99" s="21" t="str">
        <f t="shared" si="13"/>
        <v>2021-05</v>
      </c>
      <c r="C99" s="22">
        <v>6.8739999999999997</v>
      </c>
      <c r="D99" s="6">
        <v>2.2166000000000001</v>
      </c>
      <c r="E99" s="10">
        <v>68.59</v>
      </c>
      <c r="F99" s="23">
        <v>93.007133483886719</v>
      </c>
      <c r="G99" s="24">
        <v>277.12</v>
      </c>
      <c r="H99" s="23">
        <v>4021.24</v>
      </c>
      <c r="I99" s="22">
        <f t="shared" si="8"/>
        <v>22.166</v>
      </c>
      <c r="J99" s="10">
        <v>48.483777479324239</v>
      </c>
      <c r="K99" s="22">
        <f t="shared" si="9"/>
        <v>4.4775829146202949E-2</v>
      </c>
      <c r="L99" s="22">
        <f t="shared" si="10"/>
        <v>-3.8542035663054898E-2</v>
      </c>
      <c r="M99" s="22">
        <f t="shared" si="10"/>
        <v>2.7641993460738794E-2</v>
      </c>
      <c r="N99" s="31">
        <f t="shared" si="11"/>
        <v>0.46390218857092963</v>
      </c>
      <c r="O99" s="22">
        <f t="shared" si="12"/>
        <v>4.6436644447507966E-3</v>
      </c>
    </row>
    <row r="100" spans="1:15" ht="15">
      <c r="A100" s="21">
        <v>44341</v>
      </c>
      <c r="B100" s="21" t="str">
        <f t="shared" si="13"/>
        <v>2021-05</v>
      </c>
      <c r="C100" s="22">
        <v>9.3759999999999994</v>
      </c>
      <c r="D100" s="6">
        <v>2.4278</v>
      </c>
      <c r="E100" s="10">
        <v>68.8</v>
      </c>
      <c r="F100" s="23">
        <v>93.007133483886719</v>
      </c>
      <c r="G100" s="24">
        <v>244.13</v>
      </c>
      <c r="H100" s="23">
        <v>4009.85</v>
      </c>
      <c r="I100" s="22">
        <f t="shared" si="8"/>
        <v>24.277999999999999</v>
      </c>
      <c r="J100" s="10">
        <v>48.714862281384967</v>
      </c>
      <c r="K100" s="22">
        <f t="shared" si="9"/>
        <v>0.3104070544070146</v>
      </c>
      <c r="L100" s="22">
        <f t="shared" si="10"/>
        <v>9.1011007122150517E-2</v>
      </c>
      <c r="M100" s="22">
        <f t="shared" si="10"/>
        <v>3.0569934280678195E-3</v>
      </c>
      <c r="N100" s="31">
        <f t="shared" si="11"/>
        <v>-0.12674975507616271</v>
      </c>
      <c r="O100" s="22">
        <f t="shared" si="12"/>
        <v>-2.8364786440258504E-3</v>
      </c>
    </row>
    <row r="101" spans="1:15" ht="15">
      <c r="A101" s="21">
        <v>44342</v>
      </c>
      <c r="B101" s="21" t="str">
        <f t="shared" si="13"/>
        <v>2021-05</v>
      </c>
      <c r="C101" s="22">
        <v>8.6329999999999991</v>
      </c>
      <c r="D101" s="6">
        <v>2.4255</v>
      </c>
      <c r="E101" s="10">
        <v>68.930000000000007</v>
      </c>
      <c r="F101" s="23">
        <v>93.007133483886719</v>
      </c>
      <c r="G101" s="24">
        <v>120.84</v>
      </c>
      <c r="H101" s="23">
        <v>4015.75</v>
      </c>
      <c r="I101" s="22">
        <f t="shared" si="8"/>
        <v>24.254999999999999</v>
      </c>
      <c r="J101" s="10">
        <v>48.78618444334348</v>
      </c>
      <c r="K101" s="22">
        <f t="shared" si="9"/>
        <v>-8.256116358127126E-2</v>
      </c>
      <c r="L101" s="22">
        <f t="shared" si="10"/>
        <v>-9.4780877843203234E-4</v>
      </c>
      <c r="M101" s="22">
        <f t="shared" si="10"/>
        <v>1.8877519582626639E-3</v>
      </c>
      <c r="N101" s="31">
        <f t="shared" si="11"/>
        <v>-0.70323351377943644</v>
      </c>
      <c r="O101" s="22">
        <f t="shared" si="12"/>
        <v>1.4702953206912545E-3</v>
      </c>
    </row>
    <row r="102" spans="1:15" ht="15">
      <c r="A102" s="21">
        <v>44343</v>
      </c>
      <c r="B102" s="21" t="str">
        <f t="shared" si="13"/>
        <v>2021-05</v>
      </c>
      <c r="C102" s="22">
        <v>5.8819999999999997</v>
      </c>
      <c r="D102" s="6">
        <v>2.2319</v>
      </c>
      <c r="E102" s="10">
        <v>69.430000000000007</v>
      </c>
      <c r="F102" s="23">
        <v>93.007133483886719</v>
      </c>
      <c r="G102" s="24">
        <v>146.38999999999999</v>
      </c>
      <c r="H102" s="23">
        <v>4013.5</v>
      </c>
      <c r="I102" s="22">
        <f t="shared" si="8"/>
        <v>22.318999999999999</v>
      </c>
      <c r="J102" s="10">
        <v>48.990968106124754</v>
      </c>
      <c r="K102" s="22">
        <f t="shared" si="9"/>
        <v>-0.38369522912158238</v>
      </c>
      <c r="L102" s="22">
        <f t="shared" si="10"/>
        <v>-8.3184448055131588E-2</v>
      </c>
      <c r="M102" s="22">
        <f t="shared" si="10"/>
        <v>7.227553867621514E-3</v>
      </c>
      <c r="N102" s="31">
        <f t="shared" si="11"/>
        <v>0.19180693666484905</v>
      </c>
      <c r="O102" s="22">
        <f t="shared" si="12"/>
        <v>-5.6045086624392586E-4</v>
      </c>
    </row>
    <row r="103" spans="1:15" ht="15">
      <c r="A103" s="21">
        <v>44344</v>
      </c>
      <c r="B103" s="21" t="str">
        <f t="shared" si="13"/>
        <v>2021-05</v>
      </c>
      <c r="C103" s="22">
        <v>7.1559999999999997</v>
      </c>
      <c r="D103" s="6">
        <v>2.1654</v>
      </c>
      <c r="E103" s="10">
        <v>69.36</v>
      </c>
      <c r="F103" s="23">
        <v>93.007133483886719</v>
      </c>
      <c r="G103" s="24">
        <v>274.45999999999998</v>
      </c>
      <c r="H103" s="23">
        <v>4016.13</v>
      </c>
      <c r="I103" s="22">
        <f t="shared" si="8"/>
        <v>21.654</v>
      </c>
      <c r="J103" s="10">
        <v>48.886382858753876</v>
      </c>
      <c r="K103" s="22">
        <f t="shared" si="9"/>
        <v>0.19605432551466942</v>
      </c>
      <c r="L103" s="22">
        <f t="shared" si="10"/>
        <v>-3.0248138753341747E-2</v>
      </c>
      <c r="M103" s="22">
        <f t="shared" si="10"/>
        <v>-1.0087182928956921E-3</v>
      </c>
      <c r="N103" s="31">
        <f t="shared" si="11"/>
        <v>0.62853123765816676</v>
      </c>
      <c r="O103" s="22">
        <f t="shared" si="12"/>
        <v>6.5507379394792297E-4</v>
      </c>
    </row>
    <row r="104" spans="1:15" ht="15">
      <c r="A104" s="21">
        <v>44348</v>
      </c>
      <c r="B104" s="21" t="str">
        <f t="shared" si="13"/>
        <v>2021-06</v>
      </c>
      <c r="C104" s="22">
        <v>6.5750000000000002</v>
      </c>
      <c r="D104" s="6">
        <v>2.1873999999999998</v>
      </c>
      <c r="E104" s="10">
        <v>70.03</v>
      </c>
      <c r="F104" s="23">
        <v>74.127120971679688</v>
      </c>
      <c r="G104" s="24">
        <v>249.78</v>
      </c>
      <c r="H104" s="23">
        <v>4049.03</v>
      </c>
      <c r="I104" s="22">
        <f t="shared" si="8"/>
        <v>21.873999999999999</v>
      </c>
      <c r="J104" s="10">
        <v>49.428289102202143</v>
      </c>
      <c r="K104" s="22">
        <f t="shared" si="9"/>
        <v>-8.4676587582644444E-2</v>
      </c>
      <c r="L104" s="22">
        <f t="shared" si="10"/>
        <v>1.0108522024327372E-2</v>
      </c>
      <c r="M104" s="22">
        <f t="shared" si="10"/>
        <v>9.6133891951400308E-3</v>
      </c>
      <c r="N104" s="31">
        <f t="shared" si="11"/>
        <v>-9.4225000406547924E-2</v>
      </c>
      <c r="O104" s="22">
        <f t="shared" si="12"/>
        <v>8.1585938759819576E-3</v>
      </c>
    </row>
    <row r="105" spans="1:15" ht="15">
      <c r="A105" s="21">
        <v>44349</v>
      </c>
      <c r="B105" s="21" t="str">
        <f t="shared" si="13"/>
        <v>2021-06</v>
      </c>
      <c r="C105" s="22">
        <v>8.282</v>
      </c>
      <c r="D105" s="6">
        <v>2.1758000000000002</v>
      </c>
      <c r="E105" s="10">
        <v>70.599999999999994</v>
      </c>
      <c r="F105" s="23">
        <v>74.127120971679688</v>
      </c>
      <c r="G105" s="24">
        <v>146.38999999999999</v>
      </c>
      <c r="H105" s="23">
        <v>4063.52</v>
      </c>
      <c r="I105" s="22">
        <f t="shared" si="8"/>
        <v>21.758000000000003</v>
      </c>
      <c r="J105" s="10">
        <v>49.798970162939973</v>
      </c>
      <c r="K105" s="22">
        <f t="shared" si="9"/>
        <v>0.23080990705954729</v>
      </c>
      <c r="L105" s="22">
        <f t="shared" si="10"/>
        <v>-5.3172109141429169E-3</v>
      </c>
      <c r="M105" s="22">
        <f t="shared" si="10"/>
        <v>8.106422831770042E-3</v>
      </c>
      <c r="N105" s="31">
        <f t="shared" si="11"/>
        <v>-0.53430623725161863</v>
      </c>
      <c r="O105" s="22">
        <f t="shared" si="12"/>
        <v>3.5722468049726296E-3</v>
      </c>
    </row>
    <row r="106" spans="1:15" ht="15">
      <c r="A106" s="21">
        <v>44350</v>
      </c>
      <c r="B106" s="21" t="str">
        <f t="shared" si="13"/>
        <v>2021-06</v>
      </c>
      <c r="C106" s="22">
        <v>5.4279999999999999</v>
      </c>
      <c r="D106" s="6">
        <v>2.2461000000000002</v>
      </c>
      <c r="E106" s="10">
        <v>70.709999999999994</v>
      </c>
      <c r="F106" s="23">
        <v>74.127120971679688</v>
      </c>
      <c r="G106" s="24">
        <v>207.29</v>
      </c>
      <c r="H106" s="23">
        <v>4039.19</v>
      </c>
      <c r="I106" s="22">
        <f t="shared" si="8"/>
        <v>22.461000000000002</v>
      </c>
      <c r="J106" s="10">
        <v>50.152493084615926</v>
      </c>
      <c r="K106" s="22">
        <f t="shared" si="9"/>
        <v>-0.42251374315075274</v>
      </c>
      <c r="L106" s="22">
        <f t="shared" si="10"/>
        <v>3.179896591776693E-2</v>
      </c>
      <c r="M106" s="22">
        <f t="shared" si="10"/>
        <v>1.5568611169530886E-3</v>
      </c>
      <c r="N106" s="31">
        <f t="shared" si="11"/>
        <v>0.34784448582809957</v>
      </c>
      <c r="O106" s="22">
        <f t="shared" si="12"/>
        <v>-6.0054162426627271E-3</v>
      </c>
    </row>
    <row r="107" spans="1:15" ht="15">
      <c r="A107" s="21">
        <v>44351</v>
      </c>
      <c r="B107" s="21" t="str">
        <f t="shared" si="13"/>
        <v>2021-06</v>
      </c>
      <c r="C107" s="22">
        <v>6.6379999999999999</v>
      </c>
      <c r="D107" s="6">
        <v>2.1804999999999999</v>
      </c>
      <c r="E107" s="10">
        <v>71.3</v>
      </c>
      <c r="F107" s="23">
        <v>74.127120971679688</v>
      </c>
      <c r="G107" s="24">
        <v>132.43</v>
      </c>
      <c r="H107" s="23">
        <v>4042.42</v>
      </c>
      <c r="I107" s="22">
        <f t="shared" si="8"/>
        <v>21.805</v>
      </c>
      <c r="J107" s="10">
        <v>50.299823633156969</v>
      </c>
      <c r="K107" s="22">
        <f t="shared" si="9"/>
        <v>0.20123997132516019</v>
      </c>
      <c r="L107" s="22">
        <f t="shared" si="10"/>
        <v>-2.9641170621928191E-2</v>
      </c>
      <c r="M107" s="22">
        <f t="shared" si="10"/>
        <v>8.3093218041008794E-3</v>
      </c>
      <c r="N107" s="31">
        <f t="shared" si="11"/>
        <v>-0.44806457507254688</v>
      </c>
      <c r="O107" s="22">
        <f t="shared" si="12"/>
        <v>7.9934571749568995E-4</v>
      </c>
    </row>
    <row r="108" spans="1:15" ht="15">
      <c r="A108" s="21">
        <v>44354</v>
      </c>
      <c r="B108" s="21" t="str">
        <f t="shared" si="13"/>
        <v>2021-06</v>
      </c>
      <c r="C108" s="22">
        <v>4.6849999999999996</v>
      </c>
      <c r="D108" s="6">
        <v>2.1818</v>
      </c>
      <c r="E108" s="10">
        <v>70.89</v>
      </c>
      <c r="F108" s="23">
        <v>74.127120971679688</v>
      </c>
      <c r="G108" s="24">
        <v>210.87</v>
      </c>
      <c r="H108" s="23">
        <v>4048.96</v>
      </c>
      <c r="I108" s="22">
        <f t="shared" si="8"/>
        <v>21.817999999999998</v>
      </c>
      <c r="J108" s="10">
        <v>49.996473658226961</v>
      </c>
      <c r="K108" s="22">
        <f t="shared" si="9"/>
        <v>-0.34844479760739744</v>
      </c>
      <c r="L108" s="22">
        <f t="shared" si="10"/>
        <v>5.9601588083521974E-4</v>
      </c>
      <c r="M108" s="22">
        <f t="shared" si="10"/>
        <v>-5.7669475533240946E-3</v>
      </c>
      <c r="N108" s="31">
        <f t="shared" si="11"/>
        <v>0.46518762591705071</v>
      </c>
      <c r="O108" s="22">
        <f t="shared" si="12"/>
        <v>1.6165354795318471E-3</v>
      </c>
    </row>
    <row r="109" spans="1:15" ht="15">
      <c r="A109" s="21">
        <v>44355</v>
      </c>
      <c r="B109" s="21" t="str">
        <f t="shared" si="13"/>
        <v>2021-06</v>
      </c>
      <c r="C109" s="22">
        <v>7.548</v>
      </c>
      <c r="D109" s="6">
        <v>2.2816999999999998</v>
      </c>
      <c r="E109" s="10">
        <v>71.39</v>
      </c>
      <c r="F109" s="23">
        <v>74.127120971679688</v>
      </c>
      <c r="G109" s="24">
        <v>200</v>
      </c>
      <c r="H109" s="23">
        <v>4056.56</v>
      </c>
      <c r="I109" s="22">
        <f t="shared" si="8"/>
        <v>22.817</v>
      </c>
      <c r="J109" s="10">
        <v>50.466562986003105</v>
      </c>
      <c r="K109" s="22">
        <f t="shared" si="9"/>
        <v>0.47691671181591844</v>
      </c>
      <c r="L109" s="22">
        <f t="shared" si="10"/>
        <v>4.477055498786809E-2</v>
      </c>
      <c r="M109" s="22">
        <f t="shared" si="10"/>
        <v>7.0284236474430963E-3</v>
      </c>
      <c r="N109" s="31">
        <f t="shared" si="11"/>
        <v>-5.2924463307886964E-2</v>
      </c>
      <c r="O109" s="22">
        <f t="shared" si="12"/>
        <v>1.8752658008846376E-3</v>
      </c>
    </row>
    <row r="110" spans="1:15" ht="15">
      <c r="A110" s="21">
        <v>44356</v>
      </c>
      <c r="B110" s="21" t="str">
        <f t="shared" si="13"/>
        <v>2021-06</v>
      </c>
      <c r="C110" s="22">
        <v>7.5469999999999997</v>
      </c>
      <c r="D110" s="6">
        <v>2.3144999999999998</v>
      </c>
      <c r="E110" s="10">
        <v>71.31</v>
      </c>
      <c r="F110" s="23">
        <v>74.127120971679688</v>
      </c>
      <c r="G110" s="24">
        <v>305.73</v>
      </c>
      <c r="H110" s="23">
        <v>4045.51</v>
      </c>
      <c r="I110" s="22">
        <f t="shared" si="8"/>
        <v>23.144999999999996</v>
      </c>
      <c r="J110" s="10">
        <v>50.488530161427356</v>
      </c>
      <c r="K110" s="22">
        <f t="shared" si="9"/>
        <v>-1.3249420357251056E-4</v>
      </c>
      <c r="L110" s="22">
        <f t="shared" si="10"/>
        <v>1.4272902319800503E-2</v>
      </c>
      <c r="M110" s="22">
        <f t="shared" si="10"/>
        <v>-1.1212334741569502E-3</v>
      </c>
      <c r="N110" s="31">
        <f t="shared" si="11"/>
        <v>0.42438499296067528</v>
      </c>
      <c r="O110" s="22">
        <f t="shared" si="12"/>
        <v>-2.7276996746058873E-3</v>
      </c>
    </row>
    <row r="111" spans="1:15" ht="15">
      <c r="A111" s="21">
        <v>44357</v>
      </c>
      <c r="B111" s="21" t="str">
        <f t="shared" si="13"/>
        <v>2021-06</v>
      </c>
      <c r="C111" s="22">
        <v>7.8</v>
      </c>
      <c r="D111" s="6">
        <v>2.3569</v>
      </c>
      <c r="E111" s="10">
        <v>71.650000000000006</v>
      </c>
      <c r="F111" s="23">
        <v>74.127120971679688</v>
      </c>
      <c r="G111" s="24">
        <v>193.27</v>
      </c>
      <c r="H111" s="23">
        <v>4044.01</v>
      </c>
      <c r="I111" s="22">
        <f t="shared" si="8"/>
        <v>23.568999999999999</v>
      </c>
      <c r="J111" s="10">
        <v>50.582421461348396</v>
      </c>
      <c r="K111" s="22">
        <f t="shared" si="9"/>
        <v>3.2973600392814668E-2</v>
      </c>
      <c r="L111" s="22">
        <f t="shared" si="10"/>
        <v>1.8153514751016914E-2</v>
      </c>
      <c r="M111" s="22">
        <f t="shared" si="10"/>
        <v>4.7565842339685844E-3</v>
      </c>
      <c r="N111" s="31">
        <f t="shared" si="11"/>
        <v>-0.45861418451133551</v>
      </c>
      <c r="O111" s="22">
        <f t="shared" si="12"/>
        <v>-3.7085019066422024E-4</v>
      </c>
    </row>
    <row r="112" spans="1:15" ht="15">
      <c r="A112" s="21">
        <v>44358</v>
      </c>
      <c r="B112" s="21" t="str">
        <f t="shared" si="13"/>
        <v>2021-06</v>
      </c>
      <c r="C112" s="22">
        <v>7.8369999999999997</v>
      </c>
      <c r="D112" s="6">
        <v>2.3351000000000002</v>
      </c>
      <c r="E112" s="10">
        <v>72.05</v>
      </c>
      <c r="F112" s="23">
        <v>74.127120971679688</v>
      </c>
      <c r="G112" s="24">
        <v>281.10000000000002</v>
      </c>
      <c r="H112" s="23">
        <v>4068.33</v>
      </c>
      <c r="I112" s="22">
        <f t="shared" si="8"/>
        <v>23.351000000000003</v>
      </c>
      <c r="J112" s="10">
        <v>51.048604222757547</v>
      </c>
      <c r="K112" s="22">
        <f t="shared" si="9"/>
        <v>4.7323743751814329E-3</v>
      </c>
      <c r="L112" s="22">
        <f t="shared" si="10"/>
        <v>-9.2924794839124077E-3</v>
      </c>
      <c r="M112" s="22">
        <f t="shared" si="10"/>
        <v>5.5671681713501536E-3</v>
      </c>
      <c r="N112" s="31">
        <f t="shared" si="11"/>
        <v>0.37462230291510989</v>
      </c>
      <c r="O112" s="22">
        <f t="shared" si="12"/>
        <v>5.9958218857639875E-3</v>
      </c>
    </row>
    <row r="113" spans="1:15" ht="15">
      <c r="A113" s="21">
        <v>44361</v>
      </c>
      <c r="B113" s="21" t="str">
        <f t="shared" si="13"/>
        <v>2021-06</v>
      </c>
      <c r="C113" s="22">
        <v>8.4410000000000007</v>
      </c>
      <c r="D113" s="6">
        <v>2.4230999999999998</v>
      </c>
      <c r="E113" s="10">
        <v>72.27</v>
      </c>
      <c r="F113" s="23">
        <v>74.127120971679688</v>
      </c>
      <c r="G113" s="24">
        <v>208.71</v>
      </c>
      <c r="H113" s="23">
        <v>4074.57</v>
      </c>
      <c r="I113" s="22">
        <f t="shared" si="8"/>
        <v>24.230999999999998</v>
      </c>
      <c r="J113" s="10">
        <v>51.197223009351092</v>
      </c>
      <c r="K113" s="22">
        <f t="shared" si="9"/>
        <v>7.4244676930855527E-2</v>
      </c>
      <c r="L113" s="22">
        <f t="shared" si="10"/>
        <v>3.6992995377930639E-2</v>
      </c>
      <c r="M113" s="22">
        <f t="shared" si="10"/>
        <v>3.0487828493585096E-3</v>
      </c>
      <c r="N113" s="31">
        <f t="shared" si="11"/>
        <v>-0.29776474930882657</v>
      </c>
      <c r="O113" s="22">
        <f t="shared" si="12"/>
        <v>1.5326238125107691E-3</v>
      </c>
    </row>
    <row r="114" spans="1:15" ht="15">
      <c r="A114" s="21">
        <v>44362</v>
      </c>
      <c r="B114" s="21" t="str">
        <f t="shared" si="13"/>
        <v>2021-06</v>
      </c>
      <c r="C114" s="22">
        <v>8.0660000000000007</v>
      </c>
      <c r="D114" s="6">
        <v>2.35</v>
      </c>
      <c r="E114" s="10">
        <v>73.38</v>
      </c>
      <c r="F114" s="23">
        <v>74.127120971679688</v>
      </c>
      <c r="G114" s="24">
        <v>182.3</v>
      </c>
      <c r="H114" s="23">
        <v>4083.2</v>
      </c>
      <c r="I114" s="22">
        <f t="shared" si="8"/>
        <v>23.5</v>
      </c>
      <c r="J114" s="10">
        <v>52.142400341078655</v>
      </c>
      <c r="K114" s="22">
        <f t="shared" si="9"/>
        <v>-4.5443088550406532E-2</v>
      </c>
      <c r="L114" s="22">
        <f t="shared" si="10"/>
        <v>-3.0632383978155507E-2</v>
      </c>
      <c r="M114" s="22">
        <f t="shared" si="10"/>
        <v>1.5242313632246214E-2</v>
      </c>
      <c r="N114" s="31">
        <f t="shared" si="11"/>
        <v>-0.13529204691904229</v>
      </c>
      <c r="O114" s="22">
        <f t="shared" si="12"/>
        <v>2.1157750756278806E-3</v>
      </c>
    </row>
    <row r="115" spans="1:15" ht="15">
      <c r="A115" s="21">
        <v>44363</v>
      </c>
      <c r="B115" s="21" t="str">
        <f t="shared" si="13"/>
        <v>2021-06</v>
      </c>
      <c r="C115" s="22">
        <v>8.4779999999999998</v>
      </c>
      <c r="D115" s="6">
        <v>2.4016000000000002</v>
      </c>
      <c r="E115" s="10">
        <v>73.88</v>
      </c>
      <c r="F115" s="23">
        <v>74.127120971679688</v>
      </c>
      <c r="G115" s="24">
        <v>158.59</v>
      </c>
      <c r="H115" s="23">
        <v>4088.47</v>
      </c>
      <c r="I115" s="22">
        <f t="shared" si="8"/>
        <v>24.016000000000002</v>
      </c>
      <c r="J115" s="10">
        <v>52.360028348688871</v>
      </c>
      <c r="K115" s="22">
        <f t="shared" si="9"/>
        <v>4.9816876479268885E-2</v>
      </c>
      <c r="L115" s="22">
        <f t="shared" si="10"/>
        <v>2.1719853740992862E-2</v>
      </c>
      <c r="M115" s="22">
        <f t="shared" si="10"/>
        <v>6.7907364039032402E-3</v>
      </c>
      <c r="N115" s="31">
        <f t="shared" si="11"/>
        <v>-0.13933142617410785</v>
      </c>
      <c r="O115" s="22">
        <f t="shared" si="12"/>
        <v>1.2898222102987536E-3</v>
      </c>
    </row>
    <row r="116" spans="1:15" ht="15">
      <c r="A116" s="21">
        <v>44364</v>
      </c>
      <c r="B116" s="21" t="str">
        <f t="shared" si="13"/>
        <v>2021-06</v>
      </c>
      <c r="C116" s="22">
        <v>9.2110000000000003</v>
      </c>
      <c r="D116" s="6">
        <v>2.4055</v>
      </c>
      <c r="E116" s="10">
        <v>72.92</v>
      </c>
      <c r="F116" s="23">
        <v>74.127120971679688</v>
      </c>
      <c r="G116" s="24">
        <v>172.24</v>
      </c>
      <c r="H116" s="23">
        <v>4071.33</v>
      </c>
      <c r="I116" s="22">
        <f t="shared" si="8"/>
        <v>24.055</v>
      </c>
      <c r="J116" s="10">
        <v>52.400114975567696</v>
      </c>
      <c r="K116" s="22">
        <f t="shared" si="9"/>
        <v>8.29238490756532E-2</v>
      </c>
      <c r="L116" s="22">
        <f t="shared" si="10"/>
        <v>1.6226002603107737E-3</v>
      </c>
      <c r="M116" s="22">
        <f t="shared" si="10"/>
        <v>-1.3079205520576806E-2</v>
      </c>
      <c r="N116" s="31">
        <f t="shared" si="11"/>
        <v>8.2566597545598142E-2</v>
      </c>
      <c r="O116" s="22">
        <f t="shared" si="12"/>
        <v>-4.2010895386814578E-3</v>
      </c>
    </row>
    <row r="117" spans="1:15" ht="15">
      <c r="A117" s="21">
        <v>44365</v>
      </c>
      <c r="B117" s="21" t="str">
        <f t="shared" si="13"/>
        <v>2021-06</v>
      </c>
      <c r="C117" s="22">
        <v>8.9640000000000004</v>
      </c>
      <c r="D117" s="6">
        <v>2.5327000000000002</v>
      </c>
      <c r="E117" s="10">
        <v>73.099999999999994</v>
      </c>
      <c r="F117" s="23">
        <v>74.127120971679688</v>
      </c>
      <c r="G117" s="24">
        <v>338.81</v>
      </c>
      <c r="H117" s="23">
        <v>4002.07</v>
      </c>
      <c r="I117" s="22">
        <f t="shared" si="8"/>
        <v>25.327000000000002</v>
      </c>
      <c r="J117" s="10">
        <v>52.905840631106607</v>
      </c>
      <c r="K117" s="22">
        <f t="shared" si="9"/>
        <v>-2.7181866067417893E-2</v>
      </c>
      <c r="L117" s="22">
        <f t="shared" si="10"/>
        <v>5.1528145211595176E-2</v>
      </c>
      <c r="M117" s="22">
        <f t="shared" si="10"/>
        <v>2.4654169452704303E-3</v>
      </c>
      <c r="N117" s="31">
        <f t="shared" si="11"/>
        <v>0.6765506252248118</v>
      </c>
      <c r="O117" s="22">
        <f t="shared" si="12"/>
        <v>-1.7158000136951866E-2</v>
      </c>
    </row>
    <row r="118" spans="1:15" ht="15">
      <c r="A118" s="21">
        <v>44368</v>
      </c>
      <c r="B118" s="21" t="str">
        <f t="shared" si="13"/>
        <v>2021-06</v>
      </c>
      <c r="C118" s="22">
        <v>6.6180000000000003</v>
      </c>
      <c r="D118" s="6">
        <v>2.5745</v>
      </c>
      <c r="E118" s="10">
        <v>74.489999999999995</v>
      </c>
      <c r="F118" s="23">
        <v>74.127120971679688</v>
      </c>
      <c r="G118" s="24">
        <v>230.72</v>
      </c>
      <c r="H118" s="23">
        <v>4026.96</v>
      </c>
      <c r="I118" s="22">
        <f t="shared" si="8"/>
        <v>25.745000000000001</v>
      </c>
      <c r="J118" s="10">
        <v>53.532159540064676</v>
      </c>
      <c r="K118" s="22">
        <f t="shared" si="9"/>
        <v>-0.30342334643926017</v>
      </c>
      <c r="L118" s="22">
        <f t="shared" si="10"/>
        <v>1.6369413135092478E-2</v>
      </c>
      <c r="M118" s="22">
        <f t="shared" si="10"/>
        <v>1.8836521432452093E-2</v>
      </c>
      <c r="N118" s="31">
        <f t="shared" si="11"/>
        <v>-0.38423462418433518</v>
      </c>
      <c r="O118" s="22">
        <f t="shared" si="12"/>
        <v>6.2000216044706298E-3</v>
      </c>
    </row>
    <row r="119" spans="1:15" ht="15">
      <c r="A119" s="21">
        <v>44369</v>
      </c>
      <c r="B119" s="21" t="str">
        <f t="shared" si="13"/>
        <v>2021-06</v>
      </c>
      <c r="C119" s="22">
        <v>5.7690000000000001</v>
      </c>
      <c r="D119" s="6">
        <v>2.6560000000000001</v>
      </c>
      <c r="E119" s="10">
        <v>74.92</v>
      </c>
      <c r="F119" s="23">
        <v>74.127120971679688</v>
      </c>
      <c r="G119" s="24">
        <v>143.24</v>
      </c>
      <c r="H119" s="23">
        <v>4046.87</v>
      </c>
      <c r="I119" s="22">
        <f t="shared" si="8"/>
        <v>26.560000000000002</v>
      </c>
      <c r="J119" s="10">
        <v>53.817972846778254</v>
      </c>
      <c r="K119" s="22">
        <f t="shared" si="9"/>
        <v>-0.13729445422466802</v>
      </c>
      <c r="L119" s="22">
        <f t="shared" si="10"/>
        <v>3.1165891110128366E-2</v>
      </c>
      <c r="M119" s="22">
        <f t="shared" si="10"/>
        <v>5.7559893877028451E-3</v>
      </c>
      <c r="N119" s="31">
        <f t="shared" si="11"/>
        <v>-0.4766833089663523</v>
      </c>
      <c r="O119" s="22">
        <f t="shared" si="12"/>
        <v>4.9319939504521492E-3</v>
      </c>
    </row>
    <row r="120" spans="1:15" ht="15">
      <c r="A120" s="21">
        <v>44370</v>
      </c>
      <c r="B120" s="21" t="str">
        <f t="shared" si="13"/>
        <v>2021-06</v>
      </c>
      <c r="C120" s="22">
        <v>9.2620000000000005</v>
      </c>
      <c r="D120" s="6">
        <v>2.7637999999999998</v>
      </c>
      <c r="E120" s="10">
        <v>75.22</v>
      </c>
      <c r="F120" s="23">
        <v>74.127120971679688</v>
      </c>
      <c r="G120" s="24">
        <v>168.62</v>
      </c>
      <c r="H120" s="23">
        <v>4039.4</v>
      </c>
      <c r="I120" s="22">
        <f t="shared" si="8"/>
        <v>27.637999999999998</v>
      </c>
      <c r="J120" s="10">
        <v>53.816985046862705</v>
      </c>
      <c r="K120" s="22">
        <f t="shared" si="9"/>
        <v>0.47342125278380787</v>
      </c>
      <c r="L120" s="22">
        <f t="shared" si="10"/>
        <v>3.97853127730598E-2</v>
      </c>
      <c r="M120" s="22">
        <f t="shared" si="10"/>
        <v>3.9962754663024451E-3</v>
      </c>
      <c r="N120" s="31">
        <f t="shared" si="11"/>
        <v>0.16312611736429755</v>
      </c>
      <c r="O120" s="22">
        <f t="shared" si="12"/>
        <v>-1.8475767257160813E-3</v>
      </c>
    </row>
    <row r="121" spans="1:15" ht="15">
      <c r="A121" s="21">
        <v>44371</v>
      </c>
      <c r="B121" s="21" t="str">
        <f t="shared" si="13"/>
        <v>2021-06</v>
      </c>
      <c r="C121" s="22">
        <v>9.202</v>
      </c>
      <c r="D121" s="6">
        <v>2.7422</v>
      </c>
      <c r="E121" s="10">
        <v>75.95</v>
      </c>
      <c r="F121" s="23">
        <v>74.127120971679688</v>
      </c>
      <c r="G121" s="24">
        <v>135.4</v>
      </c>
      <c r="H121" s="23">
        <v>4051.12</v>
      </c>
      <c r="I121" s="22">
        <f t="shared" si="8"/>
        <v>27.422000000000001</v>
      </c>
      <c r="J121" s="10">
        <v>54.612784928453294</v>
      </c>
      <c r="K121" s="22">
        <f t="shared" si="9"/>
        <v>-6.4991563252834372E-3</v>
      </c>
      <c r="L121" s="22">
        <f t="shared" si="10"/>
        <v>-7.8460264468296122E-3</v>
      </c>
      <c r="M121" s="22">
        <f t="shared" si="10"/>
        <v>9.6580759995916234E-3</v>
      </c>
      <c r="N121" s="31">
        <f t="shared" si="11"/>
        <v>-0.21941430201635501</v>
      </c>
      <c r="O121" s="22">
        <f t="shared" si="12"/>
        <v>2.8972200051481031E-3</v>
      </c>
    </row>
    <row r="122" spans="1:15" ht="15">
      <c r="A122" s="21">
        <v>44372</v>
      </c>
      <c r="B122" s="21" t="str">
        <f t="shared" si="13"/>
        <v>2021-06</v>
      </c>
      <c r="C122" s="22">
        <v>8.359</v>
      </c>
      <c r="D122" s="6">
        <v>2.85</v>
      </c>
      <c r="E122" s="10">
        <v>76.45</v>
      </c>
      <c r="F122" s="23">
        <v>74.127120971679688</v>
      </c>
      <c r="G122" s="24">
        <v>203.51</v>
      </c>
      <c r="H122" s="23">
        <v>4067.79</v>
      </c>
      <c r="I122" s="22">
        <f t="shared" si="8"/>
        <v>28.5</v>
      </c>
      <c r="J122" s="10">
        <v>55.003957119217212</v>
      </c>
      <c r="K122" s="22">
        <f t="shared" si="9"/>
        <v>-9.608204901625772E-2</v>
      </c>
      <c r="L122" s="22">
        <f t="shared" si="10"/>
        <v>3.8558476340141562E-2</v>
      </c>
      <c r="M122" s="22">
        <f t="shared" si="10"/>
        <v>6.5617033332894172E-3</v>
      </c>
      <c r="N122" s="31">
        <f t="shared" si="11"/>
        <v>0.40748178324628243</v>
      </c>
      <c r="O122" s="22">
        <f t="shared" si="12"/>
        <v>4.1064683376525303E-3</v>
      </c>
    </row>
    <row r="123" spans="1:15" ht="15">
      <c r="A123" s="21">
        <v>44375</v>
      </c>
      <c r="B123" s="21" t="str">
        <f t="shared" si="13"/>
        <v>2021-06</v>
      </c>
      <c r="C123" s="22">
        <v>12.571999999999999</v>
      </c>
      <c r="D123" s="6">
        <v>2.7509000000000001</v>
      </c>
      <c r="E123" s="10">
        <v>74.78</v>
      </c>
      <c r="F123" s="23">
        <v>74.127120971679688</v>
      </c>
      <c r="G123" s="24">
        <v>243.44</v>
      </c>
      <c r="H123" s="23">
        <v>4035.43</v>
      </c>
      <c r="I123" s="22">
        <f t="shared" si="8"/>
        <v>27.509</v>
      </c>
      <c r="J123" s="10">
        <v>53.817920115149334</v>
      </c>
      <c r="K123" s="22">
        <f t="shared" si="9"/>
        <v>0.40813331621830196</v>
      </c>
      <c r="L123" s="22">
        <f t="shared" si="10"/>
        <v>-3.5390863416843873E-2</v>
      </c>
      <c r="M123" s="22">
        <f t="shared" si="10"/>
        <v>-2.2086462826103711E-2</v>
      </c>
      <c r="N123" s="31">
        <f t="shared" si="11"/>
        <v>0.17915536186425851</v>
      </c>
      <c r="O123" s="22">
        <f t="shared" si="12"/>
        <v>-7.9869908568788762E-3</v>
      </c>
    </row>
    <row r="124" spans="1:15" ht="15">
      <c r="A124" s="21">
        <v>44376</v>
      </c>
      <c r="B124" s="21" t="str">
        <f t="shared" si="13"/>
        <v>2021-06</v>
      </c>
      <c r="C124" s="22">
        <v>7.5529999999999999</v>
      </c>
      <c r="D124" s="6">
        <v>2.8498000000000001</v>
      </c>
      <c r="E124" s="10">
        <v>75.38</v>
      </c>
      <c r="F124" s="23">
        <v>74.127120971679688</v>
      </c>
      <c r="G124" s="24">
        <v>286.93</v>
      </c>
      <c r="H124" s="23">
        <v>4042.58</v>
      </c>
      <c r="I124" s="22">
        <f t="shared" si="8"/>
        <v>28.498000000000001</v>
      </c>
      <c r="J124" s="10">
        <v>54.445648248465147</v>
      </c>
      <c r="K124" s="22">
        <f t="shared" si="9"/>
        <v>-0.50952728360401023</v>
      </c>
      <c r="L124" s="22">
        <f t="shared" si="10"/>
        <v>3.5320685515836087E-2</v>
      </c>
      <c r="M124" s="22">
        <f t="shared" si="10"/>
        <v>7.9915182900216243E-3</v>
      </c>
      <c r="N124" s="31">
        <f t="shared" si="11"/>
        <v>0.16436777798284397</v>
      </c>
      <c r="O124" s="22">
        <f t="shared" si="12"/>
        <v>1.7702384293134189E-3</v>
      </c>
    </row>
    <row r="125" spans="1:15" ht="15">
      <c r="A125" s="21">
        <v>44377</v>
      </c>
      <c r="B125" s="21" t="str">
        <f t="shared" si="13"/>
        <v>2021-06</v>
      </c>
      <c r="C125" s="22">
        <v>8.2650000000000006</v>
      </c>
      <c r="D125" s="6">
        <v>3.0510999999999999</v>
      </c>
      <c r="E125" s="10">
        <v>76.94</v>
      </c>
      <c r="F125" s="23">
        <v>74.127120971679688</v>
      </c>
      <c r="G125" s="24">
        <v>175.23</v>
      </c>
      <c r="H125" s="23">
        <v>4014.74</v>
      </c>
      <c r="I125" s="22">
        <f t="shared" si="8"/>
        <v>30.510999999999999</v>
      </c>
      <c r="J125" s="10">
        <v>55.729393017528608</v>
      </c>
      <c r="K125" s="22">
        <f t="shared" si="9"/>
        <v>9.0084895941676735E-2</v>
      </c>
      <c r="L125" s="22">
        <f t="shared" si="10"/>
        <v>6.8253364956826018E-2</v>
      </c>
      <c r="M125" s="22">
        <f t="shared" si="10"/>
        <v>2.0483909485159629E-2</v>
      </c>
      <c r="N125" s="31">
        <f t="shared" si="11"/>
        <v>-0.49313888685123181</v>
      </c>
      <c r="O125" s="22">
        <f t="shared" si="12"/>
        <v>-6.9105138661441591E-3</v>
      </c>
    </row>
    <row r="126" spans="1:15" ht="15">
      <c r="A126" s="21">
        <v>44378</v>
      </c>
      <c r="B126" s="21" t="str">
        <f t="shared" si="13"/>
        <v>2021-07</v>
      </c>
      <c r="C126" s="22">
        <v>9.5289999999999999</v>
      </c>
      <c r="D126" s="6">
        <v>3.1610999999999998</v>
      </c>
      <c r="E126" s="10">
        <v>76.69</v>
      </c>
      <c r="F126" s="23">
        <v>58.420768737792969</v>
      </c>
      <c r="G126" s="24">
        <v>185.21</v>
      </c>
      <c r="H126" s="23">
        <v>4062.45</v>
      </c>
      <c r="I126" s="22">
        <f t="shared" si="8"/>
        <v>31.610999999999997</v>
      </c>
      <c r="J126" s="10">
        <v>55.653120464441223</v>
      </c>
      <c r="K126" s="22">
        <f t="shared" si="9"/>
        <v>0.14231004909306363</v>
      </c>
      <c r="L126" s="22">
        <f t="shared" si="10"/>
        <v>3.5417886955076909E-2</v>
      </c>
      <c r="M126" s="22">
        <f t="shared" si="10"/>
        <v>-3.2545755473811994E-3</v>
      </c>
      <c r="N126" s="31">
        <f t="shared" si="11"/>
        <v>5.5390919714382654E-2</v>
      </c>
      <c r="O126" s="22">
        <f t="shared" si="12"/>
        <v>1.1813651746565887E-2</v>
      </c>
    </row>
    <row r="127" spans="1:15" ht="15">
      <c r="A127" s="21">
        <v>44379</v>
      </c>
      <c r="B127" s="21" t="str">
        <f t="shared" si="13"/>
        <v>2021-07</v>
      </c>
      <c r="C127" s="22">
        <v>9.7129999999999992</v>
      </c>
      <c r="D127" s="6">
        <v>3.1240999999999999</v>
      </c>
      <c r="E127" s="10">
        <v>77.510000000000005</v>
      </c>
      <c r="F127" s="23">
        <v>58.420768737792969</v>
      </c>
      <c r="G127" s="24">
        <v>202.55</v>
      </c>
      <c r="H127" s="23">
        <v>4065.95</v>
      </c>
      <c r="I127" s="22">
        <f t="shared" si="8"/>
        <v>31.241</v>
      </c>
      <c r="J127" s="10">
        <v>56.187024284160934</v>
      </c>
      <c r="K127" s="22">
        <f t="shared" si="9"/>
        <v>1.9125414054142267E-2</v>
      </c>
      <c r="L127" s="22">
        <f t="shared" si="10"/>
        <v>-1.1773826583054025E-2</v>
      </c>
      <c r="M127" s="22">
        <f t="shared" si="10"/>
        <v>1.0635638516652338E-2</v>
      </c>
      <c r="N127" s="31">
        <f t="shared" si="11"/>
        <v>8.9496453213989358E-2</v>
      </c>
      <c r="O127" s="22">
        <f t="shared" si="12"/>
        <v>8.6117814485217636E-4</v>
      </c>
    </row>
    <row r="128" spans="1:15" ht="15">
      <c r="A128" s="21">
        <v>44382</v>
      </c>
      <c r="B128" s="21" t="str">
        <f t="shared" si="13"/>
        <v>2021-07</v>
      </c>
      <c r="C128" s="22">
        <v>8.6449999999999996</v>
      </c>
      <c r="D128" s="6">
        <v>3.1507999999999998</v>
      </c>
      <c r="E128" s="10">
        <v>78.34</v>
      </c>
      <c r="F128" s="23">
        <v>58.420768737792969</v>
      </c>
      <c r="G128" s="24">
        <v>203.08</v>
      </c>
      <c r="H128" s="23">
        <v>4093.99</v>
      </c>
      <c r="I128" s="22">
        <f t="shared" si="8"/>
        <v>31.507999999999999</v>
      </c>
      <c r="J128" s="10">
        <v>56.788691554911203</v>
      </c>
      <c r="K128" s="22">
        <f t="shared" si="9"/>
        <v>-0.11648407528493959</v>
      </c>
      <c r="L128" s="22">
        <f t="shared" si="10"/>
        <v>8.5101471386317025E-3</v>
      </c>
      <c r="M128" s="22">
        <f t="shared" si="10"/>
        <v>1.0651367944265111E-2</v>
      </c>
      <c r="N128" s="31">
        <f t="shared" si="11"/>
        <v>2.6132204304939702E-3</v>
      </c>
      <c r="O128" s="22">
        <f t="shared" si="12"/>
        <v>6.8726266045293855E-3</v>
      </c>
    </row>
    <row r="129" spans="1:15" ht="15">
      <c r="A129" s="21">
        <v>44383</v>
      </c>
      <c r="B129" s="21" t="str">
        <f t="shared" si="13"/>
        <v>2021-07</v>
      </c>
      <c r="C129" s="22">
        <v>9.3070000000000004</v>
      </c>
      <c r="D129" s="6">
        <v>2.8555000000000001</v>
      </c>
      <c r="E129" s="10">
        <v>75.81</v>
      </c>
      <c r="F129" s="23">
        <v>58.420768737792969</v>
      </c>
      <c r="G129" s="24">
        <v>253.85</v>
      </c>
      <c r="H129" s="23">
        <v>4060.82</v>
      </c>
      <c r="I129" s="22">
        <f t="shared" si="8"/>
        <v>28.555</v>
      </c>
      <c r="J129" s="10">
        <v>54.966647331786547</v>
      </c>
      <c r="K129" s="22">
        <f t="shared" si="9"/>
        <v>7.3785686068319714E-2</v>
      </c>
      <c r="L129" s="22">
        <f t="shared" si="10"/>
        <v>-9.8409429724251554E-2</v>
      </c>
      <c r="M129" s="22">
        <f t="shared" si="10"/>
        <v>-3.2828118169472759E-2</v>
      </c>
      <c r="N129" s="31">
        <f t="shared" si="11"/>
        <v>0.22314355131420976</v>
      </c>
      <c r="O129" s="22">
        <f t="shared" si="12"/>
        <v>-8.1351209734823599E-3</v>
      </c>
    </row>
    <row r="130" spans="1:15" ht="15">
      <c r="A130" s="21">
        <v>44384</v>
      </c>
      <c r="B130" s="21" t="str">
        <f t="shared" si="13"/>
        <v>2021-07</v>
      </c>
      <c r="C130" s="22">
        <v>8.8800000000000008</v>
      </c>
      <c r="D130" s="6">
        <v>2.8166000000000002</v>
      </c>
      <c r="E130" s="10">
        <v>74.31</v>
      </c>
      <c r="F130" s="23">
        <v>58.420768737792969</v>
      </c>
      <c r="G130" s="24">
        <v>130.27000000000001</v>
      </c>
      <c r="H130" s="23">
        <v>4085.5</v>
      </c>
      <c r="I130" s="22">
        <f t="shared" ref="I130:I193" si="14">D130*10</f>
        <v>28.166000000000004</v>
      </c>
      <c r="J130" s="10">
        <v>53.879060324825986</v>
      </c>
      <c r="K130" s="22">
        <f t="shared" si="9"/>
        <v>-4.6965248199494665E-2</v>
      </c>
      <c r="L130" s="22">
        <f t="shared" si="10"/>
        <v>-1.3716475340967694E-2</v>
      </c>
      <c r="M130" s="22">
        <f t="shared" si="10"/>
        <v>-1.9984677898834638E-2</v>
      </c>
      <c r="N130" s="31">
        <f t="shared" si="11"/>
        <v>-0.6671343216839305</v>
      </c>
      <c r="O130" s="22">
        <f t="shared" si="12"/>
        <v>6.0591961789180698E-3</v>
      </c>
    </row>
    <row r="131" spans="1:15" ht="15">
      <c r="A131" s="21">
        <v>44385</v>
      </c>
      <c r="B131" s="21" t="str">
        <f t="shared" si="13"/>
        <v>2021-07</v>
      </c>
      <c r="C131" s="22">
        <v>10.965</v>
      </c>
      <c r="D131" s="6">
        <v>2.8713000000000002</v>
      </c>
      <c r="E131" s="10">
        <v>75.069999999999993</v>
      </c>
      <c r="F131" s="23">
        <v>58.420768737792969</v>
      </c>
      <c r="G131" s="24">
        <v>176.49</v>
      </c>
      <c r="H131" s="23">
        <v>4019.72</v>
      </c>
      <c r="I131" s="22">
        <f t="shared" si="14"/>
        <v>28.713000000000001</v>
      </c>
      <c r="J131" s="10">
        <v>54.528946030362455</v>
      </c>
      <c r="K131" s="22">
        <f t="shared" si="9"/>
        <v>0.2109068248657727</v>
      </c>
      <c r="L131" s="22">
        <f t="shared" si="10"/>
        <v>1.9234405106020501E-2</v>
      </c>
      <c r="M131" s="22">
        <f t="shared" si="10"/>
        <v>1.0175479415533057E-2</v>
      </c>
      <c r="N131" s="31">
        <f t="shared" si="11"/>
        <v>0.30365499783500155</v>
      </c>
      <c r="O131" s="22">
        <f t="shared" si="12"/>
        <v>-1.6231871378784155E-2</v>
      </c>
    </row>
    <row r="132" spans="1:15" ht="15">
      <c r="A132" s="21">
        <v>44386</v>
      </c>
      <c r="B132" s="21" t="str">
        <f t="shared" si="13"/>
        <v>2021-07</v>
      </c>
      <c r="C132" s="22">
        <v>11.127000000000001</v>
      </c>
      <c r="D132" s="6">
        <v>3.0855000000000001</v>
      </c>
      <c r="E132" s="10">
        <v>77.14</v>
      </c>
      <c r="F132" s="23">
        <v>58.420768737792969</v>
      </c>
      <c r="G132" s="24">
        <v>128.06</v>
      </c>
      <c r="H132" s="23">
        <v>4069.79</v>
      </c>
      <c r="I132" s="22">
        <f t="shared" si="14"/>
        <v>30.855</v>
      </c>
      <c r="J132" s="10">
        <v>55.72894090449357</v>
      </c>
      <c r="K132" s="22">
        <f t="shared" ref="K132:K195" si="15">IF(OR(C131&lt;=0, C132&lt;=0), "", LN(C132/C131))</f>
        <v>1.4666205305712061E-2</v>
      </c>
      <c r="L132" s="22">
        <f t="shared" ref="L132:M195" si="16">IF(OR(D131&lt;=0, D132&lt;=0), "", LN(D132/D131))</f>
        <v>7.1948829891151145E-2</v>
      </c>
      <c r="M132" s="22">
        <f t="shared" si="16"/>
        <v>2.7200941195170841E-2</v>
      </c>
      <c r="N132" s="31">
        <f t="shared" ref="N132:N195" si="17">IF(OR(G131&lt;=0, G132&lt;=0), "", LN(G132/G131))</f>
        <v>-0.3207653134538182</v>
      </c>
      <c r="O132" s="22">
        <f t="shared" ref="O132:O195" si="18">IF(OR(H131&lt;=0, H132&lt;=0), "", LN(H132/H131))</f>
        <v>1.2379152607892062E-2</v>
      </c>
    </row>
    <row r="133" spans="1:15" ht="15">
      <c r="A133" s="21">
        <v>44389</v>
      </c>
      <c r="B133" s="21" t="str">
        <f t="shared" si="13"/>
        <v>2021-07</v>
      </c>
      <c r="C133" s="22">
        <v>9.06</v>
      </c>
      <c r="D133" s="6">
        <v>2.9197000000000002</v>
      </c>
      <c r="E133" s="10">
        <v>76.77</v>
      </c>
      <c r="F133" s="23">
        <v>58.420768737792969</v>
      </c>
      <c r="G133" s="24">
        <v>229.44</v>
      </c>
      <c r="H133" s="23">
        <v>4070.34</v>
      </c>
      <c r="I133" s="22">
        <f t="shared" si="14"/>
        <v>29.197000000000003</v>
      </c>
      <c r="J133" s="10">
        <v>55.285899467089152</v>
      </c>
      <c r="K133" s="22">
        <f t="shared" si="15"/>
        <v>-0.20550546712067544</v>
      </c>
      <c r="L133" s="22">
        <f t="shared" si="16"/>
        <v>-5.523284750290864E-2</v>
      </c>
      <c r="M133" s="22">
        <f t="shared" si="16"/>
        <v>-4.8080139402746983E-3</v>
      </c>
      <c r="N133" s="31">
        <f t="shared" si="17"/>
        <v>0.58314265332059934</v>
      </c>
      <c r="O133" s="22">
        <f t="shared" si="18"/>
        <v>1.3513297719747785E-4</v>
      </c>
    </row>
    <row r="134" spans="1:15" ht="15">
      <c r="A134" s="21">
        <v>44390</v>
      </c>
      <c r="B134" s="21" t="str">
        <f t="shared" ref="B134:B178" si="19">TEXT(A134,"YYYY-MM")</f>
        <v>2021-07</v>
      </c>
      <c r="C134" s="22">
        <v>9.8160000000000007</v>
      </c>
      <c r="D134" s="6">
        <v>3.0001000000000002</v>
      </c>
      <c r="E134" s="10">
        <v>77.5</v>
      </c>
      <c r="F134" s="23">
        <v>58.420768737792969</v>
      </c>
      <c r="G134" s="24">
        <v>300.55</v>
      </c>
      <c r="H134" s="23">
        <v>4071.21</v>
      </c>
      <c r="I134" s="22">
        <f t="shared" si="14"/>
        <v>30.001000000000001</v>
      </c>
      <c r="J134" s="10">
        <v>55.968801906550155</v>
      </c>
      <c r="K134" s="22">
        <f t="shared" si="15"/>
        <v>8.0144587353722457E-2</v>
      </c>
      <c r="L134" s="22">
        <f t="shared" si="16"/>
        <v>2.7164750169823934E-2</v>
      </c>
      <c r="M134" s="22">
        <f t="shared" si="16"/>
        <v>9.4639975194941803E-3</v>
      </c>
      <c r="N134" s="31">
        <f t="shared" si="17"/>
        <v>0.26997257207391556</v>
      </c>
      <c r="O134" s="22">
        <f t="shared" si="18"/>
        <v>2.137185187860476E-4</v>
      </c>
    </row>
    <row r="135" spans="1:15" ht="15">
      <c r="A135" s="21">
        <v>44391</v>
      </c>
      <c r="B135" s="21" t="str">
        <f t="shared" si="19"/>
        <v>2021-07</v>
      </c>
      <c r="C135" s="22">
        <v>8.7799999999999994</v>
      </c>
      <c r="D135" s="6">
        <v>2.8203999999999998</v>
      </c>
      <c r="E135" s="10">
        <v>75.739999999999995</v>
      </c>
      <c r="F135" s="23">
        <v>58.420768737792969</v>
      </c>
      <c r="G135" s="24">
        <v>149.86000000000001</v>
      </c>
      <c r="H135" s="23">
        <v>4049.86</v>
      </c>
      <c r="I135" s="22">
        <f t="shared" si="14"/>
        <v>28.203999999999997</v>
      </c>
      <c r="J135" s="10">
        <v>54.670131370001442</v>
      </c>
      <c r="K135" s="22">
        <f t="shared" si="15"/>
        <v>-0.11153729976158522</v>
      </c>
      <c r="L135" s="22">
        <f t="shared" si="16"/>
        <v>-6.1766902583151512E-2</v>
      </c>
      <c r="M135" s="22">
        <f t="shared" si="16"/>
        <v>-2.297151388565263E-2</v>
      </c>
      <c r="N135" s="31">
        <f t="shared" si="17"/>
        <v>-0.69591260454900639</v>
      </c>
      <c r="O135" s="22">
        <f t="shared" si="18"/>
        <v>-5.2579399479869126E-3</v>
      </c>
    </row>
    <row r="136" spans="1:15" ht="15">
      <c r="A136" s="21">
        <v>44392</v>
      </c>
      <c r="B136" s="21" t="str">
        <f t="shared" si="19"/>
        <v>2021-07</v>
      </c>
      <c r="C136" s="22">
        <v>8.6880000000000006</v>
      </c>
      <c r="D136" s="6">
        <v>2.8262999999999998</v>
      </c>
      <c r="E136" s="10">
        <v>74.53</v>
      </c>
      <c r="F136" s="23">
        <v>58.420768737792969</v>
      </c>
      <c r="G136" s="24">
        <v>331.85</v>
      </c>
      <c r="H136" s="23">
        <v>4005.8</v>
      </c>
      <c r="I136" s="22">
        <f t="shared" si="14"/>
        <v>28.262999999999998</v>
      </c>
      <c r="J136" s="10">
        <v>53.81616001155318</v>
      </c>
      <c r="K136" s="22">
        <f t="shared" si="15"/>
        <v>-1.0533644455445522E-2</v>
      </c>
      <c r="L136" s="22">
        <f t="shared" si="16"/>
        <v>2.0897168778461752E-3</v>
      </c>
      <c r="M136" s="22">
        <f t="shared" si="16"/>
        <v>-1.6104693580046243E-2</v>
      </c>
      <c r="N136" s="31">
        <f t="shared" si="17"/>
        <v>0.79498153465576937</v>
      </c>
      <c r="O136" s="22">
        <f t="shared" si="18"/>
        <v>-1.0939001734734402E-2</v>
      </c>
    </row>
    <row r="137" spans="1:15" ht="15">
      <c r="A137" s="21">
        <v>44393</v>
      </c>
      <c r="B137" s="21" t="str">
        <f t="shared" si="19"/>
        <v>2021-07</v>
      </c>
      <c r="C137" s="22">
        <v>9.3819999999999997</v>
      </c>
      <c r="D137" s="6">
        <v>2.9807000000000001</v>
      </c>
      <c r="E137" s="10">
        <v>74.459999999999994</v>
      </c>
      <c r="F137" s="23">
        <v>58.420768737792969</v>
      </c>
      <c r="G137" s="24">
        <v>173.86</v>
      </c>
      <c r="H137" s="23">
        <v>4002.8</v>
      </c>
      <c r="I137" s="22">
        <f t="shared" si="14"/>
        <v>29.807000000000002</v>
      </c>
      <c r="J137" s="10">
        <v>54.015233949945589</v>
      </c>
      <c r="K137" s="22">
        <f t="shared" si="15"/>
        <v>7.6850196714686514E-2</v>
      </c>
      <c r="L137" s="22">
        <f t="shared" si="16"/>
        <v>5.3189736521049788E-2</v>
      </c>
      <c r="M137" s="22">
        <f t="shared" si="16"/>
        <v>-9.3966044903166573E-4</v>
      </c>
      <c r="N137" s="31">
        <f t="shared" si="17"/>
        <v>-0.64643268194101577</v>
      </c>
      <c r="O137" s="22">
        <f t="shared" si="18"/>
        <v>-7.4919465083118106E-4</v>
      </c>
    </row>
    <row r="138" spans="1:15" ht="15">
      <c r="A138" s="21">
        <v>44396</v>
      </c>
      <c r="B138" s="21" t="str">
        <f t="shared" si="19"/>
        <v>2021-07</v>
      </c>
      <c r="C138" s="22">
        <v>11.706</v>
      </c>
      <c r="D138" s="6">
        <v>3.0588000000000002</v>
      </c>
      <c r="E138" s="10">
        <v>69.33</v>
      </c>
      <c r="F138" s="23">
        <v>58.420768737792969</v>
      </c>
      <c r="G138" s="24">
        <v>291.97000000000003</v>
      </c>
      <c r="H138" s="23">
        <v>3909.88</v>
      </c>
      <c r="I138" s="22">
        <f t="shared" si="14"/>
        <v>30.588000000000001</v>
      </c>
      <c r="J138" s="10">
        <v>50.642804967129294</v>
      </c>
      <c r="K138" s="22">
        <f t="shared" si="15"/>
        <v>0.22130857096276291</v>
      </c>
      <c r="L138" s="22">
        <f t="shared" si="16"/>
        <v>2.5864509926288588E-2</v>
      </c>
      <c r="M138" s="22">
        <f t="shared" si="16"/>
        <v>-7.1384355490171733E-2</v>
      </c>
      <c r="N138" s="31">
        <f t="shared" si="17"/>
        <v>0.51840067961324898</v>
      </c>
      <c r="O138" s="22">
        <f t="shared" si="18"/>
        <v>-2.3487433244938162E-2</v>
      </c>
    </row>
    <row r="139" spans="1:15" ht="15">
      <c r="A139" s="21">
        <v>44397</v>
      </c>
      <c r="B139" s="21" t="str">
        <f t="shared" si="19"/>
        <v>2021-07</v>
      </c>
      <c r="C139" s="22">
        <v>11.627000000000001</v>
      </c>
      <c r="D139" s="6">
        <v>3.0716000000000001</v>
      </c>
      <c r="E139" s="10">
        <v>70.03</v>
      </c>
      <c r="F139" s="23">
        <v>58.420768737792969</v>
      </c>
      <c r="G139" s="24">
        <v>242.49</v>
      </c>
      <c r="H139" s="23">
        <v>3932.84</v>
      </c>
      <c r="I139" s="22">
        <f t="shared" si="14"/>
        <v>30.716000000000001</v>
      </c>
      <c r="J139" s="10">
        <v>51.43591626882116</v>
      </c>
      <c r="K139" s="22">
        <f t="shared" si="15"/>
        <v>-6.7715511825578844E-3</v>
      </c>
      <c r="L139" s="22">
        <f t="shared" si="16"/>
        <v>4.1759162863183059E-3</v>
      </c>
      <c r="M139" s="22">
        <f t="shared" si="16"/>
        <v>1.0046008713027301E-2</v>
      </c>
      <c r="N139" s="31">
        <f t="shared" si="17"/>
        <v>-0.18569058485030451</v>
      </c>
      <c r="O139" s="22">
        <f t="shared" si="18"/>
        <v>5.8551282192562913E-3</v>
      </c>
    </row>
    <row r="140" spans="1:15" ht="15">
      <c r="A140" s="21">
        <v>44398</v>
      </c>
      <c r="B140" s="21" t="str">
        <f t="shared" si="19"/>
        <v>2021-07</v>
      </c>
      <c r="C140" s="22">
        <v>11.143000000000001</v>
      </c>
      <c r="D140" s="6">
        <v>3.0821000000000001</v>
      </c>
      <c r="E140" s="10">
        <v>72.540000000000006</v>
      </c>
      <c r="F140" s="23">
        <v>58.420768737792969</v>
      </c>
      <c r="G140" s="24">
        <v>224.05</v>
      </c>
      <c r="H140" s="23">
        <v>4000.08</v>
      </c>
      <c r="I140" s="22">
        <f t="shared" si="14"/>
        <v>30.821000000000002</v>
      </c>
      <c r="J140" s="10">
        <v>52.968236582694423</v>
      </c>
      <c r="K140" s="22">
        <f t="shared" si="15"/>
        <v>-4.2518481621554291E-2</v>
      </c>
      <c r="L140" s="22">
        <f t="shared" si="16"/>
        <v>3.4125843606328836E-3</v>
      </c>
      <c r="M140" s="22">
        <f t="shared" si="16"/>
        <v>3.5214412187330124E-2</v>
      </c>
      <c r="N140" s="31">
        <f t="shared" si="17"/>
        <v>-7.90912311817107E-2</v>
      </c>
      <c r="O140" s="22">
        <f t="shared" si="18"/>
        <v>1.695254971141099E-2</v>
      </c>
    </row>
    <row r="141" spans="1:15" ht="15">
      <c r="A141" s="21">
        <v>44399</v>
      </c>
      <c r="B141" s="21" t="str">
        <f t="shared" si="19"/>
        <v>2021-07</v>
      </c>
      <c r="C141" s="22">
        <v>12.106999999999999</v>
      </c>
      <c r="D141" s="6">
        <v>3.1</v>
      </c>
      <c r="E141" s="10">
        <v>74.25</v>
      </c>
      <c r="F141" s="23">
        <v>58.420768737792969</v>
      </c>
      <c r="G141" s="24">
        <v>189.16</v>
      </c>
      <c r="H141" s="23">
        <v>3991.48</v>
      </c>
      <c r="I141" s="22">
        <f t="shared" si="14"/>
        <v>31</v>
      </c>
      <c r="J141" s="10">
        <v>54</v>
      </c>
      <c r="K141" s="22">
        <f t="shared" si="15"/>
        <v>8.2972299660686227E-2</v>
      </c>
      <c r="L141" s="22">
        <f t="shared" si="16"/>
        <v>5.7909286562161464E-3</v>
      </c>
      <c r="M141" s="22">
        <f t="shared" si="16"/>
        <v>2.3299643828052639E-2</v>
      </c>
      <c r="N141" s="31">
        <f t="shared" si="17"/>
        <v>-0.1692760234564771</v>
      </c>
      <c r="O141" s="22">
        <f t="shared" si="18"/>
        <v>-2.1522714763562924E-3</v>
      </c>
    </row>
    <row r="142" spans="1:15" ht="15">
      <c r="A142" s="21">
        <v>44400</v>
      </c>
      <c r="B142" s="21" t="str">
        <f t="shared" si="19"/>
        <v>2021-07</v>
      </c>
      <c r="C142" s="22">
        <v>9.2029999999999994</v>
      </c>
      <c r="D142" s="6">
        <v>3.0249999999999999</v>
      </c>
      <c r="E142" s="10">
        <v>74.86</v>
      </c>
      <c r="F142" s="23">
        <v>58.420768737792969</v>
      </c>
      <c r="G142" s="24">
        <v>248.3</v>
      </c>
      <c r="H142" s="23">
        <v>4025.12</v>
      </c>
      <c r="I142" s="22">
        <f t="shared" si="14"/>
        <v>30.25</v>
      </c>
      <c r="J142" s="10">
        <v>54.447596188813733</v>
      </c>
      <c r="K142" s="22">
        <f t="shared" si="15"/>
        <v>-0.27425427986888351</v>
      </c>
      <c r="L142" s="22">
        <f t="shared" si="16"/>
        <v>-2.449102000829587E-2</v>
      </c>
      <c r="M142" s="22">
        <f t="shared" si="16"/>
        <v>8.1819247934738146E-3</v>
      </c>
      <c r="N142" s="31">
        <f t="shared" si="17"/>
        <v>0.27204447473844601</v>
      </c>
      <c r="O142" s="22">
        <f t="shared" si="18"/>
        <v>8.3926346471675413E-3</v>
      </c>
    </row>
    <row r="143" spans="1:15" ht="15">
      <c r="A143" s="21">
        <v>44403</v>
      </c>
      <c r="B143" s="21" t="str">
        <f t="shared" si="19"/>
        <v>2021-07</v>
      </c>
      <c r="C143" s="22">
        <v>8.3059999999999992</v>
      </c>
      <c r="D143" s="6">
        <v>3.2263000000000002</v>
      </c>
      <c r="E143" s="10">
        <v>74.790000000000006</v>
      </c>
      <c r="F143" s="23">
        <v>58.420768737792969</v>
      </c>
      <c r="G143" s="24">
        <v>155.79</v>
      </c>
      <c r="H143" s="23">
        <v>4025.99</v>
      </c>
      <c r="I143" s="22">
        <f t="shared" si="14"/>
        <v>32.263000000000005</v>
      </c>
      <c r="J143" s="10">
        <v>54.08200159085979</v>
      </c>
      <c r="K143" s="22">
        <f t="shared" si="15"/>
        <v>-0.10255137264815803</v>
      </c>
      <c r="L143" s="22">
        <f t="shared" si="16"/>
        <v>6.4424878316834189E-2</v>
      </c>
      <c r="M143" s="22">
        <f t="shared" si="16"/>
        <v>-9.3551627270659673E-4</v>
      </c>
      <c r="N143" s="31">
        <f t="shared" si="17"/>
        <v>-0.46612874598978377</v>
      </c>
      <c r="O143" s="22">
        <f t="shared" si="18"/>
        <v>2.1611926886755902E-4</v>
      </c>
    </row>
    <row r="144" spans="1:15" ht="15">
      <c r="A144" s="21">
        <v>44404</v>
      </c>
      <c r="B144" s="21" t="str">
        <f t="shared" si="19"/>
        <v>2021-07</v>
      </c>
      <c r="C144" s="22">
        <v>9.1790000000000003</v>
      </c>
      <c r="D144" s="6">
        <v>3.3378999999999999</v>
      </c>
      <c r="E144" s="10">
        <v>74.87</v>
      </c>
      <c r="F144" s="23">
        <v>58.420768737792969</v>
      </c>
      <c r="G144" s="24">
        <v>191.71</v>
      </c>
      <c r="H144" s="23">
        <v>4010.29</v>
      </c>
      <c r="I144" s="22">
        <f t="shared" si="14"/>
        <v>33.378999999999998</v>
      </c>
      <c r="J144" s="10">
        <v>53.925381734370497</v>
      </c>
      <c r="K144" s="22">
        <f t="shared" si="15"/>
        <v>9.994012102839224E-2</v>
      </c>
      <c r="L144" s="22">
        <f t="shared" si="16"/>
        <v>3.4005896932534994E-2</v>
      </c>
      <c r="M144" s="22">
        <f t="shared" si="16"/>
        <v>1.0690900390176214E-3</v>
      </c>
      <c r="N144" s="31">
        <f t="shared" si="17"/>
        <v>0.2074748670076208</v>
      </c>
      <c r="O144" s="22">
        <f t="shared" si="18"/>
        <v>-3.907285454006682E-3</v>
      </c>
    </row>
    <row r="145" spans="1:15" ht="15">
      <c r="A145" s="21">
        <v>44405</v>
      </c>
      <c r="B145" s="21" t="str">
        <f t="shared" si="19"/>
        <v>2021-07</v>
      </c>
      <c r="C145" s="22">
        <v>10.252000000000001</v>
      </c>
      <c r="D145" s="6">
        <v>3.4516</v>
      </c>
      <c r="E145" s="10">
        <v>75.09</v>
      </c>
      <c r="F145" s="23">
        <v>58.420768737792969</v>
      </c>
      <c r="G145" s="24">
        <v>196.04</v>
      </c>
      <c r="H145" s="23">
        <v>4024.08</v>
      </c>
      <c r="I145" s="22">
        <f t="shared" si="14"/>
        <v>34.515999999999998</v>
      </c>
      <c r="J145" s="10">
        <v>54.083837510803804</v>
      </c>
      <c r="K145" s="22">
        <f t="shared" si="15"/>
        <v>0.11055454226487071</v>
      </c>
      <c r="L145" s="22">
        <f t="shared" si="16"/>
        <v>3.3496024919841418E-2</v>
      </c>
      <c r="M145" s="22">
        <f t="shared" si="16"/>
        <v>2.9341178691986288E-3</v>
      </c>
      <c r="N145" s="31">
        <f t="shared" si="17"/>
        <v>2.2334906509388724E-2</v>
      </c>
      <c r="O145" s="22">
        <f t="shared" si="18"/>
        <v>3.4327554099597077E-3</v>
      </c>
    </row>
    <row r="146" spans="1:15" ht="15">
      <c r="A146" s="21">
        <v>44406</v>
      </c>
      <c r="B146" s="21" t="str">
        <f t="shared" si="19"/>
        <v>2021-07</v>
      </c>
      <c r="C146" s="22">
        <v>5.742</v>
      </c>
      <c r="D146" s="6">
        <v>3.5754000000000001</v>
      </c>
      <c r="E146" s="10">
        <v>76.3</v>
      </c>
      <c r="F146" s="23">
        <v>58.420768737792969</v>
      </c>
      <c r="G146" s="24">
        <v>247.87</v>
      </c>
      <c r="H146" s="23">
        <v>4054.12</v>
      </c>
      <c r="I146" s="22">
        <f t="shared" si="14"/>
        <v>35.754000000000005</v>
      </c>
      <c r="J146" s="10">
        <v>54.632679364170123</v>
      </c>
      <c r="K146" s="22">
        <f t="shared" si="15"/>
        <v>-0.57966522680295252</v>
      </c>
      <c r="L146" s="22">
        <f t="shared" si="16"/>
        <v>3.523916634683584E-2</v>
      </c>
      <c r="M146" s="22">
        <f t="shared" si="16"/>
        <v>1.5985544178618787E-2</v>
      </c>
      <c r="N146" s="31">
        <f t="shared" si="17"/>
        <v>0.23458569513777894</v>
      </c>
      <c r="O146" s="22">
        <f t="shared" si="18"/>
        <v>7.4373346708720405E-3</v>
      </c>
    </row>
    <row r="147" spans="1:15" ht="15">
      <c r="A147" s="21">
        <v>44407</v>
      </c>
      <c r="B147" s="21" t="str">
        <f t="shared" si="19"/>
        <v>2021-07</v>
      </c>
      <c r="C147" s="22">
        <v>9.67</v>
      </c>
      <c r="D147" s="6">
        <v>3.5160999999999998</v>
      </c>
      <c r="E147" s="10">
        <v>77.72</v>
      </c>
      <c r="F147" s="23">
        <v>58.420768737792969</v>
      </c>
      <c r="G147" s="24">
        <v>270.98</v>
      </c>
      <c r="H147" s="23">
        <v>4030.24</v>
      </c>
      <c r="I147" s="22">
        <f t="shared" si="14"/>
        <v>35.161000000000001</v>
      </c>
      <c r="J147" s="10">
        <v>55.861424566951769</v>
      </c>
      <c r="K147" s="22">
        <f t="shared" si="15"/>
        <v>0.52122072776633066</v>
      </c>
      <c r="L147" s="22">
        <f t="shared" si="16"/>
        <v>-1.6724637169675961E-2</v>
      </c>
      <c r="M147" s="22">
        <f t="shared" si="16"/>
        <v>1.8439686218828088E-2</v>
      </c>
      <c r="N147" s="31">
        <f t="shared" si="17"/>
        <v>8.9140602239159358E-2</v>
      </c>
      <c r="O147" s="22">
        <f t="shared" si="18"/>
        <v>-5.9077204511600104E-3</v>
      </c>
    </row>
    <row r="148" spans="1:15" ht="15">
      <c r="A148" s="21">
        <v>44410</v>
      </c>
      <c r="B148" s="21" t="str">
        <f t="shared" si="19"/>
        <v>2021-08</v>
      </c>
      <c r="C148" s="22">
        <v>7.7990000000000004</v>
      </c>
      <c r="D148" s="6">
        <v>3.6444999999999999</v>
      </c>
      <c r="E148" s="10">
        <v>73.91</v>
      </c>
      <c r="F148" s="23">
        <v>89.486549377441406</v>
      </c>
      <c r="G148" s="24">
        <v>177.41</v>
      </c>
      <c r="H148" s="23">
        <v>4061.12</v>
      </c>
      <c r="I148" s="22">
        <f t="shared" si="14"/>
        <v>36.445</v>
      </c>
      <c r="J148" s="10">
        <v>53.226271064381386</v>
      </c>
      <c r="K148" s="22">
        <f t="shared" si="15"/>
        <v>-0.21503278911684184</v>
      </c>
      <c r="L148" s="22">
        <f t="shared" si="16"/>
        <v>3.5866761010955241E-2</v>
      </c>
      <c r="M148" s="22">
        <f t="shared" si="16"/>
        <v>-5.0264487712443975E-2</v>
      </c>
      <c r="N148" s="31">
        <f t="shared" si="17"/>
        <v>-0.42358157934572793</v>
      </c>
      <c r="O148" s="22">
        <f t="shared" si="18"/>
        <v>7.6328701044252973E-3</v>
      </c>
    </row>
    <row r="149" spans="1:15" ht="15">
      <c r="A149" s="21">
        <v>44411</v>
      </c>
      <c r="B149" s="21" t="str">
        <f t="shared" si="19"/>
        <v>2021-08</v>
      </c>
      <c r="C149" s="22">
        <v>9.1440000000000001</v>
      </c>
      <c r="D149" s="6">
        <v>3.5749</v>
      </c>
      <c r="E149" s="10">
        <v>73.239999999999995</v>
      </c>
      <c r="F149" s="23">
        <v>89.486549377441406</v>
      </c>
      <c r="G149" s="24">
        <v>134.75</v>
      </c>
      <c r="H149" s="23">
        <v>4074.79</v>
      </c>
      <c r="I149" s="22">
        <f t="shared" si="14"/>
        <v>35.749000000000002</v>
      </c>
      <c r="J149" s="10">
        <v>52.671700827040624</v>
      </c>
      <c r="K149" s="22">
        <f t="shared" si="15"/>
        <v>0.15910240614414858</v>
      </c>
      <c r="L149" s="22">
        <f t="shared" si="16"/>
        <v>-1.9281978113356135E-2</v>
      </c>
      <c r="M149" s="22">
        <f t="shared" si="16"/>
        <v>-9.1064169904854237E-3</v>
      </c>
      <c r="N149" s="31">
        <f t="shared" si="17"/>
        <v>-0.27504222828345076</v>
      </c>
      <c r="O149" s="22">
        <f t="shared" si="18"/>
        <v>3.3604139829232706E-3</v>
      </c>
    </row>
    <row r="150" spans="1:15" ht="15">
      <c r="A150" s="21">
        <v>44412</v>
      </c>
      <c r="B150" s="21" t="str">
        <f t="shared" si="19"/>
        <v>2021-08</v>
      </c>
      <c r="C150" s="22">
        <v>10.457000000000001</v>
      </c>
      <c r="D150" s="6">
        <v>3.6562999999999999</v>
      </c>
      <c r="E150" s="10">
        <v>70.989999999999995</v>
      </c>
      <c r="F150" s="23">
        <v>89.486549377441406</v>
      </c>
      <c r="G150" s="24">
        <v>115.39</v>
      </c>
      <c r="H150" s="23">
        <v>4085.47</v>
      </c>
      <c r="I150" s="22">
        <f t="shared" si="14"/>
        <v>36.563000000000002</v>
      </c>
      <c r="J150" s="10">
        <v>51.027889591719372</v>
      </c>
      <c r="K150" s="22">
        <f t="shared" si="15"/>
        <v>0.13417368412394218</v>
      </c>
      <c r="L150" s="22">
        <f t="shared" si="16"/>
        <v>2.2514503391425311E-2</v>
      </c>
      <c r="M150" s="22">
        <f t="shared" si="16"/>
        <v>-3.1202697755015434E-2</v>
      </c>
      <c r="N150" s="31">
        <f t="shared" si="17"/>
        <v>-0.15510351458253013</v>
      </c>
      <c r="O150" s="22">
        <f t="shared" si="18"/>
        <v>2.6175651506117601E-3</v>
      </c>
    </row>
    <row r="151" spans="1:15" ht="15">
      <c r="A151" s="21">
        <v>44413</v>
      </c>
      <c r="B151" s="21" t="str">
        <f t="shared" si="19"/>
        <v>2021-08</v>
      </c>
      <c r="C151" s="22">
        <v>11.268000000000001</v>
      </c>
      <c r="D151" s="6">
        <v>3.5657999999999999</v>
      </c>
      <c r="E151" s="10">
        <v>72.14</v>
      </c>
      <c r="F151" s="23">
        <v>89.486549377441406</v>
      </c>
      <c r="G151" s="24">
        <v>321.26</v>
      </c>
      <c r="H151" s="23">
        <v>4089.91</v>
      </c>
      <c r="I151" s="22">
        <f t="shared" si="14"/>
        <v>35.658000000000001</v>
      </c>
      <c r="J151" s="10">
        <v>51.791226936607082</v>
      </c>
      <c r="K151" s="22">
        <f t="shared" si="15"/>
        <v>7.4695239397674501E-2</v>
      </c>
      <c r="L151" s="22">
        <f t="shared" si="16"/>
        <v>-2.5063274499666995E-2</v>
      </c>
      <c r="M151" s="22">
        <f t="shared" si="16"/>
        <v>1.6069653424098385E-2</v>
      </c>
      <c r="N151" s="31">
        <f t="shared" si="17"/>
        <v>1.0239330689230437</v>
      </c>
      <c r="O151" s="22">
        <f t="shared" si="18"/>
        <v>1.086188149426179E-3</v>
      </c>
    </row>
    <row r="152" spans="1:15" ht="15">
      <c r="A152" s="21">
        <v>44414</v>
      </c>
      <c r="B152" s="21" t="str">
        <f t="shared" si="19"/>
        <v>2021-08</v>
      </c>
      <c r="C152" s="22">
        <v>10.798</v>
      </c>
      <c r="D152" s="6">
        <v>3.5882999999999998</v>
      </c>
      <c r="E152" s="10">
        <v>71.02</v>
      </c>
      <c r="F152" s="23">
        <v>89.486549377441406</v>
      </c>
      <c r="G152" s="24">
        <v>130.93</v>
      </c>
      <c r="H152" s="23">
        <v>4088.94</v>
      </c>
      <c r="I152" s="22">
        <f t="shared" si="14"/>
        <v>35.882999999999996</v>
      </c>
      <c r="J152" s="10">
        <v>51.192964751675916</v>
      </c>
      <c r="K152" s="22">
        <f t="shared" si="15"/>
        <v>-4.2605918218030961E-2</v>
      </c>
      <c r="L152" s="22">
        <f t="shared" si="16"/>
        <v>6.2901201228587004E-3</v>
      </c>
      <c r="M152" s="22">
        <f t="shared" si="16"/>
        <v>-1.5647147960451219E-2</v>
      </c>
      <c r="N152" s="31">
        <f t="shared" si="17"/>
        <v>-0.89758793488995803</v>
      </c>
      <c r="O152" s="22">
        <f t="shared" si="18"/>
        <v>-2.3719716208213458E-4</v>
      </c>
    </row>
    <row r="153" spans="1:15" ht="15">
      <c r="A153" s="21">
        <v>44417</v>
      </c>
      <c r="B153" s="21" t="str">
        <f t="shared" si="19"/>
        <v>2021-08</v>
      </c>
      <c r="C153" s="22">
        <v>11.72</v>
      </c>
      <c r="D153" s="6">
        <v>3.7199</v>
      </c>
      <c r="E153" s="10">
        <v>69.650000000000006</v>
      </c>
      <c r="F153" s="23">
        <v>89.486549377441406</v>
      </c>
      <c r="G153" s="24">
        <v>294.54000000000002</v>
      </c>
      <c r="H153" s="23">
        <v>4093.19</v>
      </c>
      <c r="I153" s="22">
        <f t="shared" si="14"/>
        <v>37.198999999999998</v>
      </c>
      <c r="J153" s="10">
        <v>50.28154779093272</v>
      </c>
      <c r="K153" s="22">
        <f t="shared" si="15"/>
        <v>8.1935852352771413E-2</v>
      </c>
      <c r="L153" s="22">
        <f t="shared" si="16"/>
        <v>3.6018233461913483E-2</v>
      </c>
      <c r="M153" s="22">
        <f t="shared" si="16"/>
        <v>-1.9478827289127004E-2</v>
      </c>
      <c r="N153" s="31">
        <f t="shared" si="17"/>
        <v>0.81075198805835424</v>
      </c>
      <c r="O153" s="22">
        <f t="shared" si="18"/>
        <v>1.0388493906158315E-3</v>
      </c>
    </row>
    <row r="154" spans="1:15" ht="15">
      <c r="A154" s="21">
        <v>44418</v>
      </c>
      <c r="B154" s="21" t="str">
        <f t="shared" si="19"/>
        <v>2021-08</v>
      </c>
      <c r="C154" s="22">
        <v>9.8520000000000003</v>
      </c>
      <c r="D154" s="6">
        <v>3.7416999999999998</v>
      </c>
      <c r="E154" s="10">
        <v>71.14</v>
      </c>
      <c r="F154" s="23">
        <v>89.486549377441406</v>
      </c>
      <c r="G154" s="24">
        <v>607.13</v>
      </c>
      <c r="H154" s="23">
        <v>4110.2</v>
      </c>
      <c r="I154" s="22">
        <f t="shared" si="14"/>
        <v>37.417000000000002</v>
      </c>
      <c r="J154" s="10">
        <v>51.401734104046248</v>
      </c>
      <c r="K154" s="22">
        <f t="shared" si="15"/>
        <v>-0.17362230389057506</v>
      </c>
      <c r="L154" s="22">
        <f t="shared" si="16"/>
        <v>5.8432674031897811E-3</v>
      </c>
      <c r="M154" s="22">
        <f t="shared" si="16"/>
        <v>2.1167066294494427E-2</v>
      </c>
      <c r="N154" s="31">
        <f t="shared" si="17"/>
        <v>0.72332811887032022</v>
      </c>
      <c r="O154" s="22">
        <f t="shared" si="18"/>
        <v>4.1470719735254369E-3</v>
      </c>
    </row>
    <row r="155" spans="1:15" ht="15">
      <c r="A155" s="21">
        <v>44419</v>
      </c>
      <c r="B155" s="21" t="str">
        <f t="shared" si="19"/>
        <v>2021-08</v>
      </c>
      <c r="C155" s="22">
        <v>10.247999999999999</v>
      </c>
      <c r="D155" s="6">
        <v>3.8203</v>
      </c>
      <c r="E155" s="10">
        <v>71.989999999999995</v>
      </c>
      <c r="F155" s="23">
        <v>89.486549377441406</v>
      </c>
      <c r="G155" s="24">
        <v>152.04</v>
      </c>
      <c r="H155" s="23">
        <v>4143.16</v>
      </c>
      <c r="I155" s="22">
        <f t="shared" si="14"/>
        <v>38.203000000000003</v>
      </c>
      <c r="J155" s="10">
        <v>51.918361459685556</v>
      </c>
      <c r="K155" s="22">
        <f t="shared" si="15"/>
        <v>3.9408084336141534E-2</v>
      </c>
      <c r="L155" s="22">
        <f t="shared" si="16"/>
        <v>2.0788899959766866E-2</v>
      </c>
      <c r="M155" s="22">
        <f t="shared" si="16"/>
        <v>1.187745396090235E-2</v>
      </c>
      <c r="N155" s="31">
        <f t="shared" si="17"/>
        <v>-1.3845992920472885</v>
      </c>
      <c r="O155" s="22">
        <f t="shared" si="18"/>
        <v>7.9870925828269441E-3</v>
      </c>
    </row>
    <row r="156" spans="1:15" ht="15">
      <c r="A156" s="21">
        <v>44420</v>
      </c>
      <c r="B156" s="21" t="str">
        <f t="shared" si="19"/>
        <v>2021-08</v>
      </c>
      <c r="C156" s="22">
        <v>11.045</v>
      </c>
      <c r="D156" s="6">
        <v>3.7416</v>
      </c>
      <c r="E156" s="10">
        <v>71.790000000000006</v>
      </c>
      <c r="F156" s="23">
        <v>89.486549377441406</v>
      </c>
      <c r="G156" s="24">
        <v>108.81</v>
      </c>
      <c r="H156" s="23">
        <v>4131.76</v>
      </c>
      <c r="I156" s="22">
        <f t="shared" si="14"/>
        <v>37.415999999999997</v>
      </c>
      <c r="J156" s="10">
        <v>51.897636087616576</v>
      </c>
      <c r="K156" s="22">
        <f t="shared" si="15"/>
        <v>7.4895272277647432E-2</v>
      </c>
      <c r="L156" s="22">
        <f t="shared" si="16"/>
        <v>-2.081562613672237E-2</v>
      </c>
      <c r="M156" s="22">
        <f t="shared" si="16"/>
        <v>-2.7820298928197306E-3</v>
      </c>
      <c r="N156" s="31">
        <f t="shared" si="17"/>
        <v>-0.33454040215812719</v>
      </c>
      <c r="O156" s="22">
        <f t="shared" si="18"/>
        <v>-2.7553153896771338E-3</v>
      </c>
    </row>
    <row r="157" spans="1:15" ht="15">
      <c r="A157" s="21">
        <v>44421</v>
      </c>
      <c r="B157" s="21" t="str">
        <f t="shared" si="19"/>
        <v>2021-08</v>
      </c>
      <c r="C157" s="22">
        <v>10.369</v>
      </c>
      <c r="D157" s="6">
        <v>3.6383000000000001</v>
      </c>
      <c r="E157" s="10">
        <v>70.900000000000006</v>
      </c>
      <c r="F157" s="23">
        <v>89.486549377441406</v>
      </c>
      <c r="G157" s="24">
        <v>153.37</v>
      </c>
      <c r="H157" s="23">
        <v>4144.47</v>
      </c>
      <c r="I157" s="22">
        <f t="shared" si="14"/>
        <v>36.383000000000003</v>
      </c>
      <c r="J157" s="10">
        <v>51.165475932741579</v>
      </c>
      <c r="K157" s="22">
        <f t="shared" si="15"/>
        <v>-6.3157251295939409E-2</v>
      </c>
      <c r="L157" s="22">
        <f t="shared" si="16"/>
        <v>-2.7996787841787496E-2</v>
      </c>
      <c r="M157" s="22">
        <f t="shared" si="16"/>
        <v>-1.2474757050309836E-2</v>
      </c>
      <c r="N157" s="31">
        <f t="shared" si="17"/>
        <v>0.34325006069976777</v>
      </c>
      <c r="O157" s="22">
        <f t="shared" si="18"/>
        <v>3.0714491965460711E-3</v>
      </c>
    </row>
    <row r="158" spans="1:15" ht="15">
      <c r="A158" s="21">
        <v>44424</v>
      </c>
      <c r="B158" s="21" t="str">
        <f t="shared" si="19"/>
        <v>2021-08</v>
      </c>
      <c r="C158" s="22">
        <v>10.204000000000001</v>
      </c>
      <c r="D158" s="6">
        <v>3.8696999999999999</v>
      </c>
      <c r="E158" s="10">
        <v>70.069999999999993</v>
      </c>
      <c r="F158" s="23">
        <v>89.486549377441406</v>
      </c>
      <c r="G158" s="24">
        <v>188.1</v>
      </c>
      <c r="H158" s="23">
        <v>4111.8900000000003</v>
      </c>
      <c r="I158" s="22">
        <f t="shared" si="14"/>
        <v>38.697000000000003</v>
      </c>
      <c r="J158" s="10">
        <v>50.595710881652096</v>
      </c>
      <c r="K158" s="22">
        <f t="shared" si="15"/>
        <v>-1.6040785296576047E-2</v>
      </c>
      <c r="L158" s="22">
        <f t="shared" si="16"/>
        <v>6.1660445069311065E-2</v>
      </c>
      <c r="M158" s="22">
        <f t="shared" si="16"/>
        <v>-1.1775691155639431E-2</v>
      </c>
      <c r="N158" s="31">
        <f t="shared" si="17"/>
        <v>0.20412043364429622</v>
      </c>
      <c r="O158" s="22">
        <f t="shared" si="18"/>
        <v>-7.8921386920908256E-3</v>
      </c>
    </row>
    <row r="159" spans="1:15" ht="15">
      <c r="A159" s="21">
        <v>44425</v>
      </c>
      <c r="B159" s="21" t="str">
        <f t="shared" si="19"/>
        <v>2021-08</v>
      </c>
      <c r="C159" s="22">
        <v>11.365</v>
      </c>
      <c r="D159" s="6">
        <v>3.9283999999999999</v>
      </c>
      <c r="E159" s="10">
        <v>69.400000000000006</v>
      </c>
      <c r="F159" s="23">
        <v>89.486549377441406</v>
      </c>
      <c r="G159" s="24">
        <v>189.28</v>
      </c>
      <c r="H159" s="23">
        <v>4123.45</v>
      </c>
      <c r="I159" s="22">
        <f t="shared" si="14"/>
        <v>39.283999999999999</v>
      </c>
      <c r="J159" s="10">
        <v>50.513137782953642</v>
      </c>
      <c r="K159" s="22">
        <f t="shared" si="15"/>
        <v>0.10775865702494156</v>
      </c>
      <c r="L159" s="22">
        <f t="shared" si="16"/>
        <v>1.5055233644419116E-2</v>
      </c>
      <c r="M159" s="22">
        <f t="shared" si="16"/>
        <v>-9.6078748696835532E-3</v>
      </c>
      <c r="N159" s="31">
        <f t="shared" si="17"/>
        <v>6.2536639230920772E-3</v>
      </c>
      <c r="O159" s="22">
        <f t="shared" si="18"/>
        <v>2.8074147740311376E-3</v>
      </c>
    </row>
    <row r="160" spans="1:15" ht="15">
      <c r="A160" s="21">
        <v>44426</v>
      </c>
      <c r="B160" s="21" t="str">
        <f t="shared" si="19"/>
        <v>2021-08</v>
      </c>
      <c r="C160" s="22">
        <v>10.726000000000001</v>
      </c>
      <c r="D160" s="6">
        <v>3.8384</v>
      </c>
      <c r="E160" s="10">
        <v>68.61</v>
      </c>
      <c r="F160" s="23">
        <v>89.486549377441406</v>
      </c>
      <c r="G160" s="24">
        <v>178.93</v>
      </c>
      <c r="H160" s="23">
        <v>4122.6099999999997</v>
      </c>
      <c r="I160" s="22">
        <f t="shared" si="14"/>
        <v>38.384</v>
      </c>
      <c r="J160" s="10">
        <v>49.901811040802968</v>
      </c>
      <c r="K160" s="22">
        <f t="shared" si="15"/>
        <v>-5.7867756743772966E-2</v>
      </c>
      <c r="L160" s="22">
        <f t="shared" si="16"/>
        <v>-2.3176605198189038E-2</v>
      </c>
      <c r="M160" s="22">
        <f t="shared" si="16"/>
        <v>-1.14485708099595E-2</v>
      </c>
      <c r="N160" s="31">
        <f t="shared" si="17"/>
        <v>-5.6232732326306142E-2</v>
      </c>
      <c r="O160" s="22">
        <f t="shared" si="18"/>
        <v>-2.0373366259904274E-4</v>
      </c>
    </row>
    <row r="161" spans="1:15" ht="15">
      <c r="A161" s="21">
        <v>44427</v>
      </c>
      <c r="B161" s="21" t="str">
        <f t="shared" si="19"/>
        <v>2021-08</v>
      </c>
      <c r="C161" s="22">
        <v>13.266</v>
      </c>
      <c r="D161" s="6">
        <v>3.3896999999999999</v>
      </c>
      <c r="E161" s="10">
        <v>66.8</v>
      </c>
      <c r="F161" s="23">
        <v>89.486549377441406</v>
      </c>
      <c r="G161" s="24">
        <v>210.35</v>
      </c>
      <c r="H161" s="23">
        <v>4064.14</v>
      </c>
      <c r="I161" s="22">
        <f t="shared" si="14"/>
        <v>33.896999999999998</v>
      </c>
      <c r="J161" s="10">
        <v>48.855408469245958</v>
      </c>
      <c r="K161" s="22">
        <f t="shared" si="15"/>
        <v>0.21253367054263067</v>
      </c>
      <c r="L161" s="22">
        <f t="shared" si="16"/>
        <v>-0.12431419120211995</v>
      </c>
      <c r="M161" s="22">
        <f t="shared" si="16"/>
        <v>-2.6735216160199502E-2</v>
      </c>
      <c r="N161" s="31">
        <f t="shared" si="17"/>
        <v>0.16177814213275934</v>
      </c>
      <c r="O161" s="22">
        <f t="shared" si="18"/>
        <v>-1.428429943198853E-2</v>
      </c>
    </row>
    <row r="162" spans="1:15" ht="15">
      <c r="A162" s="21">
        <v>44428</v>
      </c>
      <c r="B162" s="21" t="str">
        <f t="shared" si="19"/>
        <v>2021-08</v>
      </c>
      <c r="C162" s="22">
        <v>12.97</v>
      </c>
      <c r="D162" s="6">
        <v>3.5453999999999999</v>
      </c>
      <c r="E162" s="10">
        <v>65.510000000000005</v>
      </c>
      <c r="F162" s="23">
        <v>89.486549377441406</v>
      </c>
      <c r="G162" s="24">
        <v>160.19</v>
      </c>
      <c r="H162" s="23">
        <v>4082.53</v>
      </c>
      <c r="I162" s="22">
        <f t="shared" si="14"/>
        <v>35.454000000000001</v>
      </c>
      <c r="J162" s="10">
        <v>48.080733944954133</v>
      </c>
      <c r="K162" s="22">
        <f t="shared" si="15"/>
        <v>-2.2565372775011625E-2</v>
      </c>
      <c r="L162" s="22">
        <f t="shared" si="16"/>
        <v>4.4909566696373734E-2</v>
      </c>
      <c r="M162" s="22">
        <f t="shared" si="16"/>
        <v>-1.9500277798814986E-2</v>
      </c>
      <c r="N162" s="31">
        <f t="shared" si="17"/>
        <v>-0.27241219932313776</v>
      </c>
      <c r="O162" s="22">
        <f t="shared" si="18"/>
        <v>4.5147357722088496E-3</v>
      </c>
    </row>
    <row r="163" spans="1:15" ht="15">
      <c r="A163" s="21">
        <v>44431</v>
      </c>
      <c r="B163" s="21" t="str">
        <f t="shared" si="19"/>
        <v>2021-08</v>
      </c>
      <c r="C163" s="22">
        <v>11.622999999999999</v>
      </c>
      <c r="D163" s="6">
        <v>3.6097000000000001</v>
      </c>
      <c r="E163" s="10">
        <v>69.069999999999993</v>
      </c>
      <c r="F163" s="23">
        <v>89.486549377441406</v>
      </c>
      <c r="G163" s="24">
        <v>271.47000000000003</v>
      </c>
      <c r="H163" s="23">
        <v>4092.12</v>
      </c>
      <c r="I163" s="22">
        <f t="shared" si="14"/>
        <v>36.097000000000001</v>
      </c>
      <c r="J163" s="10">
        <v>50.35357585477874</v>
      </c>
      <c r="K163" s="22">
        <f t="shared" si="15"/>
        <v>-0.10965310466678166</v>
      </c>
      <c r="L163" s="22">
        <f t="shared" si="16"/>
        <v>1.7973677800964576E-2</v>
      </c>
      <c r="M163" s="22">
        <f t="shared" si="16"/>
        <v>5.2917680357096326E-2</v>
      </c>
      <c r="N163" s="31">
        <f t="shared" si="17"/>
        <v>0.5274910253177596</v>
      </c>
      <c r="O163" s="22">
        <f t="shared" si="18"/>
        <v>2.3462788986517579E-3</v>
      </c>
    </row>
    <row r="164" spans="1:15" ht="15">
      <c r="A164" s="21">
        <v>44432</v>
      </c>
      <c r="B164" s="21" t="str">
        <f t="shared" si="19"/>
        <v>2021-08</v>
      </c>
      <c r="C164" s="22">
        <v>11.297000000000001</v>
      </c>
      <c r="D164" s="6">
        <v>3.7896999999999998</v>
      </c>
      <c r="E164" s="10">
        <v>71.209999999999994</v>
      </c>
      <c r="F164" s="23">
        <v>89.486549377441406</v>
      </c>
      <c r="G164" s="24">
        <v>131.94</v>
      </c>
      <c r="H164" s="23">
        <v>4104.84</v>
      </c>
      <c r="I164" s="22">
        <f t="shared" si="14"/>
        <v>37.896999999999998</v>
      </c>
      <c r="J164" s="10">
        <v>51.917468649752109</v>
      </c>
      <c r="K164" s="22">
        <f t="shared" si="15"/>
        <v>-2.844868991677911E-2</v>
      </c>
      <c r="L164" s="22">
        <f t="shared" si="16"/>
        <v>4.8662193890024796E-2</v>
      </c>
      <c r="M164" s="22">
        <f t="shared" si="16"/>
        <v>3.0512774893151861E-2</v>
      </c>
      <c r="N164" s="31">
        <f t="shared" si="17"/>
        <v>-0.72150436223642678</v>
      </c>
      <c r="O164" s="22">
        <f t="shared" si="18"/>
        <v>3.103592114691231E-3</v>
      </c>
    </row>
    <row r="165" spans="1:15" ht="15">
      <c r="A165" s="21">
        <v>44433</v>
      </c>
      <c r="B165" s="21" t="str">
        <f t="shared" si="19"/>
        <v>2021-08</v>
      </c>
      <c r="C165" s="22">
        <v>12.185</v>
      </c>
      <c r="D165" s="6">
        <v>3.8258000000000001</v>
      </c>
      <c r="E165" s="10">
        <v>72.12</v>
      </c>
      <c r="F165" s="23">
        <v>89.486549377441406</v>
      </c>
      <c r="G165" s="24">
        <v>132.47999999999999</v>
      </c>
      <c r="H165" s="23">
        <v>4119.4399999999996</v>
      </c>
      <c r="I165" s="22">
        <f t="shared" si="14"/>
        <v>38.258000000000003</v>
      </c>
      <c r="J165" s="10">
        <v>52.554106244990166</v>
      </c>
      <c r="K165" s="22">
        <f t="shared" si="15"/>
        <v>7.5668483332377814E-2</v>
      </c>
      <c r="L165" s="22">
        <f t="shared" si="16"/>
        <v>9.4807354478799975E-3</v>
      </c>
      <c r="M165" s="22">
        <f t="shared" si="16"/>
        <v>1.2698140341083235E-2</v>
      </c>
      <c r="N165" s="31">
        <f t="shared" si="17"/>
        <v>4.0844168422246342E-3</v>
      </c>
      <c r="O165" s="22">
        <f t="shared" si="18"/>
        <v>3.5504665057774355E-3</v>
      </c>
    </row>
    <row r="166" spans="1:15" ht="15">
      <c r="A166" s="21">
        <v>44434</v>
      </c>
      <c r="B166" s="21" t="str">
        <f t="shared" si="19"/>
        <v>2021-08</v>
      </c>
      <c r="C166" s="22">
        <v>10.818</v>
      </c>
      <c r="D166" s="6">
        <v>3.8641999999999999</v>
      </c>
      <c r="E166" s="10">
        <v>70.42</v>
      </c>
      <c r="F166" s="23">
        <v>89.486549377441406</v>
      </c>
      <c r="G166" s="24">
        <v>90.32</v>
      </c>
      <c r="H166" s="23">
        <v>4106.66</v>
      </c>
      <c r="I166" s="22">
        <f t="shared" si="14"/>
        <v>38.641999999999996</v>
      </c>
      <c r="J166" s="10">
        <v>51.356476079346557</v>
      </c>
      <c r="K166" s="22">
        <f t="shared" si="15"/>
        <v>-0.1189942736279344</v>
      </c>
      <c r="L166" s="22">
        <f t="shared" si="16"/>
        <v>9.987079108729988E-3</v>
      </c>
      <c r="M166" s="22">
        <f t="shared" si="16"/>
        <v>-2.385408460821016E-2</v>
      </c>
      <c r="N166" s="31">
        <f t="shared" si="17"/>
        <v>-0.38307277079554292</v>
      </c>
      <c r="O166" s="22">
        <f t="shared" si="18"/>
        <v>-3.1071857337378662E-3</v>
      </c>
    </row>
    <row r="167" spans="1:15" ht="15">
      <c r="A167" s="21">
        <v>44435</v>
      </c>
      <c r="B167" s="21" t="str">
        <f t="shared" si="19"/>
        <v>2021-08</v>
      </c>
      <c r="C167" s="22">
        <v>10.61</v>
      </c>
      <c r="D167" s="6">
        <v>4.0053000000000001</v>
      </c>
      <c r="E167" s="10">
        <v>72.260000000000005</v>
      </c>
      <c r="F167" s="23">
        <v>89.486549377441406</v>
      </c>
      <c r="G167" s="24">
        <v>154.24</v>
      </c>
      <c r="H167" s="23">
        <v>4121.03</v>
      </c>
      <c r="I167" s="22">
        <f t="shared" si="14"/>
        <v>40.052999999999997</v>
      </c>
      <c r="J167" s="10">
        <v>52.48020916551674</v>
      </c>
      <c r="K167" s="22">
        <f t="shared" si="15"/>
        <v>-1.9414460823343509E-2</v>
      </c>
      <c r="L167" s="22">
        <f t="shared" si="16"/>
        <v>3.5863809236875849E-2</v>
      </c>
      <c r="M167" s="22">
        <f t="shared" si="16"/>
        <v>2.579341199258782E-2</v>
      </c>
      <c r="N167" s="31">
        <f t="shared" si="17"/>
        <v>0.53515091102082901</v>
      </c>
      <c r="O167" s="22">
        <f t="shared" si="18"/>
        <v>3.4930860573193678E-3</v>
      </c>
    </row>
    <row r="168" spans="1:15" ht="15">
      <c r="A168" s="21">
        <v>44439</v>
      </c>
      <c r="B168" s="21" t="str">
        <f t="shared" si="19"/>
        <v>2021-08</v>
      </c>
      <c r="C168" s="22">
        <v>13.506</v>
      </c>
      <c r="D168" s="6">
        <v>4.2680999999999996</v>
      </c>
      <c r="E168" s="10">
        <v>73.45</v>
      </c>
      <c r="F168" s="23">
        <v>89.486549377441406</v>
      </c>
      <c r="G168" s="24">
        <v>252.98</v>
      </c>
      <c r="H168" s="23">
        <v>4109.96</v>
      </c>
      <c r="I168" s="22">
        <f t="shared" si="14"/>
        <v>42.680999999999997</v>
      </c>
      <c r="J168" s="10">
        <v>53.429839237651855</v>
      </c>
      <c r="K168" s="22">
        <f t="shared" si="15"/>
        <v>0.2413370785267584</v>
      </c>
      <c r="L168" s="22">
        <f t="shared" si="16"/>
        <v>6.3550279261071971E-2</v>
      </c>
      <c r="M168" s="22">
        <f t="shared" si="16"/>
        <v>1.6334176900392093E-2</v>
      </c>
      <c r="N168" s="31">
        <f t="shared" si="17"/>
        <v>0.49480060335716014</v>
      </c>
      <c r="O168" s="22">
        <f t="shared" si="18"/>
        <v>-2.6898360159561307E-3</v>
      </c>
    </row>
    <row r="169" spans="1:15" ht="15">
      <c r="A169" s="21">
        <v>44440</v>
      </c>
      <c r="B169" s="21" t="str">
        <f t="shared" si="19"/>
        <v>2021-09</v>
      </c>
      <c r="C169" s="22">
        <v>13.733000000000001</v>
      </c>
      <c r="D169" s="6">
        <v>4.3047000000000004</v>
      </c>
      <c r="E169" s="10">
        <v>71.989999999999995</v>
      </c>
      <c r="F169" s="23">
        <v>80.696968078613281</v>
      </c>
      <c r="G169" s="24">
        <v>172.74</v>
      </c>
      <c r="H169" s="23">
        <v>4128.63</v>
      </c>
      <c r="I169" s="22">
        <f t="shared" si="14"/>
        <v>43.047000000000004</v>
      </c>
      <c r="J169" s="10">
        <v>52.204496011602608</v>
      </c>
      <c r="K169" s="22">
        <f t="shared" si="15"/>
        <v>1.6667664395494622E-2</v>
      </c>
      <c r="L169" s="22">
        <f t="shared" si="16"/>
        <v>8.5386856972396868E-3</v>
      </c>
      <c r="M169" s="22">
        <f t="shared" si="16"/>
        <v>-2.0077682138674852E-2</v>
      </c>
      <c r="N169" s="31">
        <f t="shared" si="17"/>
        <v>-0.38152286036725613</v>
      </c>
      <c r="O169" s="22">
        <f t="shared" si="18"/>
        <v>4.532336712965641E-3</v>
      </c>
    </row>
    <row r="170" spans="1:15" ht="15">
      <c r="A170" s="21">
        <v>44441</v>
      </c>
      <c r="B170" s="21" t="str">
        <f t="shared" si="19"/>
        <v>2021-09</v>
      </c>
      <c r="C170" s="22">
        <v>15.185</v>
      </c>
      <c r="D170" s="6">
        <v>4.4329999999999998</v>
      </c>
      <c r="E170" s="10">
        <v>73.56</v>
      </c>
      <c r="F170" s="23">
        <v>80.696968078613281</v>
      </c>
      <c r="G170" s="24">
        <v>131.66</v>
      </c>
      <c r="H170" s="23">
        <v>4133.54</v>
      </c>
      <c r="I170" s="22">
        <f t="shared" si="14"/>
        <v>44.33</v>
      </c>
      <c r="J170" s="10">
        <v>53.207956600361662</v>
      </c>
      <c r="K170" s="22">
        <f t="shared" si="15"/>
        <v>0.10050640294956721</v>
      </c>
      <c r="L170" s="22">
        <f t="shared" si="16"/>
        <v>2.9369106722582812E-2</v>
      </c>
      <c r="M170" s="22">
        <f t="shared" si="16"/>
        <v>2.1574179254908857E-2</v>
      </c>
      <c r="N170" s="31">
        <f t="shared" si="17"/>
        <v>-0.27156473181240898</v>
      </c>
      <c r="O170" s="22">
        <f t="shared" si="18"/>
        <v>1.1885498792713039E-3</v>
      </c>
    </row>
    <row r="171" spans="1:15" ht="15">
      <c r="A171" s="21">
        <v>44442</v>
      </c>
      <c r="B171" s="21" t="str">
        <f t="shared" si="19"/>
        <v>2021-09</v>
      </c>
      <c r="C171" s="22">
        <v>15.196999999999999</v>
      </c>
      <c r="D171" s="6">
        <v>4.4389000000000003</v>
      </c>
      <c r="E171" s="10">
        <v>73.069999999999993</v>
      </c>
      <c r="F171" s="23">
        <v>80.696968078613281</v>
      </c>
      <c r="G171" s="24">
        <v>169.23</v>
      </c>
      <c r="H171" s="23">
        <v>4120.51</v>
      </c>
      <c r="I171" s="22">
        <f t="shared" si="14"/>
        <v>44.389000000000003</v>
      </c>
      <c r="J171" s="10">
        <v>52.712451305727882</v>
      </c>
      <c r="K171" s="22">
        <f t="shared" si="15"/>
        <v>7.899414537560147E-4</v>
      </c>
      <c r="L171" s="22">
        <f t="shared" si="16"/>
        <v>1.3300422389263067E-3</v>
      </c>
      <c r="M171" s="22">
        <f t="shared" si="16"/>
        <v>-6.6835139329940087E-3</v>
      </c>
      <c r="N171" s="31">
        <f t="shared" si="17"/>
        <v>0.25103589438026369</v>
      </c>
      <c r="O171" s="22">
        <f t="shared" si="18"/>
        <v>-3.1572405846262285E-3</v>
      </c>
    </row>
    <row r="172" spans="1:15" ht="15">
      <c r="A172" s="21">
        <v>44445</v>
      </c>
      <c r="B172" s="21" t="str">
        <f t="shared" si="19"/>
        <v>2021-09</v>
      </c>
      <c r="C172" s="22">
        <v>11.685</v>
      </c>
      <c r="D172" s="6">
        <v>4.4809000000000001</v>
      </c>
      <c r="E172" s="10">
        <v>72.430000000000007</v>
      </c>
      <c r="F172" s="23">
        <v>80.696968078613281</v>
      </c>
      <c r="G172" s="24">
        <v>269.2</v>
      </c>
      <c r="H172" s="23">
        <v>4144.51</v>
      </c>
      <c r="I172" s="22">
        <f t="shared" si="14"/>
        <v>44.808999999999997</v>
      </c>
      <c r="J172" s="10">
        <v>52.250757466455056</v>
      </c>
      <c r="K172" s="22">
        <f t="shared" si="15"/>
        <v>-0.2627920719606468</v>
      </c>
      <c r="L172" s="22">
        <f t="shared" si="16"/>
        <v>9.4173211059260988E-3</v>
      </c>
      <c r="M172" s="22">
        <f t="shared" si="16"/>
        <v>-8.7973075958915278E-3</v>
      </c>
      <c r="N172" s="31">
        <f t="shared" si="17"/>
        <v>0.46419586135057833</v>
      </c>
      <c r="O172" s="22">
        <f t="shared" si="18"/>
        <v>5.8076247745252928E-3</v>
      </c>
    </row>
    <row r="173" spans="1:15" ht="15">
      <c r="A173" s="21">
        <v>44446</v>
      </c>
      <c r="B173" s="21" t="str">
        <f t="shared" si="19"/>
        <v>2021-09</v>
      </c>
      <c r="C173" s="22">
        <v>35.631999999999998</v>
      </c>
      <c r="D173" s="6">
        <v>4.5330000000000004</v>
      </c>
      <c r="E173" s="10">
        <v>71.52</v>
      </c>
      <c r="F173" s="23">
        <v>80.696968078613281</v>
      </c>
      <c r="G173" s="24">
        <v>351.24</v>
      </c>
      <c r="H173" s="23">
        <v>4122.43</v>
      </c>
      <c r="I173" s="22">
        <f t="shared" si="14"/>
        <v>45.330000000000005</v>
      </c>
      <c r="J173" s="10">
        <v>51.856148491879345</v>
      </c>
      <c r="K173" s="22">
        <f t="shared" si="15"/>
        <v>1.1149381425241904</v>
      </c>
      <c r="L173" s="22">
        <f t="shared" si="16"/>
        <v>1.1560052850943598E-2</v>
      </c>
      <c r="M173" s="22">
        <f t="shared" si="16"/>
        <v>-1.2643447341976147E-2</v>
      </c>
      <c r="N173" s="31">
        <f t="shared" si="17"/>
        <v>0.26601515272122206</v>
      </c>
      <c r="O173" s="22">
        <f t="shared" si="18"/>
        <v>-5.3417715632381423E-3</v>
      </c>
    </row>
    <row r="174" spans="1:15" ht="15">
      <c r="A174" s="21">
        <v>44447</v>
      </c>
      <c r="B174" s="21" t="str">
        <f t="shared" si="19"/>
        <v>2021-09</v>
      </c>
      <c r="C174" s="22">
        <v>20.077000000000002</v>
      </c>
      <c r="D174" s="6">
        <v>4.7034000000000002</v>
      </c>
      <c r="E174" s="10">
        <v>72.36</v>
      </c>
      <c r="F174" s="23">
        <v>80.696968078613281</v>
      </c>
      <c r="G174" s="24">
        <v>232.65</v>
      </c>
      <c r="H174" s="23">
        <v>4089.76</v>
      </c>
      <c r="I174" s="22">
        <f t="shared" si="14"/>
        <v>47.034000000000006</v>
      </c>
      <c r="J174" s="10">
        <v>52.583387835186393</v>
      </c>
      <c r="K174" s="22">
        <f t="shared" si="15"/>
        <v>-0.57366922924357044</v>
      </c>
      <c r="L174" s="22">
        <f t="shared" si="16"/>
        <v>3.6901679481882263E-2</v>
      </c>
      <c r="M174" s="22">
        <f t="shared" si="16"/>
        <v>1.1676529661835638E-2</v>
      </c>
      <c r="N174" s="31">
        <f t="shared" si="17"/>
        <v>-0.41193457220113722</v>
      </c>
      <c r="O174" s="22">
        <f t="shared" si="18"/>
        <v>-7.9565066931962559E-3</v>
      </c>
    </row>
    <row r="175" spans="1:15" ht="15">
      <c r="A175" s="21">
        <v>44448</v>
      </c>
      <c r="B175" s="21" t="str">
        <f t="shared" si="19"/>
        <v>2021-09</v>
      </c>
      <c r="C175" s="22">
        <v>76.078000000000003</v>
      </c>
      <c r="D175" s="6">
        <v>4.8197999999999999</v>
      </c>
      <c r="E175" s="10">
        <v>71.319999999999993</v>
      </c>
      <c r="F175" s="23">
        <v>80.696968078613281</v>
      </c>
      <c r="G175" s="24">
        <v>185.72</v>
      </c>
      <c r="H175" s="23">
        <v>4055.82</v>
      </c>
      <c r="I175" s="22">
        <f t="shared" si="14"/>
        <v>48.198</v>
      </c>
      <c r="J175" s="10">
        <v>51.476001443522193</v>
      </c>
      <c r="K175" s="22">
        <f t="shared" si="15"/>
        <v>1.332184248502384</v>
      </c>
      <c r="L175" s="22">
        <f t="shared" si="16"/>
        <v>2.4446781985090288E-2</v>
      </c>
      <c r="M175" s="22">
        <f t="shared" si="16"/>
        <v>-1.4476867532154773E-2</v>
      </c>
      <c r="N175" s="31">
        <f t="shared" si="17"/>
        <v>-0.22529501513893657</v>
      </c>
      <c r="O175" s="22">
        <f t="shared" si="18"/>
        <v>-8.3334020204940146E-3</v>
      </c>
    </row>
    <row r="176" spans="1:15" ht="15">
      <c r="A176" s="21">
        <v>44449</v>
      </c>
      <c r="B176" s="21" t="str">
        <f t="shared" si="19"/>
        <v>2021-09</v>
      </c>
      <c r="C176" s="22">
        <v>16.105</v>
      </c>
      <c r="D176" s="6">
        <v>4.7563000000000004</v>
      </c>
      <c r="E176" s="10">
        <v>72.44</v>
      </c>
      <c r="F176" s="23">
        <v>80.696968078613281</v>
      </c>
      <c r="G176" s="24">
        <v>129.72999999999999</v>
      </c>
      <c r="H176" s="23">
        <v>4056.19</v>
      </c>
      <c r="I176" s="22">
        <f t="shared" si="14"/>
        <v>47.563000000000002</v>
      </c>
      <c r="J176" s="10">
        <v>52.314580775619262</v>
      </c>
      <c r="K176" s="22">
        <f t="shared" si="15"/>
        <v>-1.5526293469906634</v>
      </c>
      <c r="L176" s="22">
        <f t="shared" si="16"/>
        <v>-1.3262378369507282E-2</v>
      </c>
      <c r="M176" s="22">
        <f t="shared" si="16"/>
        <v>1.5581840020272943E-2</v>
      </c>
      <c r="N176" s="31">
        <f t="shared" si="17"/>
        <v>-0.3587847955688</v>
      </c>
      <c r="O176" s="22">
        <f t="shared" si="18"/>
        <v>9.1222767293566481E-5</v>
      </c>
    </row>
    <row r="177" spans="1:15" ht="15">
      <c r="A177" s="21">
        <v>44452</v>
      </c>
      <c r="B177" s="21" t="str">
        <f t="shared" si="19"/>
        <v>2021-09</v>
      </c>
      <c r="C177" s="22">
        <v>10.353999999999999</v>
      </c>
      <c r="D177" s="6">
        <v>5.1698000000000004</v>
      </c>
      <c r="E177" s="10">
        <v>72.97</v>
      </c>
      <c r="F177" s="23">
        <v>80.696968078613281</v>
      </c>
      <c r="G177" s="24">
        <v>244.81</v>
      </c>
      <c r="H177" s="23">
        <v>4075.27</v>
      </c>
      <c r="I177" s="22">
        <f t="shared" si="14"/>
        <v>51.698000000000008</v>
      </c>
      <c r="J177" s="10">
        <v>52.708754695174804</v>
      </c>
      <c r="K177" s="22">
        <f t="shared" si="15"/>
        <v>-0.44175686430345257</v>
      </c>
      <c r="L177" s="22">
        <f t="shared" si="16"/>
        <v>8.3363947996351467E-2</v>
      </c>
      <c r="M177" s="22">
        <f t="shared" si="16"/>
        <v>7.2897647623162308E-3</v>
      </c>
      <c r="N177" s="31">
        <f t="shared" si="17"/>
        <v>0.63502703189412746</v>
      </c>
      <c r="O177" s="22">
        <f t="shared" si="18"/>
        <v>4.6928927934081323E-3</v>
      </c>
    </row>
    <row r="178" spans="1:15" ht="15">
      <c r="A178" s="21">
        <v>44453</v>
      </c>
      <c r="B178" s="21" t="str">
        <f t="shared" si="19"/>
        <v>2021-09</v>
      </c>
      <c r="C178" s="22">
        <v>16.294</v>
      </c>
      <c r="D178" s="6">
        <v>5.7087000000000003</v>
      </c>
      <c r="E178" s="10">
        <v>73.05</v>
      </c>
      <c r="F178" s="23">
        <v>80.696968078613281</v>
      </c>
      <c r="G178" s="24">
        <v>309.68</v>
      </c>
      <c r="H178" s="23">
        <v>4056.45</v>
      </c>
      <c r="I178" s="22">
        <f t="shared" si="14"/>
        <v>57.087000000000003</v>
      </c>
      <c r="J178" s="10">
        <v>52.751299826689774</v>
      </c>
      <c r="K178" s="22">
        <f t="shared" si="15"/>
        <v>0.45342402340874055</v>
      </c>
      <c r="L178" s="22">
        <f t="shared" si="16"/>
        <v>9.9157323941404807E-2</v>
      </c>
      <c r="M178" s="22">
        <f t="shared" si="16"/>
        <v>1.0957404191798117E-3</v>
      </c>
      <c r="N178" s="31">
        <f t="shared" si="17"/>
        <v>0.23505710679234429</v>
      </c>
      <c r="O178" s="22">
        <f t="shared" si="18"/>
        <v>-4.628795286286176E-3</v>
      </c>
    </row>
    <row r="179" spans="1:15" ht="15">
      <c r="A179" s="21">
        <v>44454</v>
      </c>
      <c r="B179" s="21" t="str">
        <f t="shared" ref="B179:B224" si="20">TEXT(A179,"YYYY-MM")</f>
        <v>2021-09</v>
      </c>
      <c r="C179" s="22">
        <v>21.184999999999999</v>
      </c>
      <c r="D179" s="6">
        <v>5.2920999999999996</v>
      </c>
      <c r="E179" s="10">
        <v>74.84</v>
      </c>
      <c r="F179" s="23">
        <v>80.696968078613281</v>
      </c>
      <c r="G179" s="24">
        <v>194.94</v>
      </c>
      <c r="H179" s="23">
        <v>4039.44</v>
      </c>
      <c r="I179" s="22">
        <f t="shared" si="14"/>
        <v>52.920999999999992</v>
      </c>
      <c r="J179" s="10">
        <v>54.086868540868693</v>
      </c>
      <c r="K179" s="22">
        <f t="shared" si="15"/>
        <v>0.2624964421900724</v>
      </c>
      <c r="L179" s="22">
        <f t="shared" si="16"/>
        <v>-7.5776184472292382E-2</v>
      </c>
      <c r="M179" s="22">
        <f t="shared" si="16"/>
        <v>2.4208363209180562E-2</v>
      </c>
      <c r="N179" s="31">
        <f t="shared" si="17"/>
        <v>-0.46284768736032872</v>
      </c>
      <c r="O179" s="22">
        <f t="shared" si="18"/>
        <v>-4.2021383764256444E-3</v>
      </c>
    </row>
    <row r="180" spans="1:15" ht="15">
      <c r="A180" s="21">
        <v>44455</v>
      </c>
      <c r="B180" s="21" t="str">
        <f t="shared" si="20"/>
        <v>2021-09</v>
      </c>
      <c r="C180" s="22">
        <v>9.8819999999999997</v>
      </c>
      <c r="D180" s="6">
        <v>4.9779</v>
      </c>
      <c r="E180" s="10">
        <v>75.14</v>
      </c>
      <c r="F180" s="23">
        <v>80.696968078613281</v>
      </c>
      <c r="G180" s="24">
        <v>122.43</v>
      </c>
      <c r="H180" s="23">
        <v>4051.44</v>
      </c>
      <c r="I180" s="22">
        <f t="shared" si="14"/>
        <v>49.778999999999996</v>
      </c>
      <c r="J180" s="10">
        <v>54.50852375770765</v>
      </c>
      <c r="K180" s="22">
        <f t="shared" si="15"/>
        <v>-0.76257846365496418</v>
      </c>
      <c r="L180" s="22">
        <f t="shared" si="16"/>
        <v>-6.1207027166926824E-2</v>
      </c>
      <c r="M180" s="22">
        <f t="shared" si="16"/>
        <v>4.0005387399340122E-3</v>
      </c>
      <c r="N180" s="31">
        <f t="shared" si="17"/>
        <v>-0.46515238082323995</v>
      </c>
      <c r="O180" s="22">
        <f t="shared" si="18"/>
        <v>2.9663049752224981E-3</v>
      </c>
    </row>
    <row r="181" spans="1:15" ht="15">
      <c r="A181" s="21">
        <v>44456</v>
      </c>
      <c r="B181" s="21" t="str">
        <f t="shared" si="20"/>
        <v>2021-09</v>
      </c>
      <c r="C181" s="22">
        <v>13.244</v>
      </c>
      <c r="D181" s="6">
        <v>5.4024999999999999</v>
      </c>
      <c r="E181" s="10">
        <v>74.64</v>
      </c>
      <c r="F181" s="23">
        <v>80.696968078613281</v>
      </c>
      <c r="G181" s="24">
        <v>112.24</v>
      </c>
      <c r="H181" s="23">
        <v>4023.33</v>
      </c>
      <c r="I181" s="22">
        <f t="shared" si="14"/>
        <v>54.024999999999999</v>
      </c>
      <c r="J181" s="10">
        <v>54.263904034896406</v>
      </c>
      <c r="K181" s="22">
        <f t="shared" si="15"/>
        <v>0.29282969926144153</v>
      </c>
      <c r="L181" s="22">
        <f t="shared" si="16"/>
        <v>8.1853694044189393E-2</v>
      </c>
      <c r="M181" s="22">
        <f t="shared" si="16"/>
        <v>-6.6764836067344088E-3</v>
      </c>
      <c r="N181" s="31">
        <f t="shared" si="17"/>
        <v>-8.6900002291618636E-2</v>
      </c>
      <c r="O181" s="22">
        <f t="shared" si="18"/>
        <v>-6.9624555385329537E-3</v>
      </c>
    </row>
    <row r="182" spans="1:15" ht="15">
      <c r="A182" s="21">
        <v>44459</v>
      </c>
      <c r="B182" s="21" t="str">
        <f t="shared" si="20"/>
        <v>2021-09</v>
      </c>
      <c r="C182" s="22">
        <v>11.478</v>
      </c>
      <c r="D182" s="6">
        <v>6.1092000000000004</v>
      </c>
      <c r="E182" s="10">
        <v>73.59</v>
      </c>
      <c r="F182" s="23">
        <v>80.696968078613281</v>
      </c>
      <c r="G182" s="24">
        <v>272.82</v>
      </c>
      <c r="H182" s="23">
        <v>3986.9</v>
      </c>
      <c r="I182" s="22">
        <f t="shared" si="14"/>
        <v>61.092000000000006</v>
      </c>
      <c r="J182" s="10">
        <v>53.888400702987703</v>
      </c>
      <c r="K182" s="22">
        <f t="shared" si="15"/>
        <v>-0.14311245999882907</v>
      </c>
      <c r="L182" s="22">
        <f t="shared" si="16"/>
        <v>0.12293402231524979</v>
      </c>
      <c r="M182" s="22">
        <f t="shared" si="16"/>
        <v>-1.4167409600580758E-2</v>
      </c>
      <c r="N182" s="31">
        <f t="shared" si="17"/>
        <v>0.88817280127076881</v>
      </c>
      <c r="O182" s="22">
        <f t="shared" si="18"/>
        <v>-9.0959313708249608E-3</v>
      </c>
    </row>
    <row r="183" spans="1:15" ht="15">
      <c r="A183" s="21">
        <v>44460</v>
      </c>
      <c r="B183" s="21" t="str">
        <f t="shared" si="20"/>
        <v>2021-09</v>
      </c>
      <c r="C183" s="22">
        <v>15.081</v>
      </c>
      <c r="D183" s="6">
        <v>6.0370999999999997</v>
      </c>
      <c r="E183" s="10">
        <v>73.650000000000006</v>
      </c>
      <c r="F183" s="23">
        <v>80.696968078613281</v>
      </c>
      <c r="G183" s="24">
        <v>241.5</v>
      </c>
      <c r="H183" s="23">
        <v>4029.01</v>
      </c>
      <c r="I183" s="22">
        <f t="shared" si="14"/>
        <v>60.370999999999995</v>
      </c>
      <c r="J183" s="10">
        <v>53.904706140671891</v>
      </c>
      <c r="K183" s="22">
        <f t="shared" si="15"/>
        <v>0.27300351369237708</v>
      </c>
      <c r="L183" s="22">
        <f t="shared" si="16"/>
        <v>-1.1872067518254004E-2</v>
      </c>
      <c r="M183" s="22">
        <f t="shared" si="16"/>
        <v>8.149959701315723E-4</v>
      </c>
      <c r="N183" s="31">
        <f t="shared" si="17"/>
        <v>-0.12194276397234674</v>
      </c>
      <c r="O183" s="22">
        <f t="shared" si="18"/>
        <v>1.050670164184248E-2</v>
      </c>
    </row>
    <row r="184" spans="1:15" ht="15">
      <c r="A184" s="21">
        <v>44461</v>
      </c>
      <c r="B184" s="21" t="str">
        <f t="shared" si="20"/>
        <v>2021-09</v>
      </c>
      <c r="C184" s="22">
        <v>16.41</v>
      </c>
      <c r="D184" s="6">
        <v>5.8484999999999996</v>
      </c>
      <c r="E184" s="10">
        <v>75.5</v>
      </c>
      <c r="F184" s="23">
        <v>80.696968078613281</v>
      </c>
      <c r="G184" s="24">
        <v>203.3</v>
      </c>
      <c r="H184" s="23">
        <v>4081.81</v>
      </c>
      <c r="I184" s="22">
        <f t="shared" si="14"/>
        <v>58.484999999999999</v>
      </c>
      <c r="J184" s="10">
        <v>55.234472163289198</v>
      </c>
      <c r="K184" s="22">
        <f t="shared" si="15"/>
        <v>8.4455231723451624E-2</v>
      </c>
      <c r="L184" s="22">
        <f t="shared" si="16"/>
        <v>-3.1738546087275082E-2</v>
      </c>
      <c r="M184" s="22">
        <f t="shared" si="16"/>
        <v>2.4808513346339735E-2</v>
      </c>
      <c r="N184" s="31">
        <f t="shared" si="17"/>
        <v>-0.17218675245832632</v>
      </c>
      <c r="O184" s="22">
        <f t="shared" si="18"/>
        <v>1.3019829281895719E-2</v>
      </c>
    </row>
    <row r="185" spans="1:15" ht="15">
      <c r="A185" s="21">
        <v>44462</v>
      </c>
      <c r="B185" s="21" t="str">
        <f t="shared" si="20"/>
        <v>2021-09</v>
      </c>
      <c r="C185" s="22">
        <v>12.872</v>
      </c>
      <c r="D185" s="6">
        <v>5.7489999999999997</v>
      </c>
      <c r="E185" s="10">
        <v>76.44</v>
      </c>
      <c r="F185" s="23">
        <v>80.696968078613281</v>
      </c>
      <c r="G185" s="24">
        <v>114.34</v>
      </c>
      <c r="H185" s="23">
        <v>4081.25</v>
      </c>
      <c r="I185" s="22">
        <f t="shared" si="14"/>
        <v>57.489999999999995</v>
      </c>
      <c r="J185" s="10">
        <v>55.612950163695885</v>
      </c>
      <c r="K185" s="22">
        <f t="shared" si="15"/>
        <v>-0.24283649541191751</v>
      </c>
      <c r="L185" s="22">
        <f t="shared" si="16"/>
        <v>-1.7159291467470739E-2</v>
      </c>
      <c r="M185" s="22">
        <f t="shared" si="16"/>
        <v>1.2373463117093173E-2</v>
      </c>
      <c r="N185" s="31">
        <f t="shared" si="17"/>
        <v>-0.57550625479847572</v>
      </c>
      <c r="O185" s="22">
        <f t="shared" si="18"/>
        <v>-1.3720345088199707E-4</v>
      </c>
    </row>
    <row r="186" spans="1:15" ht="15">
      <c r="A186" s="21">
        <v>44463</v>
      </c>
      <c r="B186" s="21" t="str">
        <f t="shared" si="20"/>
        <v>2021-09</v>
      </c>
      <c r="C186" s="22">
        <v>15.48</v>
      </c>
      <c r="D186" s="6">
        <v>5.3826999999999998</v>
      </c>
      <c r="E186" s="10">
        <v>77.42</v>
      </c>
      <c r="F186" s="23">
        <v>80.696968078613281</v>
      </c>
      <c r="G186" s="24">
        <v>69.41</v>
      </c>
      <c r="H186" s="23">
        <v>4062.2</v>
      </c>
      <c r="I186" s="22">
        <f t="shared" si="14"/>
        <v>53.826999999999998</v>
      </c>
      <c r="J186" s="10">
        <v>56.589430597178563</v>
      </c>
      <c r="K186" s="22">
        <f t="shared" si="15"/>
        <v>0.18449445847149901</v>
      </c>
      <c r="L186" s="22">
        <f t="shared" si="16"/>
        <v>-6.5835819620379515E-2</v>
      </c>
      <c r="M186" s="22">
        <f t="shared" si="16"/>
        <v>1.2739025777429712E-2</v>
      </c>
      <c r="N186" s="31">
        <f t="shared" si="17"/>
        <v>-0.49914551648433297</v>
      </c>
      <c r="O186" s="22">
        <f t="shared" si="18"/>
        <v>-4.6786152673559053E-3</v>
      </c>
    </row>
    <row r="187" spans="1:15" ht="15">
      <c r="A187" s="21">
        <v>44466</v>
      </c>
      <c r="B187" s="21" t="str">
        <f t="shared" si="20"/>
        <v>2021-09</v>
      </c>
      <c r="C187" s="22">
        <v>10.478</v>
      </c>
      <c r="D187" s="6">
        <v>5.1047000000000002</v>
      </c>
      <c r="E187" s="10">
        <v>78.849999999999994</v>
      </c>
      <c r="F187" s="23">
        <v>80.696968078613281</v>
      </c>
      <c r="G187" s="24">
        <v>369.14</v>
      </c>
      <c r="H187" s="23">
        <v>4067.82</v>
      </c>
      <c r="I187" s="22">
        <f t="shared" si="14"/>
        <v>51.047000000000004</v>
      </c>
      <c r="J187" s="10">
        <v>57.504375729288213</v>
      </c>
      <c r="K187" s="22">
        <f t="shared" si="15"/>
        <v>-0.39027104717555317</v>
      </c>
      <c r="L187" s="22">
        <f t="shared" si="16"/>
        <v>-5.3028423046698199E-2</v>
      </c>
      <c r="M187" s="22">
        <f t="shared" si="16"/>
        <v>1.8302168259545212E-2</v>
      </c>
      <c r="N187" s="31">
        <f t="shared" si="17"/>
        <v>1.6711450265276528</v>
      </c>
      <c r="O187" s="22">
        <f t="shared" si="18"/>
        <v>1.3825306444925879E-3</v>
      </c>
    </row>
    <row r="188" spans="1:15" ht="15">
      <c r="A188" s="21">
        <v>44467</v>
      </c>
      <c r="B188" s="21" t="str">
        <f t="shared" si="20"/>
        <v>2021-09</v>
      </c>
      <c r="C188" s="22">
        <v>15.542</v>
      </c>
      <c r="D188" s="6">
        <v>5.6287000000000003</v>
      </c>
      <c r="E188" s="10">
        <v>78.3</v>
      </c>
      <c r="F188" s="23">
        <v>80.696968078613281</v>
      </c>
      <c r="G188" s="24">
        <v>191.91</v>
      </c>
      <c r="H188" s="23">
        <v>4035.41</v>
      </c>
      <c r="I188" s="22">
        <f t="shared" si="14"/>
        <v>56.287000000000006</v>
      </c>
      <c r="J188" s="10">
        <v>57.841471522493904</v>
      </c>
      <c r="K188" s="22">
        <f t="shared" si="15"/>
        <v>0.39426821580102256</v>
      </c>
      <c r="L188" s="22">
        <f t="shared" si="16"/>
        <v>9.7716825653203637E-2</v>
      </c>
      <c r="M188" s="22">
        <f t="shared" si="16"/>
        <v>-6.999710412289954E-3</v>
      </c>
      <c r="N188" s="31">
        <f t="shared" si="17"/>
        <v>-0.65414946374898919</v>
      </c>
      <c r="O188" s="22">
        <f t="shared" si="18"/>
        <v>-7.9993219552820394E-3</v>
      </c>
    </row>
    <row r="189" spans="1:15" ht="15">
      <c r="A189" s="21">
        <v>44468</v>
      </c>
      <c r="B189" s="21" t="str">
        <f t="shared" si="20"/>
        <v>2021-09</v>
      </c>
      <c r="C189" s="22">
        <v>13.81</v>
      </c>
      <c r="D189" s="6">
        <v>5.9310999999999998</v>
      </c>
      <c r="E189" s="10">
        <v>77.86</v>
      </c>
      <c r="F189" s="23">
        <v>80.696968078613281</v>
      </c>
      <c r="G189" s="24">
        <v>159.66</v>
      </c>
      <c r="H189" s="23">
        <v>4072.84</v>
      </c>
      <c r="I189" s="22">
        <f t="shared" si="14"/>
        <v>59.311</v>
      </c>
      <c r="J189" s="10">
        <v>57.935858322791873</v>
      </c>
      <c r="K189" s="22">
        <f t="shared" si="15"/>
        <v>-0.11815306936584971</v>
      </c>
      <c r="L189" s="22">
        <f t="shared" si="16"/>
        <v>5.2331183650314889E-2</v>
      </c>
      <c r="M189" s="22">
        <f t="shared" si="16"/>
        <v>-5.6352608144477128E-3</v>
      </c>
      <c r="N189" s="31">
        <f t="shared" si="17"/>
        <v>-0.18397995791250313</v>
      </c>
      <c r="O189" s="22">
        <f t="shared" si="18"/>
        <v>9.2326373464942223E-3</v>
      </c>
    </row>
    <row r="190" spans="1:15" ht="15">
      <c r="A190" s="21">
        <v>44469</v>
      </c>
      <c r="B190" s="21" t="str">
        <f t="shared" si="20"/>
        <v>2021-09</v>
      </c>
      <c r="C190" s="22">
        <v>16.058</v>
      </c>
      <c r="D190" s="6">
        <v>6.9783999999999997</v>
      </c>
      <c r="E190" s="10">
        <v>77.81</v>
      </c>
      <c r="F190" s="23">
        <v>80.696968078613281</v>
      </c>
      <c r="G190" s="24">
        <v>249.58</v>
      </c>
      <c r="H190" s="23">
        <v>4058.96</v>
      </c>
      <c r="I190" s="22">
        <f t="shared" si="14"/>
        <v>69.783999999999992</v>
      </c>
      <c r="J190" s="10">
        <v>57.765404602821086</v>
      </c>
      <c r="K190" s="22">
        <f t="shared" si="15"/>
        <v>0.1508142003412915</v>
      </c>
      <c r="L190" s="22">
        <f t="shared" si="16"/>
        <v>0.16260997085927709</v>
      </c>
      <c r="M190" s="22">
        <f t="shared" si="16"/>
        <v>-6.4238455347091728E-4</v>
      </c>
      <c r="N190" s="31">
        <f t="shared" si="17"/>
        <v>0.4467329508620555</v>
      </c>
      <c r="O190" s="22">
        <f t="shared" si="18"/>
        <v>-3.4137616467505216E-3</v>
      </c>
    </row>
    <row r="191" spans="1:15" ht="15">
      <c r="A191" s="21">
        <v>44470</v>
      </c>
      <c r="B191" s="21" t="str">
        <f t="shared" si="20"/>
        <v>2021-10</v>
      </c>
      <c r="C191" s="22">
        <v>17.276</v>
      </c>
      <c r="D191" s="6">
        <v>6.4748000000000001</v>
      </c>
      <c r="E191" s="10">
        <v>79.400000000000006</v>
      </c>
      <c r="F191" s="23">
        <v>79.02923583984375</v>
      </c>
      <c r="G191" s="24">
        <v>155.19999999999999</v>
      </c>
      <c r="H191" s="23">
        <v>4028.97</v>
      </c>
      <c r="I191" s="22">
        <f t="shared" si="14"/>
        <v>64.748000000000005</v>
      </c>
      <c r="J191" s="10">
        <v>58.502799882110232</v>
      </c>
      <c r="K191" s="22">
        <f t="shared" si="15"/>
        <v>7.3111087335962471E-2</v>
      </c>
      <c r="L191" s="22">
        <f t="shared" si="16"/>
        <v>-7.4901945059203334E-2</v>
      </c>
      <c r="M191" s="22">
        <f t="shared" si="16"/>
        <v>2.0228410624251257E-2</v>
      </c>
      <c r="N191" s="31">
        <f t="shared" si="17"/>
        <v>-0.4750648973305901</v>
      </c>
      <c r="O191" s="22">
        <f t="shared" si="18"/>
        <v>-7.4160229990951274E-3</v>
      </c>
    </row>
    <row r="192" spans="1:15" ht="15">
      <c r="A192" s="21">
        <v>44473</v>
      </c>
      <c r="B192" s="21" t="str">
        <f t="shared" si="20"/>
        <v>2021-10</v>
      </c>
      <c r="C192" s="22">
        <v>13.208</v>
      </c>
      <c r="D192" s="6">
        <v>7.3385999999999996</v>
      </c>
      <c r="E192" s="10">
        <v>81.44</v>
      </c>
      <c r="F192" s="23">
        <v>79.02923583984375</v>
      </c>
      <c r="G192" s="24">
        <v>255.01</v>
      </c>
      <c r="H192" s="23">
        <v>4011.09</v>
      </c>
      <c r="I192" s="22">
        <f t="shared" si="14"/>
        <v>73.385999999999996</v>
      </c>
      <c r="J192" s="10">
        <v>59.87354800764593</v>
      </c>
      <c r="K192" s="22">
        <f t="shared" si="15"/>
        <v>-0.26849554848062779</v>
      </c>
      <c r="L192" s="22">
        <f t="shared" si="16"/>
        <v>0.12523036966156692</v>
      </c>
      <c r="M192" s="22">
        <f t="shared" si="16"/>
        <v>2.5368184549122447E-2</v>
      </c>
      <c r="N192" s="31">
        <f t="shared" si="17"/>
        <v>0.49658815232666736</v>
      </c>
      <c r="O192" s="22">
        <f t="shared" si="18"/>
        <v>-4.4477353342365087E-3</v>
      </c>
    </row>
    <row r="193" spans="1:15" ht="15">
      <c r="A193" s="21">
        <v>44474</v>
      </c>
      <c r="B193" s="21" t="str">
        <f t="shared" si="20"/>
        <v>2021-10</v>
      </c>
      <c r="C193" s="22">
        <v>15.94</v>
      </c>
      <c r="D193" s="6">
        <v>8.9936000000000007</v>
      </c>
      <c r="E193" s="10">
        <v>82.72</v>
      </c>
      <c r="F193" s="23">
        <v>79.02923583984375</v>
      </c>
      <c r="G193" s="24">
        <v>132.06</v>
      </c>
      <c r="H193" s="23">
        <v>4044.05</v>
      </c>
      <c r="I193" s="22">
        <f t="shared" si="14"/>
        <v>89.936000000000007</v>
      </c>
      <c r="J193" s="10">
        <v>60.645161290322577</v>
      </c>
      <c r="K193" s="22">
        <f t="shared" si="15"/>
        <v>0.18800896674424206</v>
      </c>
      <c r="L193" s="22">
        <f t="shared" si="16"/>
        <v>0.20336512452643829</v>
      </c>
      <c r="M193" s="22">
        <f t="shared" si="16"/>
        <v>1.5594857957906418E-2</v>
      </c>
      <c r="N193" s="31">
        <f t="shared" si="17"/>
        <v>-0.65804639530936038</v>
      </c>
      <c r="O193" s="22">
        <f t="shared" si="18"/>
        <v>8.1836402469643403E-3</v>
      </c>
    </row>
    <row r="194" spans="1:15" ht="15">
      <c r="A194" s="21">
        <v>44475</v>
      </c>
      <c r="B194" s="21" t="str">
        <f t="shared" si="20"/>
        <v>2021-10</v>
      </c>
      <c r="C194" s="22">
        <v>18.773</v>
      </c>
      <c r="D194" s="6">
        <v>9.1311999999999998</v>
      </c>
      <c r="E194" s="10">
        <v>81.39</v>
      </c>
      <c r="F194" s="23">
        <v>79.02923583984375</v>
      </c>
      <c r="G194" s="24">
        <v>208.95</v>
      </c>
      <c r="H194" s="23">
        <v>3995.37</v>
      </c>
      <c r="I194" s="22">
        <f t="shared" ref="I194:I257" si="21">D194*10</f>
        <v>91.311999999999998</v>
      </c>
      <c r="J194" s="10">
        <v>59.982312624364361</v>
      </c>
      <c r="K194" s="22">
        <f t="shared" si="15"/>
        <v>0.16358799398015617</v>
      </c>
      <c r="L194" s="22">
        <f t="shared" si="16"/>
        <v>1.5183907534632918E-2</v>
      </c>
      <c r="M194" s="22">
        <f t="shared" si="16"/>
        <v>-1.6208995421168895E-2</v>
      </c>
      <c r="N194" s="31">
        <f t="shared" si="17"/>
        <v>0.45883862412749898</v>
      </c>
      <c r="O194" s="22">
        <f t="shared" si="18"/>
        <v>-1.2110474378460473E-2</v>
      </c>
    </row>
    <row r="195" spans="1:15" ht="15">
      <c r="A195" s="21">
        <v>44476</v>
      </c>
      <c r="B195" s="21" t="str">
        <f t="shared" si="20"/>
        <v>2021-10</v>
      </c>
      <c r="C195" s="22">
        <v>20.079999999999998</v>
      </c>
      <c r="D195" s="6">
        <v>8.1651000000000007</v>
      </c>
      <c r="E195" s="10">
        <v>82.34</v>
      </c>
      <c r="F195" s="23">
        <v>79.02923583984375</v>
      </c>
      <c r="G195" s="24">
        <v>195.14</v>
      </c>
      <c r="H195" s="23">
        <v>4038.83</v>
      </c>
      <c r="I195" s="22">
        <f t="shared" si="21"/>
        <v>81.65100000000001</v>
      </c>
      <c r="J195" s="10">
        <v>60.393134810033743</v>
      </c>
      <c r="K195" s="22">
        <f t="shared" si="15"/>
        <v>6.7304627481303336E-2</v>
      </c>
      <c r="L195" s="22">
        <f t="shared" si="16"/>
        <v>-0.11182814705544881</v>
      </c>
      <c r="M195" s="22">
        <f t="shared" si="16"/>
        <v>1.1604601002808508E-2</v>
      </c>
      <c r="N195" s="31">
        <f t="shared" si="17"/>
        <v>-6.8377739214120423E-2</v>
      </c>
      <c r="O195" s="22">
        <f t="shared" si="18"/>
        <v>1.0818855369962965E-2</v>
      </c>
    </row>
    <row r="196" spans="1:15" ht="15">
      <c r="A196" s="21">
        <v>44477</v>
      </c>
      <c r="B196" s="21" t="str">
        <f t="shared" si="20"/>
        <v>2021-10</v>
      </c>
      <c r="C196" s="22">
        <v>18.510000000000002</v>
      </c>
      <c r="D196" s="6">
        <v>6.8403</v>
      </c>
      <c r="E196" s="10">
        <v>82.17</v>
      </c>
      <c r="F196" s="23">
        <v>79.02923583984375</v>
      </c>
      <c r="G196" s="24">
        <v>160.27000000000001</v>
      </c>
      <c r="H196" s="23">
        <v>4046.71</v>
      </c>
      <c r="I196" s="22">
        <f t="shared" si="21"/>
        <v>68.403000000000006</v>
      </c>
      <c r="J196" s="10">
        <v>60.286133528980194</v>
      </c>
      <c r="K196" s="22">
        <f t="shared" ref="K196:K259" si="22">IF(OR(C195&lt;=0, C196&lt;=0), "", LN(C196/C195))</f>
        <v>-8.1413168238122113E-2</v>
      </c>
      <c r="L196" s="22">
        <f t="shared" ref="L196:M259" si="23">IF(OR(D195&lt;=0, D196&lt;=0), "", LN(D196/D195))</f>
        <v>-0.1770373834230822</v>
      </c>
      <c r="M196" s="22">
        <f t="shared" si="23"/>
        <v>-2.0667443986621594E-3</v>
      </c>
      <c r="N196" s="31">
        <f t="shared" ref="N196:N259" si="24">IF(OR(G195&lt;=0, G196&lt;=0), "", LN(G196/G195))</f>
        <v>-0.19685735667431978</v>
      </c>
      <c r="O196" s="22">
        <f t="shared" ref="O196:O259" si="25">IF(OR(H195&lt;=0, H196&lt;=0), "", LN(H196/H195))</f>
        <v>1.9491592385473388E-3</v>
      </c>
    </row>
    <row r="197" spans="1:15" ht="15">
      <c r="A197" s="21">
        <v>44480</v>
      </c>
      <c r="B197" s="21" t="str">
        <f t="shared" si="20"/>
        <v>2021-10</v>
      </c>
      <c r="C197" s="22">
        <v>12.699</v>
      </c>
      <c r="D197" s="6">
        <v>7.0811000000000002</v>
      </c>
      <c r="E197" s="10">
        <v>83.75</v>
      </c>
      <c r="F197" s="23">
        <v>79.02923583984375</v>
      </c>
      <c r="G197" s="24">
        <v>151.03</v>
      </c>
      <c r="H197" s="23">
        <v>4068.12</v>
      </c>
      <c r="I197" s="22">
        <f t="shared" si="21"/>
        <v>70.811000000000007</v>
      </c>
      <c r="J197" s="10">
        <v>61.445341159207629</v>
      </c>
      <c r="K197" s="22">
        <f t="shared" si="22"/>
        <v>-0.37678787637850991</v>
      </c>
      <c r="L197" s="22">
        <f t="shared" si="23"/>
        <v>3.4597672547252795E-2</v>
      </c>
      <c r="M197" s="22">
        <f t="shared" si="23"/>
        <v>1.9045898762079311E-2</v>
      </c>
      <c r="N197" s="31">
        <f t="shared" si="24"/>
        <v>-5.9381400427233895E-2</v>
      </c>
      <c r="O197" s="22">
        <f t="shared" si="25"/>
        <v>5.276770968429342E-3</v>
      </c>
    </row>
    <row r="198" spans="1:15" ht="15">
      <c r="A198" s="21">
        <v>44481</v>
      </c>
      <c r="B198" s="21" t="str">
        <f t="shared" si="20"/>
        <v>2021-10</v>
      </c>
      <c r="C198" s="22">
        <v>14.993</v>
      </c>
      <c r="D198" s="6">
        <v>7.048</v>
      </c>
      <c r="E198" s="10">
        <v>83.53</v>
      </c>
      <c r="F198" s="23">
        <v>79.02923583984375</v>
      </c>
      <c r="G198" s="24">
        <v>154.31</v>
      </c>
      <c r="H198" s="23">
        <v>4059.54</v>
      </c>
      <c r="I198" s="22">
        <f t="shared" si="21"/>
        <v>70.48</v>
      </c>
      <c r="J198" s="10">
        <v>61.396545387725098</v>
      </c>
      <c r="K198" s="22">
        <f t="shared" si="22"/>
        <v>0.16606017530586975</v>
      </c>
      <c r="L198" s="22">
        <f t="shared" si="23"/>
        <v>-4.6853742351501051E-3</v>
      </c>
      <c r="M198" s="22">
        <f t="shared" si="23"/>
        <v>-2.6303219373609455E-3</v>
      </c>
      <c r="N198" s="31">
        <f t="shared" si="24"/>
        <v>2.1485073504863127E-2</v>
      </c>
      <c r="O198" s="22">
        <f t="shared" si="25"/>
        <v>-2.1113095742695581E-3</v>
      </c>
    </row>
    <row r="199" spans="1:15" ht="15">
      <c r="A199" s="21">
        <v>44482</v>
      </c>
      <c r="B199" s="21" t="str">
        <f t="shared" si="20"/>
        <v>2021-10</v>
      </c>
      <c r="C199" s="22">
        <v>18.071000000000002</v>
      </c>
      <c r="D199" s="6">
        <v>7.3121999999999998</v>
      </c>
      <c r="E199" s="10">
        <v>83.53</v>
      </c>
      <c r="F199" s="23">
        <v>79.02923583984375</v>
      </c>
      <c r="G199" s="24">
        <v>187.76</v>
      </c>
      <c r="H199" s="23">
        <v>4070.2</v>
      </c>
      <c r="I199" s="22">
        <f t="shared" si="21"/>
        <v>73.122</v>
      </c>
      <c r="J199" s="10">
        <v>61.216562843532429</v>
      </c>
      <c r="K199" s="22">
        <f t="shared" si="22"/>
        <v>0.1867250179032609</v>
      </c>
      <c r="L199" s="22">
        <f t="shared" si="23"/>
        <v>3.6800297441496224E-2</v>
      </c>
      <c r="M199" s="22">
        <f t="shared" si="23"/>
        <v>0</v>
      </c>
      <c r="N199" s="31">
        <f t="shared" si="24"/>
        <v>0.19620098545965467</v>
      </c>
      <c r="O199" s="22">
        <f t="shared" si="25"/>
        <v>2.6224715942662429E-3</v>
      </c>
    </row>
    <row r="200" spans="1:15" ht="15">
      <c r="A200" s="21">
        <v>44483</v>
      </c>
      <c r="B200" s="21" t="str">
        <f t="shared" si="20"/>
        <v>2021-10</v>
      </c>
      <c r="C200" s="22">
        <v>19.164000000000001</v>
      </c>
      <c r="D200" s="6">
        <v>7.7398999999999996</v>
      </c>
      <c r="E200" s="10">
        <v>83.86</v>
      </c>
      <c r="F200" s="23">
        <v>79.02923583984375</v>
      </c>
      <c r="G200" s="24">
        <v>208.95</v>
      </c>
      <c r="H200" s="23">
        <v>4107.88</v>
      </c>
      <c r="I200" s="22">
        <f t="shared" si="21"/>
        <v>77.399000000000001</v>
      </c>
      <c r="J200" s="10">
        <v>61.283250511546328</v>
      </c>
      <c r="K200" s="22">
        <f t="shared" si="22"/>
        <v>5.8725075604848812E-2</v>
      </c>
      <c r="L200" s="22">
        <f t="shared" si="23"/>
        <v>5.6844581546157631E-2</v>
      </c>
      <c r="M200" s="22">
        <f t="shared" si="23"/>
        <v>3.9428929748015684E-3</v>
      </c>
      <c r="N200" s="31">
        <f t="shared" si="24"/>
        <v>0.10693043735115638</v>
      </c>
      <c r="O200" s="22">
        <f t="shared" si="25"/>
        <v>9.214942048308538E-3</v>
      </c>
    </row>
    <row r="201" spans="1:15" ht="15">
      <c r="A201" s="21">
        <v>44484</v>
      </c>
      <c r="B201" s="21" t="str">
        <f t="shared" si="20"/>
        <v>2021-10</v>
      </c>
      <c r="C201" s="22">
        <v>14.444000000000001</v>
      </c>
      <c r="D201" s="6">
        <v>7.1123000000000003</v>
      </c>
      <c r="E201" s="10">
        <v>84.67</v>
      </c>
      <c r="F201" s="23">
        <v>79.02923583984375</v>
      </c>
      <c r="G201" s="24">
        <v>112.94</v>
      </c>
      <c r="H201" s="23">
        <v>4123.97</v>
      </c>
      <c r="I201" s="22">
        <f t="shared" si="21"/>
        <v>71.123000000000005</v>
      </c>
      <c r="J201" s="10">
        <v>61.551323059028789</v>
      </c>
      <c r="K201" s="22">
        <f t="shared" si="22"/>
        <v>-0.28275441560566444</v>
      </c>
      <c r="L201" s="22">
        <f t="shared" si="23"/>
        <v>-8.4563088072352285E-2</v>
      </c>
      <c r="M201" s="22">
        <f t="shared" si="23"/>
        <v>9.6126059115692365E-3</v>
      </c>
      <c r="N201" s="31">
        <f t="shared" si="24"/>
        <v>-0.6152382846492338</v>
      </c>
      <c r="O201" s="22">
        <f t="shared" si="25"/>
        <v>3.9092112928491574E-3</v>
      </c>
    </row>
    <row r="202" spans="1:15" ht="15">
      <c r="A202" s="21">
        <v>44487</v>
      </c>
      <c r="B202" s="21" t="str">
        <f t="shared" si="20"/>
        <v>2021-10</v>
      </c>
      <c r="C202" s="22">
        <v>17.960999999999999</v>
      </c>
      <c r="D202" s="6">
        <v>7.2629999999999999</v>
      </c>
      <c r="E202" s="10">
        <v>84.13</v>
      </c>
      <c r="F202" s="23">
        <v>79.02923583984375</v>
      </c>
      <c r="G202" s="24">
        <v>242.31</v>
      </c>
      <c r="H202" s="23">
        <v>4110.17</v>
      </c>
      <c r="I202" s="22">
        <f t="shared" si="21"/>
        <v>72.63</v>
      </c>
      <c r="J202" s="10">
        <v>61.2924377094565</v>
      </c>
      <c r="K202" s="22">
        <f t="shared" si="22"/>
        <v>0.21792363719611324</v>
      </c>
      <c r="L202" s="22">
        <f t="shared" si="23"/>
        <v>2.096728707485106E-2</v>
      </c>
      <c r="M202" s="22">
        <f t="shared" si="23"/>
        <v>-6.3981260914636939E-3</v>
      </c>
      <c r="N202" s="31">
        <f t="shared" si="24"/>
        <v>0.76336119387762391</v>
      </c>
      <c r="O202" s="22">
        <f t="shared" si="25"/>
        <v>-3.3519014543176551E-3</v>
      </c>
    </row>
    <row r="203" spans="1:15" ht="15">
      <c r="A203" s="21">
        <v>44488</v>
      </c>
      <c r="B203" s="21" t="str">
        <f t="shared" si="20"/>
        <v>2021-10</v>
      </c>
      <c r="C203" s="22">
        <v>17.193000000000001</v>
      </c>
      <c r="D203" s="6">
        <v>6.9414999999999996</v>
      </c>
      <c r="E203" s="10">
        <v>85.02</v>
      </c>
      <c r="F203" s="23">
        <v>79.02923583984375</v>
      </c>
      <c r="G203" s="24">
        <v>152.52000000000001</v>
      </c>
      <c r="H203" s="23">
        <v>4119.18</v>
      </c>
      <c r="I203" s="22">
        <f t="shared" si="21"/>
        <v>69.414999999999992</v>
      </c>
      <c r="J203" s="10">
        <v>61.577460708336346</v>
      </c>
      <c r="K203" s="22">
        <f t="shared" si="22"/>
        <v>-4.3700416373614381E-2</v>
      </c>
      <c r="L203" s="22">
        <f t="shared" si="23"/>
        <v>-4.5275077131311153E-2</v>
      </c>
      <c r="M203" s="22">
        <f t="shared" si="23"/>
        <v>1.0523301367921872E-2</v>
      </c>
      <c r="N203" s="31">
        <f t="shared" si="24"/>
        <v>-0.46292216313295165</v>
      </c>
      <c r="O203" s="22">
        <f t="shared" si="25"/>
        <v>2.1897242431454375E-3</v>
      </c>
    </row>
    <row r="204" spans="1:15" ht="15">
      <c r="A204" s="21">
        <v>44489</v>
      </c>
      <c r="B204" s="21" t="str">
        <f t="shared" si="20"/>
        <v>2021-10</v>
      </c>
      <c r="C204" s="22">
        <v>16.587</v>
      </c>
      <c r="D204" s="6">
        <v>7.2005999999999997</v>
      </c>
      <c r="E204" s="10">
        <v>85.76</v>
      </c>
      <c r="F204" s="23">
        <v>79.02923583984375</v>
      </c>
      <c r="G204" s="24">
        <v>96.89</v>
      </c>
      <c r="H204" s="23">
        <v>4118.78</v>
      </c>
      <c r="I204" s="22">
        <f t="shared" si="21"/>
        <v>72.006</v>
      </c>
      <c r="J204" s="10">
        <v>62.050502857969754</v>
      </c>
      <c r="K204" s="22">
        <f t="shared" si="22"/>
        <v>-3.5883068213804527E-2</v>
      </c>
      <c r="L204" s="22">
        <f t="shared" si="23"/>
        <v>3.6646466390593588E-2</v>
      </c>
      <c r="M204" s="22">
        <f t="shared" si="23"/>
        <v>8.6661743918479174E-3</v>
      </c>
      <c r="N204" s="31">
        <f t="shared" si="24"/>
        <v>-0.45371942059245024</v>
      </c>
      <c r="O204" s="22">
        <f t="shared" si="25"/>
        <v>-9.7111420865129123E-5</v>
      </c>
    </row>
    <row r="205" spans="1:15" ht="15">
      <c r="A205" s="21">
        <v>44490</v>
      </c>
      <c r="B205" s="21" t="str">
        <f t="shared" si="20"/>
        <v>2021-10</v>
      </c>
      <c r="C205" s="22">
        <v>17.314</v>
      </c>
      <c r="D205" s="6">
        <v>7.1798999999999999</v>
      </c>
      <c r="E205" s="10">
        <v>84.58</v>
      </c>
      <c r="F205" s="23">
        <v>79.02923583984375</v>
      </c>
      <c r="G205" s="24">
        <v>158.56</v>
      </c>
      <c r="H205" s="23">
        <v>4102.33</v>
      </c>
      <c r="I205" s="22">
        <f t="shared" si="21"/>
        <v>71.799000000000007</v>
      </c>
      <c r="J205" s="10">
        <v>61.236605849985523</v>
      </c>
      <c r="K205" s="22">
        <f t="shared" si="22"/>
        <v>4.2896166769676503E-2</v>
      </c>
      <c r="L205" s="22">
        <f t="shared" si="23"/>
        <v>-2.8789004967720625E-3</v>
      </c>
      <c r="M205" s="22">
        <f t="shared" si="23"/>
        <v>-1.3854865278149414E-2</v>
      </c>
      <c r="N205" s="31">
        <f t="shared" si="24"/>
        <v>0.49255675618476513</v>
      </c>
      <c r="O205" s="22">
        <f t="shared" si="25"/>
        <v>-4.0018980293773697E-3</v>
      </c>
    </row>
    <row r="206" spans="1:15" ht="15">
      <c r="A206" s="21">
        <v>44491</v>
      </c>
      <c r="B206" s="21" t="str">
        <f t="shared" si="20"/>
        <v>2021-10</v>
      </c>
      <c r="C206" s="22">
        <v>18.814</v>
      </c>
      <c r="D206" s="6">
        <v>7.1006</v>
      </c>
      <c r="E206" s="10">
        <v>85.43</v>
      </c>
      <c r="F206" s="23">
        <v>79.02923583984375</v>
      </c>
      <c r="G206" s="24">
        <v>125.96</v>
      </c>
      <c r="H206" s="23">
        <v>4108.91</v>
      </c>
      <c r="I206" s="22">
        <f t="shared" si="21"/>
        <v>71.006</v>
      </c>
      <c r="J206" s="10">
        <v>62.171603231205879</v>
      </c>
      <c r="K206" s="22">
        <f t="shared" si="22"/>
        <v>8.3085850756177582E-2</v>
      </c>
      <c r="L206" s="22">
        <f t="shared" si="23"/>
        <v>-1.1106167867537186E-2</v>
      </c>
      <c r="M206" s="22">
        <f t="shared" si="23"/>
        <v>9.9994951191848935E-3</v>
      </c>
      <c r="N206" s="31">
        <f t="shared" si="24"/>
        <v>-0.23016867434885399</v>
      </c>
      <c r="O206" s="22">
        <f t="shared" si="25"/>
        <v>1.6026815458913114E-3</v>
      </c>
    </row>
    <row r="207" spans="1:15" ht="15">
      <c r="A207" s="21">
        <v>44494</v>
      </c>
      <c r="B207" s="21" t="str">
        <f t="shared" si="20"/>
        <v>2021-10</v>
      </c>
      <c r="C207" s="22">
        <v>14.394</v>
      </c>
      <c r="D207" s="6">
        <v>6.9896000000000003</v>
      </c>
      <c r="E207" s="10">
        <v>84.85</v>
      </c>
      <c r="F207" s="23">
        <v>79.02923583984375</v>
      </c>
      <c r="G207" s="24">
        <v>196.53</v>
      </c>
      <c r="H207" s="23">
        <v>4117.93</v>
      </c>
      <c r="I207" s="22">
        <f t="shared" si="21"/>
        <v>69.896000000000001</v>
      </c>
      <c r="J207" s="10">
        <v>61.606040804472514</v>
      </c>
      <c r="K207" s="22">
        <f t="shared" si="22"/>
        <v>-0.26778982046414712</v>
      </c>
      <c r="L207" s="22">
        <f t="shared" si="23"/>
        <v>-1.5755957517256548E-2</v>
      </c>
      <c r="M207" s="22">
        <f t="shared" si="23"/>
        <v>-6.8123354832920818E-3</v>
      </c>
      <c r="N207" s="31">
        <f t="shared" si="24"/>
        <v>0.44485069517907083</v>
      </c>
      <c r="O207" s="22">
        <f t="shared" si="25"/>
        <v>2.1928233961935237E-3</v>
      </c>
    </row>
    <row r="208" spans="1:15" ht="15">
      <c r="A208" s="21">
        <v>44495</v>
      </c>
      <c r="B208" s="21" t="str">
        <f t="shared" si="20"/>
        <v>2021-10</v>
      </c>
      <c r="C208" s="22">
        <v>13.895</v>
      </c>
      <c r="D208" s="6">
        <v>7.1946000000000003</v>
      </c>
      <c r="E208" s="10">
        <v>85.11</v>
      </c>
      <c r="F208" s="23">
        <v>79.02923583984375</v>
      </c>
      <c r="G208" s="24">
        <v>214.66</v>
      </c>
      <c r="H208" s="23">
        <v>4149.8100000000004</v>
      </c>
      <c r="I208" s="22">
        <f t="shared" si="21"/>
        <v>71.945999999999998</v>
      </c>
      <c r="J208" s="10">
        <v>61.799302933488235</v>
      </c>
      <c r="K208" s="22">
        <f t="shared" si="22"/>
        <v>-3.5282389891145564E-2</v>
      </c>
      <c r="L208" s="22">
        <f t="shared" si="23"/>
        <v>2.8907414629557752E-2</v>
      </c>
      <c r="M208" s="22">
        <f t="shared" si="23"/>
        <v>3.0595458086343265E-3</v>
      </c>
      <c r="N208" s="31">
        <f t="shared" si="24"/>
        <v>8.8240289641483727E-2</v>
      </c>
      <c r="O208" s="22">
        <f t="shared" si="25"/>
        <v>7.7119401438583788E-3</v>
      </c>
    </row>
    <row r="209" spans="1:15" ht="15">
      <c r="A209" s="21">
        <v>44496</v>
      </c>
      <c r="B209" s="21" t="str">
        <f t="shared" si="20"/>
        <v>2021-10</v>
      </c>
      <c r="C209" s="22">
        <v>20.603999999999999</v>
      </c>
      <c r="D209" s="6">
        <v>6.8179999999999996</v>
      </c>
      <c r="E209" s="10">
        <v>84.12</v>
      </c>
      <c r="F209" s="23">
        <v>79.02923583984375</v>
      </c>
      <c r="G209" s="24">
        <v>160.55000000000001</v>
      </c>
      <c r="H209" s="23">
        <v>4138.68</v>
      </c>
      <c r="I209" s="22">
        <f t="shared" si="21"/>
        <v>68.179999999999993</v>
      </c>
      <c r="J209" s="10">
        <v>61.227163549021043</v>
      </c>
      <c r="K209" s="22">
        <f t="shared" si="22"/>
        <v>0.39395616850887177</v>
      </c>
      <c r="L209" s="22">
        <f t="shared" si="23"/>
        <v>-5.3764570915594251E-2</v>
      </c>
      <c r="M209" s="22">
        <f t="shared" si="23"/>
        <v>-1.170018665437063E-2</v>
      </c>
      <c r="N209" s="31">
        <f t="shared" si="24"/>
        <v>-0.29044996051785532</v>
      </c>
      <c r="O209" s="22">
        <f t="shared" si="25"/>
        <v>-2.6856536449490088E-3</v>
      </c>
    </row>
    <row r="210" spans="1:15" ht="15">
      <c r="A210" s="21">
        <v>44497</v>
      </c>
      <c r="B210" s="21" t="str">
        <f t="shared" si="20"/>
        <v>2021-10</v>
      </c>
      <c r="C210" s="22">
        <v>16.440999999999999</v>
      </c>
      <c r="D210" s="6">
        <v>6.5151000000000003</v>
      </c>
      <c r="E210" s="10">
        <v>83.4</v>
      </c>
      <c r="F210" s="23">
        <v>79.02923583984375</v>
      </c>
      <c r="G210" s="24">
        <v>156.46</v>
      </c>
      <c r="H210" s="23">
        <v>4137.54</v>
      </c>
      <c r="I210" s="22">
        <f t="shared" si="21"/>
        <v>65.15100000000001</v>
      </c>
      <c r="J210" s="10">
        <v>60.417270356418427</v>
      </c>
      <c r="K210" s="22">
        <f t="shared" si="22"/>
        <v>-0.22570701667459883</v>
      </c>
      <c r="L210" s="22">
        <f t="shared" si="23"/>
        <v>-4.5443614062533118E-2</v>
      </c>
      <c r="M210" s="22">
        <f t="shared" si="23"/>
        <v>-8.5960414697979076E-3</v>
      </c>
      <c r="N210" s="31">
        <f t="shared" si="24"/>
        <v>-2.5805034278588334E-2</v>
      </c>
      <c r="O210" s="22">
        <f t="shared" si="25"/>
        <v>-2.7548808688276016E-4</v>
      </c>
    </row>
    <row r="211" spans="1:15" ht="15">
      <c r="A211" s="21">
        <v>44498</v>
      </c>
      <c r="B211" s="21" t="str">
        <f t="shared" si="20"/>
        <v>2021-10</v>
      </c>
      <c r="C211" s="22">
        <v>12.189</v>
      </c>
      <c r="D211" s="6">
        <v>5.4212999999999996</v>
      </c>
      <c r="E211" s="10">
        <v>83.1</v>
      </c>
      <c r="F211" s="23">
        <v>79.02923583984375</v>
      </c>
      <c r="G211" s="24">
        <v>172.25</v>
      </c>
      <c r="H211" s="23">
        <v>4129.16</v>
      </c>
      <c r="I211" s="22">
        <f t="shared" si="21"/>
        <v>54.212999999999994</v>
      </c>
      <c r="J211" s="10">
        <v>60.718982902235858</v>
      </c>
      <c r="K211" s="22">
        <f t="shared" si="22"/>
        <v>-0.29924430935504043</v>
      </c>
      <c r="L211" s="22">
        <f t="shared" si="23"/>
        <v>-0.18378692056308729</v>
      </c>
      <c r="M211" s="22">
        <f t="shared" si="23"/>
        <v>-3.6036075032986558E-3</v>
      </c>
      <c r="N211" s="31">
        <f t="shared" si="24"/>
        <v>9.614652363683325E-2</v>
      </c>
      <c r="O211" s="22">
        <f t="shared" si="25"/>
        <v>-2.0274118742493216E-3</v>
      </c>
    </row>
    <row r="212" spans="1:15" ht="15">
      <c r="A212" s="21">
        <v>44501</v>
      </c>
      <c r="B212" s="21" t="str">
        <f t="shared" si="20"/>
        <v>2021-11</v>
      </c>
      <c r="C212" s="22">
        <v>11.587</v>
      </c>
      <c r="D212" s="6">
        <v>5.31</v>
      </c>
      <c r="E212" s="10">
        <v>84.51</v>
      </c>
      <c r="F212" s="23">
        <v>86.569145202636719</v>
      </c>
      <c r="G212" s="24">
        <v>269.86</v>
      </c>
      <c r="H212" s="23">
        <v>4156.4799999999996</v>
      </c>
      <c r="I212" s="22">
        <f t="shared" si="21"/>
        <v>53.099999999999994</v>
      </c>
      <c r="J212" s="10">
        <v>61.78083193215879</v>
      </c>
      <c r="K212" s="22">
        <f t="shared" si="22"/>
        <v>-5.0650125658774123E-2</v>
      </c>
      <c r="L212" s="22">
        <f t="shared" si="23"/>
        <v>-2.0743803836243489E-2</v>
      </c>
      <c r="M212" s="22">
        <f t="shared" si="23"/>
        <v>1.6825168694988651E-2</v>
      </c>
      <c r="N212" s="31">
        <f t="shared" si="24"/>
        <v>0.44895639610887328</v>
      </c>
      <c r="O212" s="22">
        <f t="shared" si="25"/>
        <v>6.5945657808656214E-3</v>
      </c>
    </row>
    <row r="213" spans="1:15" ht="15">
      <c r="A213" s="21">
        <v>44502</v>
      </c>
      <c r="B213" s="21" t="str">
        <f t="shared" si="20"/>
        <v>2021-11</v>
      </c>
      <c r="C213" s="22">
        <v>41.421999999999997</v>
      </c>
      <c r="D213" s="6">
        <v>5.7008000000000001</v>
      </c>
      <c r="E213" s="10">
        <v>84.42</v>
      </c>
      <c r="F213" s="23">
        <v>86.569145202636719</v>
      </c>
      <c r="G213" s="24">
        <v>244.45</v>
      </c>
      <c r="H213" s="23">
        <v>4148.09</v>
      </c>
      <c r="I213" s="22">
        <f t="shared" si="21"/>
        <v>57.008000000000003</v>
      </c>
      <c r="J213" s="10">
        <v>62.018806935057306</v>
      </c>
      <c r="K213" s="22">
        <f t="shared" si="22"/>
        <v>1.2739283606390337</v>
      </c>
      <c r="L213" s="22">
        <f t="shared" si="23"/>
        <v>7.1014680615587134E-2</v>
      </c>
      <c r="M213" s="22">
        <f t="shared" si="23"/>
        <v>-1.0655302020382848E-3</v>
      </c>
      <c r="N213" s="31">
        <f t="shared" si="24"/>
        <v>-9.8892516977986747E-2</v>
      </c>
      <c r="O213" s="22">
        <f t="shared" si="25"/>
        <v>-2.0205749014104795E-3</v>
      </c>
    </row>
    <row r="214" spans="1:15" ht="15">
      <c r="A214" s="21">
        <v>44503</v>
      </c>
      <c r="B214" s="21" t="str">
        <f t="shared" si="20"/>
        <v>2021-11</v>
      </c>
      <c r="C214" s="22">
        <v>18.309000000000001</v>
      </c>
      <c r="D214" s="6">
        <v>6.1515000000000004</v>
      </c>
      <c r="E214" s="10">
        <v>81.099999999999994</v>
      </c>
      <c r="F214" s="23">
        <v>86.569145202636719</v>
      </c>
      <c r="G214" s="24">
        <v>280.16000000000003</v>
      </c>
      <c r="H214" s="23">
        <v>4135.3</v>
      </c>
      <c r="I214" s="22">
        <f t="shared" si="21"/>
        <v>61.515000000000001</v>
      </c>
      <c r="J214" s="10">
        <v>59.374771213119558</v>
      </c>
      <c r="K214" s="22">
        <f t="shared" si="22"/>
        <v>-0.81641939842349143</v>
      </c>
      <c r="L214" s="22">
        <f t="shared" si="23"/>
        <v>7.6089438648652086E-2</v>
      </c>
      <c r="M214" s="22">
        <f t="shared" si="23"/>
        <v>-4.0121379232985546E-2</v>
      </c>
      <c r="N214" s="31">
        <f t="shared" si="24"/>
        <v>0.1363500795128873</v>
      </c>
      <c r="O214" s="22">
        <f t="shared" si="25"/>
        <v>-3.0881101008734158E-3</v>
      </c>
    </row>
    <row r="215" spans="1:15" ht="15">
      <c r="A215" s="21">
        <v>44504</v>
      </c>
      <c r="B215" s="21" t="str">
        <f t="shared" si="20"/>
        <v>2021-11</v>
      </c>
      <c r="C215" s="22">
        <v>18.933</v>
      </c>
      <c r="D215" s="6">
        <v>6.1696999999999997</v>
      </c>
      <c r="E215" s="10">
        <v>80.150000000000006</v>
      </c>
      <c r="F215" s="23">
        <v>86.569145202636719</v>
      </c>
      <c r="G215" s="24">
        <v>294.31</v>
      </c>
      <c r="H215" s="23">
        <v>4160.8999999999996</v>
      </c>
      <c r="I215" s="22">
        <f t="shared" si="21"/>
        <v>61.696999999999996</v>
      </c>
      <c r="J215" s="10">
        <v>59.396768934341196</v>
      </c>
      <c r="K215" s="22">
        <f t="shared" si="22"/>
        <v>3.3513689039744533E-2</v>
      </c>
      <c r="L215" s="22">
        <f t="shared" si="23"/>
        <v>2.9542598508156422E-3</v>
      </c>
      <c r="M215" s="22">
        <f t="shared" si="23"/>
        <v>-1.1783082065805183E-2</v>
      </c>
      <c r="N215" s="31">
        <f t="shared" si="24"/>
        <v>4.927276505767586E-2</v>
      </c>
      <c r="O215" s="22">
        <f t="shared" si="25"/>
        <v>6.1715197930654513E-3</v>
      </c>
    </row>
    <row r="216" spans="1:15" ht="15">
      <c r="A216" s="21">
        <v>44505</v>
      </c>
      <c r="B216" s="21" t="str">
        <f t="shared" si="20"/>
        <v>2021-11</v>
      </c>
      <c r="C216" s="22">
        <v>16.919</v>
      </c>
      <c r="D216" s="6">
        <v>6.1059999999999999</v>
      </c>
      <c r="E216" s="10">
        <v>82.43</v>
      </c>
      <c r="F216" s="23">
        <v>86.569145202636719</v>
      </c>
      <c r="G216" s="24">
        <v>308.2</v>
      </c>
      <c r="H216" s="23">
        <v>4175.97</v>
      </c>
      <c r="I216" s="22">
        <f t="shared" si="21"/>
        <v>61.06</v>
      </c>
      <c r="J216" s="10">
        <v>61.09999258765103</v>
      </c>
      <c r="K216" s="22">
        <f t="shared" si="22"/>
        <v>-0.11246918049355292</v>
      </c>
      <c r="L216" s="22">
        <f t="shared" si="23"/>
        <v>-1.0378320056216205E-2</v>
      </c>
      <c r="M216" s="22">
        <f t="shared" si="23"/>
        <v>2.8049569269574234E-2</v>
      </c>
      <c r="N216" s="31">
        <f t="shared" si="24"/>
        <v>4.6115289290797543E-2</v>
      </c>
      <c r="O216" s="22">
        <f t="shared" si="25"/>
        <v>3.6152696189234944E-3</v>
      </c>
    </row>
    <row r="217" spans="1:15" ht="15">
      <c r="A217" s="21">
        <v>44508</v>
      </c>
      <c r="B217" s="21" t="str">
        <f t="shared" si="20"/>
        <v>2021-11</v>
      </c>
      <c r="C217" s="22">
        <v>19.102</v>
      </c>
      <c r="D217" s="6">
        <v>6.2590000000000003</v>
      </c>
      <c r="E217" s="10">
        <v>83.22</v>
      </c>
      <c r="F217" s="23">
        <v>86.569145202636719</v>
      </c>
      <c r="G217" s="24">
        <v>553.72</v>
      </c>
      <c r="H217" s="23">
        <v>4172.82</v>
      </c>
      <c r="I217" s="22">
        <f t="shared" si="21"/>
        <v>62.59</v>
      </c>
      <c r="J217" s="10">
        <v>61.358106613581064</v>
      </c>
      <c r="K217" s="22">
        <f t="shared" si="22"/>
        <v>0.12135579083588649</v>
      </c>
      <c r="L217" s="22">
        <f t="shared" si="23"/>
        <v>2.4748533629878309E-2</v>
      </c>
      <c r="M217" s="22">
        <f t="shared" si="23"/>
        <v>9.5382552296588655E-3</v>
      </c>
      <c r="N217" s="31">
        <f t="shared" si="24"/>
        <v>0.58591022093351885</v>
      </c>
      <c r="O217" s="22">
        <f t="shared" si="25"/>
        <v>-7.5460040304616688E-4</v>
      </c>
    </row>
    <row r="218" spans="1:15" ht="15">
      <c r="A218" s="21">
        <v>44509</v>
      </c>
      <c r="B218" s="21" t="str">
        <f t="shared" si="20"/>
        <v>2021-11</v>
      </c>
      <c r="C218" s="22">
        <v>15.186999999999999</v>
      </c>
      <c r="D218" s="6">
        <v>5.8415999999999997</v>
      </c>
      <c r="E218" s="10">
        <v>84.52</v>
      </c>
      <c r="F218" s="23">
        <v>86.569145202636719</v>
      </c>
      <c r="G218" s="24">
        <v>216.5</v>
      </c>
      <c r="H218" s="23">
        <v>4155.3999999999996</v>
      </c>
      <c r="I218" s="22">
        <f t="shared" si="21"/>
        <v>58.415999999999997</v>
      </c>
      <c r="J218" s="10">
        <v>62.37178068039259</v>
      </c>
      <c r="K218" s="22">
        <f t="shared" si="22"/>
        <v>-0.22935324286441297</v>
      </c>
      <c r="L218" s="22">
        <f t="shared" si="23"/>
        <v>-6.9015696023329173E-2</v>
      </c>
      <c r="M218" s="22">
        <f t="shared" si="23"/>
        <v>1.5500489193060782E-2</v>
      </c>
      <c r="N218" s="31">
        <f t="shared" si="24"/>
        <v>-0.93906859637698969</v>
      </c>
      <c r="O218" s="22">
        <f t="shared" si="25"/>
        <v>-4.1833730148926251E-3</v>
      </c>
    </row>
    <row r="219" spans="1:15" ht="15">
      <c r="A219" s="21">
        <v>44510</v>
      </c>
      <c r="B219" s="21" t="str">
        <f t="shared" si="20"/>
        <v>2021-11</v>
      </c>
      <c r="C219" s="22">
        <v>16.064</v>
      </c>
      <c r="D219" s="6">
        <v>5.5904999999999996</v>
      </c>
      <c r="E219" s="10">
        <v>82.91</v>
      </c>
      <c r="F219" s="23">
        <v>86.569145202636719</v>
      </c>
      <c r="G219" s="24">
        <v>77.47</v>
      </c>
      <c r="H219" s="23">
        <v>4187.58</v>
      </c>
      <c r="I219" s="22">
        <f t="shared" si="21"/>
        <v>55.904999999999994</v>
      </c>
      <c r="J219" s="10">
        <v>61.551596139569412</v>
      </c>
      <c r="K219" s="22">
        <f t="shared" si="22"/>
        <v>5.6140944761185731E-2</v>
      </c>
      <c r="L219" s="22">
        <f t="shared" si="23"/>
        <v>-4.3936003313949624E-2</v>
      </c>
      <c r="M219" s="22">
        <f t="shared" si="23"/>
        <v>-1.9232510619728641E-2</v>
      </c>
      <c r="N219" s="31">
        <f t="shared" si="24"/>
        <v>-1.0276997827987335</v>
      </c>
      <c r="O219" s="22">
        <f t="shared" si="25"/>
        <v>7.7143082177600223E-3</v>
      </c>
    </row>
    <row r="220" spans="1:15" ht="15">
      <c r="A220" s="21">
        <v>44511</v>
      </c>
      <c r="B220" s="21" t="str">
        <f t="shared" si="20"/>
        <v>2021-11</v>
      </c>
      <c r="C220" s="22">
        <v>15.84</v>
      </c>
      <c r="D220" s="6">
        <v>5.915</v>
      </c>
      <c r="E220" s="10">
        <v>83.4</v>
      </c>
      <c r="F220" s="23">
        <v>86.569145202636719</v>
      </c>
      <c r="G220" s="24">
        <v>119.28</v>
      </c>
      <c r="H220" s="23">
        <v>4212.3900000000003</v>
      </c>
      <c r="I220" s="22">
        <f t="shared" si="21"/>
        <v>59.15</v>
      </c>
      <c r="J220" s="10">
        <v>61.915367483296222</v>
      </c>
      <c r="K220" s="22">
        <f t="shared" si="22"/>
        <v>-1.4042357123038881E-2</v>
      </c>
      <c r="L220" s="22">
        <f t="shared" si="23"/>
        <v>5.6422768825064452E-2</v>
      </c>
      <c r="M220" s="22">
        <f t="shared" si="23"/>
        <v>5.8926272365738613E-3</v>
      </c>
      <c r="N220" s="31">
        <f t="shared" si="24"/>
        <v>0.43158290581267189</v>
      </c>
      <c r="O220" s="22">
        <f t="shared" si="25"/>
        <v>5.9071811315837691E-3</v>
      </c>
    </row>
    <row r="221" spans="1:15" ht="15">
      <c r="A221" s="21">
        <v>44512</v>
      </c>
      <c r="B221" s="21" t="str">
        <f t="shared" si="20"/>
        <v>2021-11</v>
      </c>
      <c r="C221" s="22">
        <v>15.766999999999999</v>
      </c>
      <c r="D221" s="6">
        <v>5.9763000000000002</v>
      </c>
      <c r="E221" s="10">
        <v>82.9</v>
      </c>
      <c r="F221" s="23">
        <v>86.569145202636719</v>
      </c>
      <c r="G221" s="24">
        <v>259.86</v>
      </c>
      <c r="H221" s="23">
        <v>4194.8900000000003</v>
      </c>
      <c r="I221" s="22">
        <f t="shared" si="21"/>
        <v>59.763000000000005</v>
      </c>
      <c r="J221" s="10">
        <v>61.810319117208479</v>
      </c>
      <c r="K221" s="22">
        <f t="shared" si="22"/>
        <v>-4.6192381309351554E-3</v>
      </c>
      <c r="L221" s="22">
        <f t="shared" si="23"/>
        <v>1.0310149943360731E-2</v>
      </c>
      <c r="M221" s="22">
        <f t="shared" si="23"/>
        <v>-6.013247223451746E-3</v>
      </c>
      <c r="N221" s="31">
        <f t="shared" si="24"/>
        <v>0.77866935399810744</v>
      </c>
      <c r="O221" s="22">
        <f t="shared" si="25"/>
        <v>-4.1630646950082621E-3</v>
      </c>
    </row>
    <row r="222" spans="1:15" ht="15">
      <c r="A222" s="21">
        <v>44515</v>
      </c>
      <c r="B222" s="21" t="str">
        <f t="shared" si="20"/>
        <v>2021-11</v>
      </c>
      <c r="C222" s="22">
        <v>12.303000000000001</v>
      </c>
      <c r="D222" s="6">
        <v>6.6909000000000001</v>
      </c>
      <c r="E222" s="10">
        <v>81.94</v>
      </c>
      <c r="F222" s="23">
        <v>86.569145202636719</v>
      </c>
      <c r="G222" s="24">
        <v>227.87</v>
      </c>
      <c r="H222" s="23">
        <v>4199.12</v>
      </c>
      <c r="I222" s="22">
        <f t="shared" si="21"/>
        <v>66.909000000000006</v>
      </c>
      <c r="J222" s="10">
        <v>60.949122285034214</v>
      </c>
      <c r="K222" s="22">
        <f t="shared" si="22"/>
        <v>-0.24807601317731268</v>
      </c>
      <c r="L222" s="22">
        <f t="shared" si="23"/>
        <v>0.11294674686617397</v>
      </c>
      <c r="M222" s="22">
        <f t="shared" si="23"/>
        <v>-1.1647790022524418E-2</v>
      </c>
      <c r="N222" s="31">
        <f t="shared" si="24"/>
        <v>-0.13136773355057588</v>
      </c>
      <c r="O222" s="22">
        <f t="shared" si="25"/>
        <v>1.00786164373502E-3</v>
      </c>
    </row>
    <row r="223" spans="1:15" ht="15">
      <c r="A223" s="21">
        <v>44516</v>
      </c>
      <c r="B223" s="21" t="str">
        <f t="shared" si="20"/>
        <v>2021-11</v>
      </c>
      <c r="C223" s="22">
        <v>16.727</v>
      </c>
      <c r="D223" s="6">
        <v>7.2146999999999997</v>
      </c>
      <c r="E223" s="10">
        <v>82.85</v>
      </c>
      <c r="F223" s="23">
        <v>86.569145202636719</v>
      </c>
      <c r="G223" s="24">
        <v>200.42</v>
      </c>
      <c r="H223" s="23">
        <v>4184.79</v>
      </c>
      <c r="I223" s="22">
        <f t="shared" si="21"/>
        <v>72.146999999999991</v>
      </c>
      <c r="J223" s="10">
        <v>61.694839526398091</v>
      </c>
      <c r="K223" s="22">
        <f t="shared" si="22"/>
        <v>0.3071810452518397</v>
      </c>
      <c r="L223" s="22">
        <f t="shared" si="23"/>
        <v>7.5372217079895332E-2</v>
      </c>
      <c r="M223" s="22">
        <f t="shared" si="23"/>
        <v>1.1044471753846862E-2</v>
      </c>
      <c r="N223" s="31">
        <f t="shared" si="24"/>
        <v>-0.12836012627383178</v>
      </c>
      <c r="O223" s="22">
        <f t="shared" si="25"/>
        <v>-3.4184560556685781E-3</v>
      </c>
    </row>
    <row r="224" spans="1:15" ht="15">
      <c r="A224" s="21">
        <v>44517</v>
      </c>
      <c r="B224" s="21" t="str">
        <f t="shared" si="20"/>
        <v>2021-11</v>
      </c>
      <c r="C224" s="22">
        <v>14.916</v>
      </c>
      <c r="D224" s="6">
        <v>7.4249000000000001</v>
      </c>
      <c r="E224" s="10">
        <v>80.67</v>
      </c>
      <c r="F224" s="23">
        <v>86.569145202636719</v>
      </c>
      <c r="G224" s="24">
        <v>151.87</v>
      </c>
      <c r="H224" s="23">
        <v>4164.7700000000004</v>
      </c>
      <c r="I224" s="22">
        <f t="shared" si="21"/>
        <v>74.248999999999995</v>
      </c>
      <c r="J224" s="10">
        <v>59.808718861209968</v>
      </c>
      <c r="K224" s="22">
        <f t="shared" si="22"/>
        <v>-0.11458971801329727</v>
      </c>
      <c r="L224" s="22">
        <f t="shared" si="23"/>
        <v>2.871860526482051E-2</v>
      </c>
      <c r="M224" s="22">
        <f t="shared" si="23"/>
        <v>-2.6664984923688854E-2</v>
      </c>
      <c r="N224" s="31">
        <f t="shared" si="24"/>
        <v>-0.27739027288800405</v>
      </c>
      <c r="O224" s="22">
        <f t="shared" si="25"/>
        <v>-4.7954714657754494E-3</v>
      </c>
    </row>
    <row r="225" spans="1:15" ht="15">
      <c r="A225" s="21">
        <v>44518</v>
      </c>
      <c r="B225" s="21" t="str">
        <f t="shared" ref="B225:B267" si="26">TEXT(A225,"YYYY-MM")</f>
        <v>2021-11</v>
      </c>
      <c r="C225" s="22">
        <v>12.484999999999999</v>
      </c>
      <c r="D225" s="6">
        <v>7.4654999999999996</v>
      </c>
      <c r="E225" s="10">
        <v>82.45</v>
      </c>
      <c r="F225" s="23">
        <v>86.569145202636719</v>
      </c>
      <c r="G225" s="24">
        <v>245.09</v>
      </c>
      <c r="H225" s="23">
        <v>4152.8</v>
      </c>
      <c r="I225" s="22">
        <f t="shared" si="21"/>
        <v>74.655000000000001</v>
      </c>
      <c r="J225" s="10">
        <v>61.123878715990813</v>
      </c>
      <c r="K225" s="22">
        <f t="shared" si="22"/>
        <v>-0.17790653858483788</v>
      </c>
      <c r="L225" s="22">
        <f t="shared" si="23"/>
        <v>5.453191399980681E-3</v>
      </c>
      <c r="M225" s="22">
        <f t="shared" si="23"/>
        <v>2.1825290056724986E-2</v>
      </c>
      <c r="N225" s="31">
        <f t="shared" si="24"/>
        <v>0.47860059828595636</v>
      </c>
      <c r="O225" s="22">
        <f t="shared" si="25"/>
        <v>-2.8782464742926205E-3</v>
      </c>
    </row>
    <row r="226" spans="1:15" ht="15">
      <c r="A226" s="21">
        <v>44519</v>
      </c>
      <c r="B226" s="21" t="str">
        <f t="shared" si="26"/>
        <v>2021-11</v>
      </c>
      <c r="C226" s="22">
        <v>17.257999999999999</v>
      </c>
      <c r="D226" s="6">
        <v>7.0476000000000001</v>
      </c>
      <c r="E226" s="10">
        <v>80.239999999999995</v>
      </c>
      <c r="F226" s="23">
        <v>86.569145202636719</v>
      </c>
      <c r="G226" s="24">
        <v>222.82</v>
      </c>
      <c r="H226" s="23">
        <v>4135.12</v>
      </c>
      <c r="I226" s="22">
        <f t="shared" si="21"/>
        <v>70.475999999999999</v>
      </c>
      <c r="J226" s="10">
        <v>59.551729256345553</v>
      </c>
      <c r="K226" s="22">
        <f t="shared" si="22"/>
        <v>0.32374788035437918</v>
      </c>
      <c r="L226" s="22">
        <f t="shared" si="23"/>
        <v>-5.7605274650244405E-2</v>
      </c>
      <c r="M226" s="22">
        <f t="shared" si="23"/>
        <v>-2.716990535192795E-2</v>
      </c>
      <c r="N226" s="31">
        <f t="shared" si="24"/>
        <v>-9.5261219396964483E-2</v>
      </c>
      <c r="O226" s="22">
        <f t="shared" si="25"/>
        <v>-4.2664569200884959E-3</v>
      </c>
    </row>
    <row r="227" spans="1:15" ht="15">
      <c r="A227" s="21">
        <v>44522</v>
      </c>
      <c r="B227" s="21" t="str">
        <f t="shared" si="26"/>
        <v>2021-11</v>
      </c>
      <c r="C227" s="22">
        <v>15.025</v>
      </c>
      <c r="D227" s="6">
        <v>7.2899000000000003</v>
      </c>
      <c r="E227" s="10">
        <v>80.97</v>
      </c>
      <c r="F227" s="23">
        <v>86.569145202636719</v>
      </c>
      <c r="G227" s="24">
        <v>105.96</v>
      </c>
      <c r="H227" s="23">
        <v>4147.3500000000004</v>
      </c>
      <c r="I227" s="22">
        <f t="shared" si="21"/>
        <v>72.899000000000001</v>
      </c>
      <c r="J227" s="10">
        <v>60.371309275275877</v>
      </c>
      <c r="K227" s="22">
        <f t="shared" si="22"/>
        <v>-0.13856032366484444</v>
      </c>
      <c r="L227" s="22">
        <f t="shared" si="23"/>
        <v>3.380269517102031E-2</v>
      </c>
      <c r="M227" s="22">
        <f t="shared" si="23"/>
        <v>9.0565720443430368E-3</v>
      </c>
      <c r="N227" s="31">
        <f t="shared" si="24"/>
        <v>-0.7433026062273016</v>
      </c>
      <c r="O227" s="22">
        <f t="shared" si="25"/>
        <v>2.9532274523697967E-3</v>
      </c>
    </row>
    <row r="228" spans="1:15" ht="15">
      <c r="A228" s="21">
        <v>44523</v>
      </c>
      <c r="B228" s="21" t="str">
        <f t="shared" si="26"/>
        <v>2021-11</v>
      </c>
      <c r="C228" s="22">
        <v>17.585000000000001</v>
      </c>
      <c r="D228" s="6">
        <v>7.7662000000000004</v>
      </c>
      <c r="E228" s="10">
        <v>83.43</v>
      </c>
      <c r="F228" s="23">
        <v>86.569145202636719</v>
      </c>
      <c r="G228" s="24">
        <v>115.21</v>
      </c>
      <c r="H228" s="23">
        <v>4144.8999999999996</v>
      </c>
      <c r="I228" s="22">
        <f t="shared" si="21"/>
        <v>77.662000000000006</v>
      </c>
      <c r="J228" s="10">
        <v>62.317000298775028</v>
      </c>
      <c r="K228" s="22">
        <f t="shared" si="22"/>
        <v>0.15733078550467461</v>
      </c>
      <c r="L228" s="22">
        <f t="shared" si="23"/>
        <v>6.3291155756051876E-2</v>
      </c>
      <c r="M228" s="22">
        <f t="shared" si="23"/>
        <v>2.992924121596037E-2</v>
      </c>
      <c r="N228" s="31">
        <f t="shared" si="24"/>
        <v>8.3694885646093189E-2</v>
      </c>
      <c r="O228" s="22">
        <f t="shared" si="25"/>
        <v>-5.9091321928100165E-4</v>
      </c>
    </row>
    <row r="229" spans="1:15" ht="15">
      <c r="A229" s="21">
        <v>44524</v>
      </c>
      <c r="B229" s="21" t="str">
        <f t="shared" si="26"/>
        <v>2021-11</v>
      </c>
      <c r="C229" s="22">
        <v>31.795000000000002</v>
      </c>
      <c r="D229" s="6">
        <v>7.8254000000000001</v>
      </c>
      <c r="E229" s="10">
        <v>82.37</v>
      </c>
      <c r="F229" s="23">
        <v>86.569145202636719</v>
      </c>
      <c r="G229" s="24">
        <v>188.9</v>
      </c>
      <c r="H229" s="23">
        <v>4152.43</v>
      </c>
      <c r="I229" s="22">
        <f t="shared" si="21"/>
        <v>78.254000000000005</v>
      </c>
      <c r="J229" s="10">
        <v>61.783678367836792</v>
      </c>
      <c r="K229" s="22">
        <f t="shared" si="22"/>
        <v>0.59226277879342537</v>
      </c>
      <c r="L229" s="22">
        <f t="shared" si="23"/>
        <v>7.5938690691791126E-3</v>
      </c>
      <c r="M229" s="22">
        <f t="shared" si="23"/>
        <v>-1.2786663960825858E-2</v>
      </c>
      <c r="N229" s="31">
        <f t="shared" si="24"/>
        <v>0.49446122445750174</v>
      </c>
      <c r="O229" s="22">
        <f t="shared" si="25"/>
        <v>1.8150422044737684E-3</v>
      </c>
    </row>
    <row r="230" spans="1:15" ht="15">
      <c r="A230" s="21">
        <v>44525</v>
      </c>
      <c r="B230" s="21" t="str">
        <f t="shared" si="26"/>
        <v>2021-11</v>
      </c>
      <c r="C230" s="22">
        <v>21.239000000000001</v>
      </c>
      <c r="D230" s="6">
        <v>7.2899000000000003</v>
      </c>
      <c r="E230" s="10">
        <v>82.05</v>
      </c>
      <c r="F230" s="23">
        <v>86.569145202636719</v>
      </c>
      <c r="G230" s="24">
        <v>120.35</v>
      </c>
      <c r="H230" s="23">
        <v>4167.28</v>
      </c>
      <c r="I230" s="22">
        <f t="shared" si="21"/>
        <v>72.899000000000001</v>
      </c>
      <c r="J230" s="10">
        <v>61.543654365436545</v>
      </c>
      <c r="K230" s="22">
        <f t="shared" si="22"/>
        <v>-0.40346993043326157</v>
      </c>
      <c r="L230" s="22">
        <f t="shared" si="23"/>
        <v>-7.0885024825231027E-2</v>
      </c>
      <c r="M230" s="22">
        <f t="shared" si="23"/>
        <v>-3.892475417057568E-3</v>
      </c>
      <c r="N230" s="31">
        <f t="shared" si="24"/>
        <v>-0.45081361027838301</v>
      </c>
      <c r="O230" s="22">
        <f t="shared" si="25"/>
        <v>3.5698397589325453E-3</v>
      </c>
    </row>
    <row r="231" spans="1:15" ht="15">
      <c r="A231" s="21">
        <v>44526</v>
      </c>
      <c r="B231" s="21" t="str">
        <f t="shared" si="26"/>
        <v>2021-11</v>
      </c>
      <c r="C231" s="22">
        <v>21.991</v>
      </c>
      <c r="D231" s="6">
        <v>7.4466000000000001</v>
      </c>
      <c r="E231" s="10">
        <v>72.37</v>
      </c>
      <c r="F231" s="23">
        <v>86.569145202636719</v>
      </c>
      <c r="G231" s="24">
        <v>155.88999999999999</v>
      </c>
      <c r="H231" s="23">
        <v>4020.38</v>
      </c>
      <c r="I231" s="22">
        <f t="shared" si="21"/>
        <v>74.466000000000008</v>
      </c>
      <c r="J231" s="10">
        <v>54.323675123855281</v>
      </c>
      <c r="K231" s="22">
        <f t="shared" si="22"/>
        <v>3.4794164462601106E-2</v>
      </c>
      <c r="L231" s="22">
        <f t="shared" si="23"/>
        <v>2.1267723876036263E-2</v>
      </c>
      <c r="M231" s="22">
        <f t="shared" si="23"/>
        <v>-0.12553696865806344</v>
      </c>
      <c r="N231" s="31">
        <f t="shared" si="24"/>
        <v>0.25874646609550855</v>
      </c>
      <c r="O231" s="22">
        <f t="shared" si="25"/>
        <v>-3.588711928060466E-2</v>
      </c>
    </row>
    <row r="232" spans="1:15" ht="15">
      <c r="A232" s="21">
        <v>44529</v>
      </c>
      <c r="B232" s="21" t="str">
        <f t="shared" si="26"/>
        <v>2021-11</v>
      </c>
      <c r="C232" s="22">
        <v>25.423999999999999</v>
      </c>
      <c r="D232" s="6">
        <v>8.1461000000000006</v>
      </c>
      <c r="E232" s="10">
        <v>73.34</v>
      </c>
      <c r="F232" s="23">
        <v>86.569145202636719</v>
      </c>
      <c r="G232" s="24">
        <v>124.21</v>
      </c>
      <c r="H232" s="23">
        <v>4057.63</v>
      </c>
      <c r="I232" s="22">
        <f t="shared" si="21"/>
        <v>81.461000000000013</v>
      </c>
      <c r="J232" s="10">
        <v>55.180197125874656</v>
      </c>
      <c r="K232" s="22">
        <f t="shared" si="22"/>
        <v>0.14506033104564944</v>
      </c>
      <c r="L232" s="22">
        <f t="shared" si="23"/>
        <v>8.9781732733141523E-2</v>
      </c>
      <c r="M232" s="22">
        <f t="shared" si="23"/>
        <v>1.3314313765143606E-2</v>
      </c>
      <c r="N232" s="31">
        <f t="shared" si="24"/>
        <v>-0.22717694876848715</v>
      </c>
      <c r="O232" s="22">
        <f t="shared" si="25"/>
        <v>9.2226337998218347E-3</v>
      </c>
    </row>
    <row r="233" spans="1:15" ht="15">
      <c r="A233" s="21">
        <v>44530</v>
      </c>
      <c r="B233" s="21" t="str">
        <f t="shared" si="26"/>
        <v>2021-11</v>
      </c>
      <c r="C233" s="22">
        <v>20.347999999999999</v>
      </c>
      <c r="D233" s="6">
        <v>7.6548999999999996</v>
      </c>
      <c r="E233" s="10">
        <v>70.86</v>
      </c>
      <c r="F233" s="23">
        <v>86.569145202636719</v>
      </c>
      <c r="G233" s="24">
        <v>151.66999999999999</v>
      </c>
      <c r="H233" s="23">
        <v>4025.87</v>
      </c>
      <c r="I233" s="22">
        <f t="shared" si="21"/>
        <v>76.548999999999992</v>
      </c>
      <c r="J233" s="10">
        <v>53.471174162390582</v>
      </c>
      <c r="K233" s="22">
        <f t="shared" si="22"/>
        <v>-0.22271098283384158</v>
      </c>
      <c r="L233" s="22">
        <f t="shared" si="23"/>
        <v>-6.2193319447497217E-2</v>
      </c>
      <c r="M233" s="22">
        <f t="shared" si="23"/>
        <v>-3.4400063205854099E-2</v>
      </c>
      <c r="N233" s="31">
        <f t="shared" si="24"/>
        <v>0.1997334265072031</v>
      </c>
      <c r="O233" s="22">
        <f t="shared" si="25"/>
        <v>-7.8580227445006739E-3</v>
      </c>
    </row>
    <row r="234" spans="1:15" ht="15">
      <c r="A234" s="21">
        <v>44531</v>
      </c>
      <c r="B234" s="21" t="str">
        <f t="shared" si="26"/>
        <v>2021-12</v>
      </c>
      <c r="C234" s="22">
        <v>18.765000000000001</v>
      </c>
      <c r="D234" s="6">
        <v>8.0802999999999994</v>
      </c>
      <c r="E234" s="10">
        <v>69.53</v>
      </c>
      <c r="F234" s="23">
        <v>105.34542083740234</v>
      </c>
      <c r="G234" s="24">
        <v>129.59</v>
      </c>
      <c r="H234" s="23">
        <v>4089.19</v>
      </c>
      <c r="I234" s="22">
        <f t="shared" si="21"/>
        <v>80.802999999999997</v>
      </c>
      <c r="J234" s="10">
        <v>52.246768860835587</v>
      </c>
      <c r="K234" s="22">
        <f t="shared" si="22"/>
        <v>-8.0989194373534371E-2</v>
      </c>
      <c r="L234" s="22">
        <f t="shared" si="23"/>
        <v>5.4083034889583756E-2</v>
      </c>
      <c r="M234" s="22">
        <f t="shared" si="23"/>
        <v>-1.8947785326399475E-2</v>
      </c>
      <c r="N234" s="31">
        <f t="shared" si="24"/>
        <v>-0.15733148761598229</v>
      </c>
      <c r="O234" s="22">
        <f t="shared" si="25"/>
        <v>1.560586984962044E-2</v>
      </c>
    </row>
    <row r="235" spans="1:15" ht="15">
      <c r="A235" s="21">
        <v>44532</v>
      </c>
      <c r="B235" s="21" t="str">
        <f t="shared" si="26"/>
        <v>2021-12</v>
      </c>
      <c r="C235" s="22">
        <v>27.567</v>
      </c>
      <c r="D235" s="6">
        <v>8.0077999999999996</v>
      </c>
      <c r="E235" s="10">
        <v>70.56</v>
      </c>
      <c r="F235" s="23">
        <v>105.34542083740234</v>
      </c>
      <c r="G235" s="24">
        <v>101.82</v>
      </c>
      <c r="H235" s="23">
        <v>4063.89</v>
      </c>
      <c r="I235" s="22">
        <f t="shared" si="21"/>
        <v>80.078000000000003</v>
      </c>
      <c r="J235" s="10">
        <v>53.032694475760991</v>
      </c>
      <c r="K235" s="22">
        <f t="shared" si="22"/>
        <v>0.38462597259987336</v>
      </c>
      <c r="L235" s="22">
        <f t="shared" si="23"/>
        <v>-9.0129338805583197E-3</v>
      </c>
      <c r="M235" s="22">
        <f t="shared" si="23"/>
        <v>1.4705097587609328E-2</v>
      </c>
      <c r="N235" s="31">
        <f t="shared" si="24"/>
        <v>-0.24116907197313334</v>
      </c>
      <c r="O235" s="22">
        <f t="shared" si="25"/>
        <v>-6.2062634508950366E-3</v>
      </c>
    </row>
    <row r="236" spans="1:15" ht="15">
      <c r="A236" s="21">
        <v>44533</v>
      </c>
      <c r="B236" s="21" t="str">
        <f t="shared" si="26"/>
        <v>2021-12</v>
      </c>
      <c r="C236" s="22">
        <v>23.247</v>
      </c>
      <c r="D236" s="6">
        <v>7.7676999999999996</v>
      </c>
      <c r="E236" s="10">
        <v>70.709999999999994</v>
      </c>
      <c r="F236" s="23">
        <v>105.34542083740234</v>
      </c>
      <c r="G236" s="24">
        <v>206.75</v>
      </c>
      <c r="H236" s="23">
        <v>4059.32</v>
      </c>
      <c r="I236" s="22">
        <f t="shared" si="21"/>
        <v>77.676999999999992</v>
      </c>
      <c r="J236" s="10">
        <v>53.430557654526218</v>
      </c>
      <c r="K236" s="22">
        <f t="shared" si="22"/>
        <v>-0.1704433137369348</v>
      </c>
      <c r="L236" s="22">
        <f t="shared" si="23"/>
        <v>-3.0441956412212801E-2</v>
      </c>
      <c r="M236" s="22">
        <f t="shared" si="23"/>
        <v>2.1235939176135355E-3</v>
      </c>
      <c r="N236" s="31">
        <f t="shared" si="24"/>
        <v>0.70830378542961081</v>
      </c>
      <c r="O236" s="22">
        <f t="shared" si="25"/>
        <v>-1.1251710794472861E-3</v>
      </c>
    </row>
    <row r="237" spans="1:15" ht="15">
      <c r="A237" s="21">
        <v>44536</v>
      </c>
      <c r="B237" s="21" t="str">
        <f t="shared" si="26"/>
        <v>2021-12</v>
      </c>
      <c r="C237" s="22">
        <v>24.157</v>
      </c>
      <c r="D237" s="6">
        <v>7.7106000000000003</v>
      </c>
      <c r="E237" s="10">
        <v>73.38</v>
      </c>
      <c r="F237" s="23">
        <v>105.34542083740234</v>
      </c>
      <c r="G237" s="24">
        <v>136.55000000000001</v>
      </c>
      <c r="H237" s="23">
        <v>4117.6000000000004</v>
      </c>
      <c r="I237" s="22">
        <f t="shared" si="21"/>
        <v>77.106000000000009</v>
      </c>
      <c r="J237" s="10">
        <v>55.372773920917595</v>
      </c>
      <c r="K237" s="22">
        <f t="shared" si="22"/>
        <v>3.8398101721256954E-2</v>
      </c>
      <c r="L237" s="22">
        <f t="shared" si="23"/>
        <v>-7.3781047048369483E-3</v>
      </c>
      <c r="M237" s="22">
        <f t="shared" si="23"/>
        <v>3.7064413310986623E-2</v>
      </c>
      <c r="N237" s="31">
        <f t="shared" si="24"/>
        <v>-0.41481948598408652</v>
      </c>
      <c r="O237" s="22">
        <f t="shared" si="25"/>
        <v>1.4254997455124095E-2</v>
      </c>
    </row>
    <row r="238" spans="1:15" ht="15">
      <c r="A238" s="21">
        <v>44537</v>
      </c>
      <c r="B238" s="21" t="str">
        <f t="shared" si="26"/>
        <v>2021-12</v>
      </c>
      <c r="C238" s="22">
        <v>21.18</v>
      </c>
      <c r="D238" s="6">
        <v>8.2628000000000004</v>
      </c>
      <c r="E238" s="10">
        <v>75.540000000000006</v>
      </c>
      <c r="F238" s="23">
        <v>105.34542083740234</v>
      </c>
      <c r="G238" s="24">
        <v>168.41</v>
      </c>
      <c r="H238" s="23">
        <v>4178.76</v>
      </c>
      <c r="I238" s="22">
        <f t="shared" si="21"/>
        <v>82.628</v>
      </c>
      <c r="J238" s="10">
        <v>57.071622846781501</v>
      </c>
      <c r="K238" s="22">
        <f t="shared" si="22"/>
        <v>-0.13151685299791929</v>
      </c>
      <c r="L238" s="22">
        <f t="shared" si="23"/>
        <v>6.9167507582947194E-2</v>
      </c>
      <c r="M238" s="22">
        <f t="shared" si="23"/>
        <v>2.9010898357175026E-2</v>
      </c>
      <c r="N238" s="31">
        <f t="shared" si="24"/>
        <v>0.20971063454824887</v>
      </c>
      <c r="O238" s="22">
        <f t="shared" si="25"/>
        <v>1.4744082453025812E-2</v>
      </c>
    </row>
    <row r="239" spans="1:15" ht="15">
      <c r="A239" s="21">
        <v>44538</v>
      </c>
      <c r="B239" s="21" t="str">
        <f t="shared" si="26"/>
        <v>2021-12</v>
      </c>
      <c r="C239" s="22">
        <v>20.173999999999999</v>
      </c>
      <c r="D239" s="6">
        <v>8.7502999999999993</v>
      </c>
      <c r="E239" s="10">
        <v>75.94</v>
      </c>
      <c r="F239" s="23">
        <v>105.34542083740234</v>
      </c>
      <c r="G239" s="24">
        <v>135.37</v>
      </c>
      <c r="H239" s="23">
        <v>4177.6499999999996</v>
      </c>
      <c r="I239" s="22">
        <f t="shared" si="21"/>
        <v>87.502999999999986</v>
      </c>
      <c r="J239" s="10">
        <v>57.373828951344812</v>
      </c>
      <c r="K239" s="22">
        <f t="shared" si="22"/>
        <v>-4.8662693540616773E-2</v>
      </c>
      <c r="L239" s="22">
        <f t="shared" si="23"/>
        <v>5.7324472354106377E-2</v>
      </c>
      <c r="M239" s="22">
        <f t="shared" si="23"/>
        <v>5.2812375193453803E-3</v>
      </c>
      <c r="N239" s="31">
        <f t="shared" si="24"/>
        <v>-0.2183897122702681</v>
      </c>
      <c r="O239" s="22">
        <f t="shared" si="25"/>
        <v>-2.6566432392114564E-4</v>
      </c>
    </row>
    <row r="240" spans="1:15" ht="15">
      <c r="A240" s="21">
        <v>44539</v>
      </c>
      <c r="B240" s="21" t="str">
        <f t="shared" si="26"/>
        <v>2021-12</v>
      </c>
      <c r="C240" s="22">
        <v>23.481999999999999</v>
      </c>
      <c r="D240" s="6">
        <v>8.5744000000000007</v>
      </c>
      <c r="E240" s="10">
        <v>74.099999999999994</v>
      </c>
      <c r="F240" s="23">
        <v>105.34542083740234</v>
      </c>
      <c r="G240" s="24">
        <v>124.54</v>
      </c>
      <c r="H240" s="23">
        <v>4167.3900000000003</v>
      </c>
      <c r="I240" s="22">
        <f t="shared" si="21"/>
        <v>85.744</v>
      </c>
      <c r="J240" s="10">
        <v>56.18744313011829</v>
      </c>
      <c r="K240" s="22">
        <f t="shared" si="22"/>
        <v>0.15183952357537653</v>
      </c>
      <c r="L240" s="22">
        <f t="shared" si="23"/>
        <v>-2.0306965737618216E-2</v>
      </c>
      <c r="M240" s="22">
        <f t="shared" si="23"/>
        <v>-2.452802250161509E-2</v>
      </c>
      <c r="N240" s="31">
        <f t="shared" si="24"/>
        <v>-8.338482075338885E-2</v>
      </c>
      <c r="O240" s="22">
        <f t="shared" si="25"/>
        <v>-2.4589469121029171E-3</v>
      </c>
    </row>
    <row r="241" spans="1:15" ht="15">
      <c r="A241" s="21">
        <v>44540</v>
      </c>
      <c r="B241" s="21" t="str">
        <f t="shared" si="26"/>
        <v>2021-12</v>
      </c>
      <c r="C241" s="22">
        <v>25.425999999999998</v>
      </c>
      <c r="D241" s="6">
        <v>8.8226999999999993</v>
      </c>
      <c r="E241" s="10">
        <v>74.98</v>
      </c>
      <c r="F241" s="23">
        <v>105.34542083740234</v>
      </c>
      <c r="G241" s="24">
        <v>126.71</v>
      </c>
      <c r="H241" s="23">
        <v>4146.8999999999996</v>
      </c>
      <c r="I241" s="22">
        <f t="shared" si="21"/>
        <v>88.22699999999999</v>
      </c>
      <c r="J241" s="10">
        <v>56.537475493892323</v>
      </c>
      <c r="K241" s="22">
        <f t="shared" si="22"/>
        <v>7.9538102319910653E-2</v>
      </c>
      <c r="L241" s="22">
        <f t="shared" si="23"/>
        <v>2.8546925863313977E-2</v>
      </c>
      <c r="M241" s="22">
        <f t="shared" si="23"/>
        <v>1.1805879005724917E-2</v>
      </c>
      <c r="N241" s="31">
        <f t="shared" si="24"/>
        <v>1.7274061366510975E-2</v>
      </c>
      <c r="O241" s="22">
        <f t="shared" si="25"/>
        <v>-4.9288734171253545E-3</v>
      </c>
    </row>
    <row r="242" spans="1:15" ht="15">
      <c r="A242" s="21">
        <v>44543</v>
      </c>
      <c r="B242" s="21" t="str">
        <f t="shared" si="26"/>
        <v>2021-12</v>
      </c>
      <c r="C242" s="22">
        <v>25.324999999999999</v>
      </c>
      <c r="D242" s="6">
        <v>9.6229999999999993</v>
      </c>
      <c r="E242" s="10">
        <v>74.12</v>
      </c>
      <c r="F242" s="23">
        <v>105.34542083740234</v>
      </c>
      <c r="G242" s="24">
        <v>269.57</v>
      </c>
      <c r="H242" s="23">
        <v>4109.33</v>
      </c>
      <c r="I242" s="22">
        <f t="shared" si="21"/>
        <v>96.22999999999999</v>
      </c>
      <c r="J242" s="10">
        <v>56.01148643542659</v>
      </c>
      <c r="K242" s="22">
        <f t="shared" si="22"/>
        <v>-3.980222393183617E-3</v>
      </c>
      <c r="L242" s="22">
        <f t="shared" si="23"/>
        <v>8.6828120752500945E-2</v>
      </c>
      <c r="M242" s="22">
        <f t="shared" si="23"/>
        <v>-1.153600989060698E-2</v>
      </c>
      <c r="N242" s="31">
        <f t="shared" si="24"/>
        <v>0.75492708607131398</v>
      </c>
      <c r="O242" s="22">
        <f t="shared" si="25"/>
        <v>-9.1010689684915998E-3</v>
      </c>
    </row>
    <row r="243" spans="1:15" ht="15">
      <c r="A243" s="21">
        <v>44544</v>
      </c>
      <c r="B243" s="21" t="str">
        <f t="shared" si="26"/>
        <v>2021-12</v>
      </c>
      <c r="C243" s="22">
        <v>16.238</v>
      </c>
      <c r="D243" s="6">
        <v>10.0883</v>
      </c>
      <c r="E243" s="10">
        <v>73.37</v>
      </c>
      <c r="F243" s="23">
        <v>105.34542083740234</v>
      </c>
      <c r="G243" s="24">
        <v>139.72</v>
      </c>
      <c r="H243" s="23">
        <v>4100.24</v>
      </c>
      <c r="I243" s="22">
        <f t="shared" si="21"/>
        <v>100.88300000000001</v>
      </c>
      <c r="J243" s="10">
        <v>55.478260869565219</v>
      </c>
      <c r="K243" s="22">
        <f t="shared" si="22"/>
        <v>-0.44443787569449233</v>
      </c>
      <c r="L243" s="22">
        <f t="shared" si="23"/>
        <v>4.7220270149114445E-2</v>
      </c>
      <c r="M243" s="22">
        <f t="shared" si="23"/>
        <v>-1.0170268691256113E-2</v>
      </c>
      <c r="N243" s="31">
        <f t="shared" si="24"/>
        <v>-0.65718767694349955</v>
      </c>
      <c r="O243" s="22">
        <f t="shared" si="25"/>
        <v>-2.2144896053636885E-3</v>
      </c>
    </row>
    <row r="244" spans="1:15" ht="15">
      <c r="A244" s="21">
        <v>44545</v>
      </c>
      <c r="B244" s="21" t="str">
        <f t="shared" si="26"/>
        <v>2021-12</v>
      </c>
      <c r="C244" s="22">
        <v>23.213999999999999</v>
      </c>
      <c r="D244" s="6">
        <v>10.497999999999999</v>
      </c>
      <c r="E244" s="10">
        <v>73.709999999999994</v>
      </c>
      <c r="F244" s="23">
        <v>105.34542083740234</v>
      </c>
      <c r="G244" s="24">
        <v>169.98</v>
      </c>
      <c r="H244" s="23">
        <v>4074.13</v>
      </c>
      <c r="I244" s="22">
        <f t="shared" si="21"/>
        <v>104.97999999999999</v>
      </c>
      <c r="J244" s="10">
        <v>55.781746632359621</v>
      </c>
      <c r="K244" s="22">
        <f t="shared" si="22"/>
        <v>0.35740137050617621</v>
      </c>
      <c r="L244" s="22">
        <f t="shared" si="23"/>
        <v>3.9808426306729934E-2</v>
      </c>
      <c r="M244" s="22">
        <f t="shared" si="23"/>
        <v>4.6233424752944339E-3</v>
      </c>
      <c r="N244" s="31">
        <f t="shared" si="24"/>
        <v>0.19604036313184894</v>
      </c>
      <c r="O244" s="22">
        <f t="shared" si="25"/>
        <v>-6.3882816158325161E-3</v>
      </c>
    </row>
    <row r="245" spans="1:15" ht="15">
      <c r="A245" s="21">
        <v>44546</v>
      </c>
      <c r="B245" s="21" t="str">
        <f t="shared" si="26"/>
        <v>2021-12</v>
      </c>
      <c r="C245" s="22">
        <v>21.472999999999999</v>
      </c>
      <c r="D245" s="6">
        <v>11.398099999999999</v>
      </c>
      <c r="E245" s="10">
        <v>74.64</v>
      </c>
      <c r="F245" s="23">
        <v>105.34542083740234</v>
      </c>
      <c r="G245" s="24">
        <v>230.02</v>
      </c>
      <c r="H245" s="23">
        <v>4122.09</v>
      </c>
      <c r="I245" s="22">
        <f t="shared" si="21"/>
        <v>113.98099999999999</v>
      </c>
      <c r="J245" s="10">
        <v>56.015009380863042</v>
      </c>
      <c r="K245" s="22">
        <f t="shared" si="22"/>
        <v>-7.7959212961435764E-2</v>
      </c>
      <c r="L245" s="22">
        <f t="shared" si="23"/>
        <v>8.2261912013242858E-2</v>
      </c>
      <c r="M245" s="22">
        <f t="shared" si="23"/>
        <v>1.2538081337890975E-2</v>
      </c>
      <c r="N245" s="31">
        <f t="shared" si="24"/>
        <v>0.30248547859395519</v>
      </c>
      <c r="O245" s="22">
        <f t="shared" si="25"/>
        <v>1.170308932444683E-2</v>
      </c>
    </row>
    <row r="246" spans="1:15" ht="15">
      <c r="A246" s="21">
        <v>44547</v>
      </c>
      <c r="B246" s="21" t="str">
        <f t="shared" si="26"/>
        <v>2021-12</v>
      </c>
      <c r="C246" s="22">
        <v>27.535</v>
      </c>
      <c r="D246" s="6">
        <v>11.4674</v>
      </c>
      <c r="E246" s="10">
        <v>72.97</v>
      </c>
      <c r="F246" s="23">
        <v>105.34542083740234</v>
      </c>
      <c r="G246" s="24">
        <v>189.92</v>
      </c>
      <c r="H246" s="23">
        <v>4130.9399999999996</v>
      </c>
      <c r="I246" s="22">
        <f t="shared" si="21"/>
        <v>114.67399999999999</v>
      </c>
      <c r="J246" s="10">
        <v>54.992840455196323</v>
      </c>
      <c r="K246" s="22">
        <f t="shared" si="22"/>
        <v>0.24866159072944968</v>
      </c>
      <c r="L246" s="22">
        <f t="shared" si="23"/>
        <v>6.0615523113270705E-3</v>
      </c>
      <c r="M246" s="22">
        <f t="shared" si="23"/>
        <v>-2.2628158761559693E-2</v>
      </c>
      <c r="N246" s="31">
        <f t="shared" si="24"/>
        <v>-0.19156333080307758</v>
      </c>
      <c r="O246" s="22">
        <f t="shared" si="25"/>
        <v>2.1446676898555306E-3</v>
      </c>
    </row>
    <row r="247" spans="1:15" ht="15">
      <c r="A247" s="21">
        <v>44550</v>
      </c>
      <c r="B247" s="21" t="str">
        <f t="shared" si="26"/>
        <v>2021-12</v>
      </c>
      <c r="C247" s="22">
        <v>30.561</v>
      </c>
      <c r="D247" s="6">
        <v>13.046799999999999</v>
      </c>
      <c r="E247" s="10">
        <v>70.510000000000005</v>
      </c>
      <c r="F247" s="23">
        <v>105.34542083740234</v>
      </c>
      <c r="G247" s="24">
        <v>291.07</v>
      </c>
      <c r="H247" s="23">
        <v>4089.84</v>
      </c>
      <c r="I247" s="22">
        <f t="shared" si="21"/>
        <v>130.46799999999999</v>
      </c>
      <c r="J247" s="10">
        <v>53.32778702163062</v>
      </c>
      <c r="K247" s="22">
        <f t="shared" si="22"/>
        <v>0.1042667635615941</v>
      </c>
      <c r="L247" s="22">
        <f t="shared" si="23"/>
        <v>0.12903466581698894</v>
      </c>
      <c r="M247" s="22">
        <f t="shared" si="23"/>
        <v>-3.4293854046579447E-2</v>
      </c>
      <c r="N247" s="31">
        <f t="shared" si="24"/>
        <v>0.42696085721084237</v>
      </c>
      <c r="O247" s="22">
        <f t="shared" si="25"/>
        <v>-9.9991344957885992E-3</v>
      </c>
    </row>
    <row r="248" spans="1:15" ht="15">
      <c r="A248" s="21">
        <v>44551</v>
      </c>
      <c r="B248" s="21" t="str">
        <f t="shared" si="26"/>
        <v>2021-12</v>
      </c>
      <c r="C248" s="22">
        <v>35.106000000000002</v>
      </c>
      <c r="D248" s="6">
        <v>14.2232</v>
      </c>
      <c r="E248" s="10">
        <v>72.849999999999994</v>
      </c>
      <c r="F248" s="23">
        <v>105.34542083740234</v>
      </c>
      <c r="G248" s="24">
        <v>230.71</v>
      </c>
      <c r="H248" s="23">
        <v>4144.88</v>
      </c>
      <c r="I248" s="22">
        <f t="shared" si="21"/>
        <v>142.232</v>
      </c>
      <c r="J248" s="10">
        <v>54.968686335169394</v>
      </c>
      <c r="K248" s="22">
        <f t="shared" si="22"/>
        <v>0.13864736975811501</v>
      </c>
      <c r="L248" s="22">
        <f t="shared" si="23"/>
        <v>8.6331541248558089E-2</v>
      </c>
      <c r="M248" s="22">
        <f t="shared" si="23"/>
        <v>3.2647988910264499E-2</v>
      </c>
      <c r="N248" s="31">
        <f t="shared" si="24"/>
        <v>-0.23240227749468298</v>
      </c>
      <c r="O248" s="22">
        <f t="shared" si="25"/>
        <v>1.3367988140250727E-2</v>
      </c>
    </row>
    <row r="249" spans="1:15" ht="15">
      <c r="A249" s="21">
        <v>44552</v>
      </c>
      <c r="B249" s="21" t="str">
        <f t="shared" si="26"/>
        <v>2021-12</v>
      </c>
      <c r="C249" s="22">
        <v>44.82</v>
      </c>
      <c r="D249" s="6">
        <v>14.504300000000001</v>
      </c>
      <c r="E249" s="10">
        <v>74.69</v>
      </c>
      <c r="F249" s="23">
        <v>105.34542083740234</v>
      </c>
      <c r="G249" s="24">
        <v>246.54</v>
      </c>
      <c r="H249" s="23">
        <v>4173.84</v>
      </c>
      <c r="I249" s="22">
        <f t="shared" si="21"/>
        <v>145.04300000000001</v>
      </c>
      <c r="J249" s="10">
        <v>55.968527538403897</v>
      </c>
      <c r="K249" s="22">
        <f t="shared" si="22"/>
        <v>0.24428241233862685</v>
      </c>
      <c r="L249" s="22">
        <f t="shared" si="23"/>
        <v>1.9570722967670588E-2</v>
      </c>
      <c r="M249" s="22">
        <f t="shared" si="23"/>
        <v>2.4943681727761471E-2</v>
      </c>
      <c r="N249" s="31">
        <f t="shared" si="24"/>
        <v>6.6362741545856252E-2</v>
      </c>
      <c r="O249" s="22">
        <f t="shared" si="25"/>
        <v>6.9626377601992948E-3</v>
      </c>
    </row>
    <row r="250" spans="1:15" ht="15">
      <c r="A250" s="21">
        <v>44553</v>
      </c>
      <c r="B250" s="21" t="str">
        <f t="shared" si="26"/>
        <v>2021-12</v>
      </c>
      <c r="C250" s="22">
        <v>33.851999999999997</v>
      </c>
      <c r="D250" s="6">
        <v>11.269399999999999</v>
      </c>
      <c r="E250" s="10">
        <v>76.260000000000005</v>
      </c>
      <c r="F250" s="23">
        <v>105.34542083740234</v>
      </c>
      <c r="G250" s="24">
        <v>297.2</v>
      </c>
      <c r="H250" s="23">
        <v>4194.71</v>
      </c>
      <c r="I250" s="22">
        <f t="shared" si="21"/>
        <v>112.69399999999999</v>
      </c>
      <c r="J250" s="10">
        <v>56.868008948545864</v>
      </c>
      <c r="K250" s="22">
        <f t="shared" si="22"/>
        <v>-0.28065638656492153</v>
      </c>
      <c r="L250" s="22">
        <f t="shared" si="23"/>
        <v>-0.2523540692402188</v>
      </c>
      <c r="M250" s="22">
        <f t="shared" si="23"/>
        <v>2.0802340060442504E-2</v>
      </c>
      <c r="N250" s="31">
        <f t="shared" si="24"/>
        <v>0.18688106072023067</v>
      </c>
      <c r="O250" s="22">
        <f t="shared" si="25"/>
        <v>4.9877322274595529E-3</v>
      </c>
    </row>
    <row r="251" spans="1:15" ht="15">
      <c r="A251" s="21">
        <v>44554</v>
      </c>
      <c r="B251" s="21" t="str">
        <f t="shared" si="26"/>
        <v>2021-12</v>
      </c>
      <c r="C251" s="22">
        <v>16.46</v>
      </c>
      <c r="D251" s="6">
        <v>7.2729999999999997</v>
      </c>
      <c r="E251" s="10">
        <v>75.239999999999995</v>
      </c>
      <c r="F251" s="23">
        <v>105.34542083740234</v>
      </c>
      <c r="G251" s="24">
        <v>185.29</v>
      </c>
      <c r="H251" s="23">
        <v>4194.3500000000004</v>
      </c>
      <c r="I251" s="22">
        <f t="shared" si="21"/>
        <v>72.72999999999999</v>
      </c>
      <c r="J251" s="10">
        <v>56.107382550335565</v>
      </c>
      <c r="K251" s="22">
        <f t="shared" si="22"/>
        <v>-0.72106488655893564</v>
      </c>
      <c r="L251" s="22">
        <f t="shared" si="23"/>
        <v>-0.43792222677527309</v>
      </c>
      <c r="M251" s="22">
        <f t="shared" si="23"/>
        <v>-1.3465549996588206E-2</v>
      </c>
      <c r="N251" s="31">
        <f t="shared" si="24"/>
        <v>-0.47248314754928089</v>
      </c>
      <c r="O251" s="22">
        <f t="shared" si="25"/>
        <v>-8.5826063997750839E-5</v>
      </c>
    </row>
    <row r="252" spans="1:15" ht="15">
      <c r="A252" s="21">
        <v>44559</v>
      </c>
      <c r="B252" s="21" t="str">
        <f t="shared" si="26"/>
        <v>2021-12</v>
      </c>
      <c r="C252" s="22">
        <v>11.789</v>
      </c>
      <c r="D252" s="6">
        <v>7.1562000000000001</v>
      </c>
      <c r="E252" s="10">
        <v>78.63</v>
      </c>
      <c r="F252" s="23">
        <v>105.34542083740234</v>
      </c>
      <c r="G252" s="24">
        <v>555.33000000000004</v>
      </c>
      <c r="H252" s="23">
        <v>4224.78</v>
      </c>
      <c r="I252" s="22">
        <f t="shared" si="21"/>
        <v>71.561999999999998</v>
      </c>
      <c r="J252" s="10">
        <v>58.352504638218925</v>
      </c>
      <c r="K252" s="22">
        <f t="shared" si="22"/>
        <v>-0.33376630193893353</v>
      </c>
      <c r="L252" s="22">
        <f t="shared" si="23"/>
        <v>-1.6189747341862303E-2</v>
      </c>
      <c r="M252" s="22">
        <f t="shared" si="23"/>
        <v>4.407030157059498E-2</v>
      </c>
      <c r="N252" s="31">
        <f t="shared" si="24"/>
        <v>1.0976403663453804</v>
      </c>
      <c r="O252" s="22">
        <f t="shared" si="25"/>
        <v>7.2288068984564186E-3</v>
      </c>
    </row>
    <row r="253" spans="1:15" ht="15">
      <c r="A253" s="21">
        <v>44560</v>
      </c>
      <c r="B253" s="21" t="str">
        <f t="shared" si="26"/>
        <v>2021-12</v>
      </c>
      <c r="C253" s="22">
        <v>8.0939999999999994</v>
      </c>
      <c r="D253" s="6">
        <v>6.4412000000000003</v>
      </c>
      <c r="E253" s="10">
        <v>78.61</v>
      </c>
      <c r="F253" s="23">
        <v>105.34542083740234</v>
      </c>
      <c r="G253" s="24">
        <v>318.7</v>
      </c>
      <c r="H253" s="23">
        <v>4217.7</v>
      </c>
      <c r="I253" s="22">
        <f t="shared" si="21"/>
        <v>64.412000000000006</v>
      </c>
      <c r="J253" s="10">
        <v>58.229629629629628</v>
      </c>
      <c r="K253" s="22">
        <f t="shared" si="22"/>
        <v>-0.37604384685631659</v>
      </c>
      <c r="L253" s="22">
        <f t="shared" si="23"/>
        <v>-0.10526425566883738</v>
      </c>
      <c r="M253" s="22">
        <f t="shared" si="23"/>
        <v>-2.5438819775952857E-4</v>
      </c>
      <c r="N253" s="31">
        <f t="shared" si="24"/>
        <v>-0.55531231021641281</v>
      </c>
      <c r="O253" s="22">
        <f t="shared" si="25"/>
        <v>-1.6772326756437827E-3</v>
      </c>
    </row>
    <row r="254" spans="1:15" ht="15">
      <c r="A254" s="21">
        <v>44561</v>
      </c>
      <c r="B254" s="21" t="str">
        <f t="shared" si="26"/>
        <v>2021-12</v>
      </c>
      <c r="C254" s="22">
        <v>7.7119999999999997</v>
      </c>
      <c r="D254" s="6">
        <v>4.8670999999999998</v>
      </c>
      <c r="E254" s="10">
        <v>77.239999999999995</v>
      </c>
      <c r="F254" s="23">
        <v>105.34542083740234</v>
      </c>
      <c r="G254" s="24">
        <v>400.19</v>
      </c>
      <c r="H254" s="23">
        <v>4208.0200000000004</v>
      </c>
      <c r="I254" s="22">
        <f t="shared" si="21"/>
        <v>48.670999999999999</v>
      </c>
      <c r="J254" s="10">
        <v>57.214814814814808</v>
      </c>
      <c r="K254" s="22">
        <f t="shared" si="22"/>
        <v>-4.8345489145429257E-2</v>
      </c>
      <c r="L254" s="22">
        <f t="shared" si="23"/>
        <v>-0.28021658098355562</v>
      </c>
      <c r="M254" s="22">
        <f t="shared" si="23"/>
        <v>-1.7581460245351468E-2</v>
      </c>
      <c r="N254" s="31">
        <f t="shared" si="24"/>
        <v>0.22768921290790245</v>
      </c>
      <c r="O254" s="22">
        <f t="shared" si="25"/>
        <v>-2.2977274960092366E-3</v>
      </c>
    </row>
    <row r="255" spans="1:15" ht="15">
      <c r="A255" s="21">
        <v>44565</v>
      </c>
      <c r="B255" s="21" t="str">
        <f t="shared" si="26"/>
        <v>2022-01</v>
      </c>
      <c r="C255" s="22">
        <v>15.11</v>
      </c>
      <c r="D255" s="6">
        <v>6.3141999999999996</v>
      </c>
      <c r="E255" s="10">
        <v>79.39</v>
      </c>
      <c r="F255" s="23">
        <v>138.67498779296875</v>
      </c>
      <c r="G255" s="24">
        <v>384</v>
      </c>
      <c r="H255" s="23">
        <v>4276.18</v>
      </c>
      <c r="I255" s="22">
        <f t="shared" si="21"/>
        <v>63.141999999999996</v>
      </c>
      <c r="J255" s="10">
        <v>58.616361488481985</v>
      </c>
      <c r="K255" s="22">
        <f t="shared" si="22"/>
        <v>0.67257921897640371</v>
      </c>
      <c r="L255" s="22">
        <f t="shared" si="23"/>
        <v>0.26030278809742075</v>
      </c>
      <c r="M255" s="22">
        <f t="shared" si="23"/>
        <v>2.7454958176708354E-2</v>
      </c>
      <c r="N255" s="31">
        <f t="shared" si="24"/>
        <v>-4.12968817434664E-2</v>
      </c>
      <c r="O255" s="22">
        <f t="shared" si="25"/>
        <v>1.6067859417263377E-2</v>
      </c>
    </row>
    <row r="256" spans="1:15" ht="15">
      <c r="A256" s="21">
        <v>44566</v>
      </c>
      <c r="B256" s="21" t="str">
        <f t="shared" si="26"/>
        <v>2022-01</v>
      </c>
      <c r="C256" s="22">
        <v>20.440999999999999</v>
      </c>
      <c r="D256" s="6">
        <v>7.6359000000000004</v>
      </c>
      <c r="E256" s="10">
        <v>80.599999999999994</v>
      </c>
      <c r="F256" s="23">
        <v>138.67498779296875</v>
      </c>
      <c r="G256" s="24">
        <v>299.95999999999998</v>
      </c>
      <c r="H256" s="23">
        <v>4277.51</v>
      </c>
      <c r="I256" s="22">
        <f t="shared" si="21"/>
        <v>76.359000000000009</v>
      </c>
      <c r="J256" s="10">
        <v>59.382597804464744</v>
      </c>
      <c r="K256" s="22">
        <f t="shared" si="22"/>
        <v>0.30218591153319202</v>
      </c>
      <c r="L256" s="22">
        <f t="shared" si="23"/>
        <v>0.19005974464047293</v>
      </c>
      <c r="M256" s="22">
        <f t="shared" si="23"/>
        <v>1.5126233775560426E-2</v>
      </c>
      <c r="N256" s="31">
        <f t="shared" si="24"/>
        <v>-0.24699342015453823</v>
      </c>
      <c r="O256" s="22">
        <f t="shared" si="25"/>
        <v>3.1097690253397385E-4</v>
      </c>
    </row>
    <row r="257" spans="1:15" ht="15">
      <c r="A257" s="21">
        <v>44567</v>
      </c>
      <c r="B257" s="21" t="str">
        <f t="shared" si="26"/>
        <v>2022-01</v>
      </c>
      <c r="C257" s="22">
        <v>17.148</v>
      </c>
      <c r="D257" s="6">
        <v>7.8373999999999997</v>
      </c>
      <c r="E257" s="10">
        <v>81.99</v>
      </c>
      <c r="F257" s="23">
        <v>138.67498779296875</v>
      </c>
      <c r="G257" s="24">
        <v>310.58</v>
      </c>
      <c r="H257" s="23">
        <v>4235.63</v>
      </c>
      <c r="I257" s="22">
        <f t="shared" si="21"/>
        <v>78.373999999999995</v>
      </c>
      <c r="J257" s="10">
        <v>60.558386882339896</v>
      </c>
      <c r="K257" s="22">
        <f t="shared" si="22"/>
        <v>-0.17566113908210948</v>
      </c>
      <c r="L257" s="22">
        <f t="shared" si="23"/>
        <v>2.6046336790944275E-2</v>
      </c>
      <c r="M257" s="22">
        <f t="shared" si="23"/>
        <v>1.7098639095503774E-2</v>
      </c>
      <c r="N257" s="31">
        <f t="shared" si="24"/>
        <v>3.479238470785443E-2</v>
      </c>
      <c r="O257" s="22">
        <f t="shared" si="25"/>
        <v>-9.8389872247470998E-3</v>
      </c>
    </row>
    <row r="258" spans="1:15" ht="15">
      <c r="A258" s="21">
        <v>44568</v>
      </c>
      <c r="B258" s="21" t="str">
        <f t="shared" si="26"/>
        <v>2022-01</v>
      </c>
      <c r="C258" s="22">
        <v>21.443000000000001</v>
      </c>
      <c r="D258" s="6">
        <v>6.8571999999999997</v>
      </c>
      <c r="E258" s="10">
        <v>82.28</v>
      </c>
      <c r="F258" s="23">
        <v>138.67498779296875</v>
      </c>
      <c r="G258" s="24">
        <v>349.82</v>
      </c>
      <c r="H258" s="23">
        <v>4249.43</v>
      </c>
      <c r="I258" s="22">
        <f t="shared" ref="I258:I321" si="27">D258*10</f>
        <v>68.572000000000003</v>
      </c>
      <c r="J258" s="10">
        <v>60.575719649561954</v>
      </c>
      <c r="K258" s="22">
        <f t="shared" si="22"/>
        <v>0.22351670305136301</v>
      </c>
      <c r="L258" s="22">
        <f t="shared" si="23"/>
        <v>-0.13360795155579733</v>
      </c>
      <c r="M258" s="22">
        <f t="shared" si="23"/>
        <v>3.5307761766701956E-3</v>
      </c>
      <c r="N258" s="31">
        <f t="shared" si="24"/>
        <v>0.11897721933787406</v>
      </c>
      <c r="O258" s="22">
        <f t="shared" si="25"/>
        <v>3.2527789238153137E-3</v>
      </c>
    </row>
    <row r="259" spans="1:15" ht="15">
      <c r="A259" s="21">
        <v>44571</v>
      </c>
      <c r="B259" s="21" t="str">
        <f t="shared" si="26"/>
        <v>2022-01</v>
      </c>
      <c r="C259" s="22">
        <v>20.687999999999999</v>
      </c>
      <c r="D259" s="6">
        <v>7.0515999999999996</v>
      </c>
      <c r="E259" s="10">
        <v>81.56</v>
      </c>
      <c r="F259" s="23">
        <v>138.67498779296875</v>
      </c>
      <c r="G259" s="24">
        <v>366.93</v>
      </c>
      <c r="H259" s="23">
        <v>4219.71</v>
      </c>
      <c r="I259" s="22">
        <f t="shared" si="27"/>
        <v>70.515999999999991</v>
      </c>
      <c r="J259" s="10">
        <v>60.116459055060076</v>
      </c>
      <c r="K259" s="22">
        <f t="shared" si="22"/>
        <v>-3.5844429757592118E-2</v>
      </c>
      <c r="L259" s="22">
        <f t="shared" si="23"/>
        <v>2.7955346278262367E-2</v>
      </c>
      <c r="M259" s="22">
        <f t="shared" si="23"/>
        <v>-8.7891190785019564E-3</v>
      </c>
      <c r="N259" s="31">
        <f t="shared" si="24"/>
        <v>4.7752357688464364E-2</v>
      </c>
      <c r="O259" s="22">
        <f t="shared" si="25"/>
        <v>-7.0184509872708023E-3</v>
      </c>
    </row>
    <row r="260" spans="1:15" ht="15">
      <c r="A260" s="21">
        <v>44572</v>
      </c>
      <c r="B260" s="21" t="str">
        <f t="shared" si="26"/>
        <v>2022-01</v>
      </c>
      <c r="C260" s="22">
        <v>17.256</v>
      </c>
      <c r="D260" s="6">
        <v>6.5892999999999997</v>
      </c>
      <c r="E260" s="10">
        <v>84.98</v>
      </c>
      <c r="F260" s="23">
        <v>138.67498779296875</v>
      </c>
      <c r="G260" s="24">
        <v>362.98</v>
      </c>
      <c r="H260" s="23">
        <v>4241.88</v>
      </c>
      <c r="I260" s="22">
        <f t="shared" si="27"/>
        <v>65.893000000000001</v>
      </c>
      <c r="J260" s="10">
        <v>62.384378211716339</v>
      </c>
      <c r="K260" s="22">
        <f t="shared" ref="K260:K323" si="28">IF(OR(C259&lt;=0, C260&lt;=0), "", LN(C260/C259))</f>
        <v>-0.18139391294264628</v>
      </c>
      <c r="L260" s="22">
        <f t="shared" ref="L260:M323" si="29">IF(OR(D259&lt;=0, D260&lt;=0), "", LN(D260/D259))</f>
        <v>-6.7807420104743291E-2</v>
      </c>
      <c r="M260" s="22">
        <f t="shared" si="29"/>
        <v>4.1076988980411039E-2</v>
      </c>
      <c r="N260" s="31">
        <f t="shared" ref="N260:N323" si="30">IF(OR(G259&lt;=0, G260&lt;=0), "", LN(G260/G259))</f>
        <v>-1.0823357839126769E-2</v>
      </c>
      <c r="O260" s="22">
        <f t="shared" ref="O260:O323" si="31">IF(OR(H259&lt;=0, H260&lt;=0), "", LN(H260/H259))</f>
        <v>5.240161891802278E-3</v>
      </c>
    </row>
    <row r="261" spans="1:15" ht="15">
      <c r="A261" s="21">
        <v>44573</v>
      </c>
      <c r="B261" s="21" t="str">
        <f t="shared" si="26"/>
        <v>2022-01</v>
      </c>
      <c r="C261" s="22">
        <v>16.920000000000002</v>
      </c>
      <c r="D261" s="6">
        <v>6.234</v>
      </c>
      <c r="E261" s="10">
        <v>85.83</v>
      </c>
      <c r="F261" s="23">
        <v>138.67498779296875</v>
      </c>
      <c r="G261" s="24">
        <v>240.6</v>
      </c>
      <c r="H261" s="23">
        <v>4270.79</v>
      </c>
      <c r="I261" s="22">
        <f t="shared" si="27"/>
        <v>62.34</v>
      </c>
      <c r="J261" s="10">
        <v>62.658782303985987</v>
      </c>
      <c r="K261" s="22">
        <f t="shared" si="28"/>
        <v>-1.9663554908777907E-2</v>
      </c>
      <c r="L261" s="22">
        <f t="shared" si="29"/>
        <v>-5.5428939979562622E-2</v>
      </c>
      <c r="M261" s="22">
        <f t="shared" si="29"/>
        <v>9.9526610434629206E-3</v>
      </c>
      <c r="N261" s="31">
        <f t="shared" si="30"/>
        <v>-0.41121193278767615</v>
      </c>
      <c r="O261" s="22">
        <f t="shared" si="31"/>
        <v>6.792254638357139E-3</v>
      </c>
    </row>
    <row r="262" spans="1:15" ht="15">
      <c r="A262" s="21">
        <v>44574</v>
      </c>
      <c r="B262" s="21" t="str">
        <f t="shared" si="26"/>
        <v>2022-01</v>
      </c>
      <c r="C262" s="22">
        <v>14.686999999999999</v>
      </c>
      <c r="D262" s="6">
        <v>6.4690000000000003</v>
      </c>
      <c r="E262" s="10">
        <v>85.8</v>
      </c>
      <c r="F262" s="23">
        <v>138.67498779296875</v>
      </c>
      <c r="G262" s="24">
        <v>254.32</v>
      </c>
      <c r="H262" s="23">
        <v>4273.2299999999996</v>
      </c>
      <c r="I262" s="22">
        <f t="shared" si="27"/>
        <v>64.69</v>
      </c>
      <c r="J262" s="10">
        <v>62.518216263480028</v>
      </c>
      <c r="K262" s="22">
        <f t="shared" si="28"/>
        <v>-0.14153360540635196</v>
      </c>
      <c r="L262" s="22">
        <f t="shared" si="29"/>
        <v>3.7003355716703136E-2</v>
      </c>
      <c r="M262" s="22">
        <f t="shared" si="29"/>
        <v>-3.4958923621201016E-4</v>
      </c>
      <c r="N262" s="31">
        <f t="shared" si="30"/>
        <v>5.5457513061968673E-2</v>
      </c>
      <c r="O262" s="22">
        <f t="shared" si="31"/>
        <v>5.7115972723177394E-4</v>
      </c>
    </row>
    <row r="263" spans="1:15" ht="15">
      <c r="A263" s="21">
        <v>44575</v>
      </c>
      <c r="B263" s="21" t="str">
        <f t="shared" si="26"/>
        <v>2022-01</v>
      </c>
      <c r="C263" s="22">
        <v>24.114000000000001</v>
      </c>
      <c r="D263" s="6">
        <v>6.9128999999999996</v>
      </c>
      <c r="E263" s="10">
        <v>87.17</v>
      </c>
      <c r="F263" s="23">
        <v>138.67498779296875</v>
      </c>
      <c r="G263" s="24">
        <v>133.84</v>
      </c>
      <c r="H263" s="23">
        <v>4256.59</v>
      </c>
      <c r="I263" s="22">
        <f t="shared" si="27"/>
        <v>69.128999999999991</v>
      </c>
      <c r="J263" s="10">
        <v>63.76737381126555</v>
      </c>
      <c r="K263" s="22">
        <f t="shared" si="28"/>
        <v>0.4958298359233938</v>
      </c>
      <c r="L263" s="22">
        <f t="shared" si="29"/>
        <v>6.6367694296870172E-2</v>
      </c>
      <c r="M263" s="22">
        <f t="shared" si="29"/>
        <v>1.5841228529568138E-2</v>
      </c>
      <c r="N263" s="31">
        <f t="shared" si="30"/>
        <v>-0.64194825992397864</v>
      </c>
      <c r="O263" s="22">
        <f t="shared" si="31"/>
        <v>-3.9016113138672873E-3</v>
      </c>
    </row>
    <row r="264" spans="1:15" ht="15">
      <c r="A264" s="21">
        <v>44578</v>
      </c>
      <c r="B264" s="21" t="str">
        <f t="shared" si="26"/>
        <v>2022-01</v>
      </c>
      <c r="C264" s="22">
        <v>23.204999999999998</v>
      </c>
      <c r="D264" s="6">
        <v>6.9189999999999996</v>
      </c>
      <c r="E264" s="10">
        <v>87.82</v>
      </c>
      <c r="F264" s="23">
        <v>138.67498779296875</v>
      </c>
      <c r="G264" s="24">
        <v>369.88</v>
      </c>
      <c r="H264" s="23">
        <v>4292.58</v>
      </c>
      <c r="I264" s="22">
        <f t="shared" si="27"/>
        <v>69.19</v>
      </c>
      <c r="J264" s="10">
        <v>64.242867593269935</v>
      </c>
      <c r="K264" s="22">
        <f t="shared" si="28"/>
        <v>-3.8424812001979995E-2</v>
      </c>
      <c r="L264" s="22">
        <f t="shared" si="29"/>
        <v>8.820191579554166E-4</v>
      </c>
      <c r="M264" s="22">
        <f t="shared" si="29"/>
        <v>7.4290301100866816E-3</v>
      </c>
      <c r="N264" s="31">
        <f t="shared" si="30"/>
        <v>1.0165335720308692</v>
      </c>
      <c r="O264" s="22">
        <f t="shared" si="31"/>
        <v>8.4195805227134553E-3</v>
      </c>
    </row>
    <row r="265" spans="1:15" ht="15">
      <c r="A265" s="21">
        <v>44579</v>
      </c>
      <c r="B265" s="21" t="str">
        <f t="shared" si="26"/>
        <v>2022-01</v>
      </c>
      <c r="C265" s="22">
        <v>24.826000000000001</v>
      </c>
      <c r="D265" s="6">
        <v>6.7257999999999996</v>
      </c>
      <c r="E265" s="10">
        <v>88.83</v>
      </c>
      <c r="F265" s="23">
        <v>138.67498779296875</v>
      </c>
      <c r="G265" s="24">
        <v>353.9</v>
      </c>
      <c r="H265" s="23">
        <v>4263.04</v>
      </c>
      <c r="I265" s="22">
        <f t="shared" si="27"/>
        <v>67.257999999999996</v>
      </c>
      <c r="J265" s="10">
        <v>65.373859287606706</v>
      </c>
      <c r="K265" s="22">
        <f t="shared" si="28"/>
        <v>6.7523718400617133E-2</v>
      </c>
      <c r="L265" s="22">
        <f t="shared" si="29"/>
        <v>-2.8320372996038075E-2</v>
      </c>
      <c r="M265" s="22">
        <f t="shared" si="29"/>
        <v>1.1435165648038287E-2</v>
      </c>
      <c r="N265" s="31">
        <f t="shared" si="30"/>
        <v>-4.4164241358020176E-2</v>
      </c>
      <c r="O265" s="22">
        <f t="shared" si="31"/>
        <v>-6.9054299710344614E-3</v>
      </c>
    </row>
    <row r="266" spans="1:15" ht="15">
      <c r="A266" s="21">
        <v>44580</v>
      </c>
      <c r="B266" s="21" t="str">
        <f t="shared" si="26"/>
        <v>2022-01</v>
      </c>
      <c r="C266" s="22">
        <v>18.298999999999999</v>
      </c>
      <c r="D266" s="6">
        <v>6.0707000000000004</v>
      </c>
      <c r="E266" s="10">
        <v>89.64</v>
      </c>
      <c r="F266" s="23">
        <v>138.67498779296875</v>
      </c>
      <c r="G266" s="24">
        <v>299.31</v>
      </c>
      <c r="H266" s="23">
        <v>4273.79</v>
      </c>
      <c r="I266" s="22">
        <f t="shared" si="27"/>
        <v>60.707000000000008</v>
      </c>
      <c r="J266" s="10">
        <v>65.790825688073397</v>
      </c>
      <c r="K266" s="22">
        <f t="shared" si="28"/>
        <v>-0.30504507754820609</v>
      </c>
      <c r="L266" s="22">
        <f t="shared" si="29"/>
        <v>-0.10247695784615399</v>
      </c>
      <c r="M266" s="22">
        <f t="shared" si="29"/>
        <v>9.0772181511166797E-3</v>
      </c>
      <c r="N266" s="31">
        <f t="shared" si="30"/>
        <v>-0.16753456175789219</v>
      </c>
      <c r="O266" s="22">
        <f t="shared" si="31"/>
        <v>2.5185005867825461E-3</v>
      </c>
    </row>
    <row r="267" spans="1:15" ht="15">
      <c r="A267" s="21">
        <v>44581</v>
      </c>
      <c r="B267" s="21" t="str">
        <f t="shared" si="26"/>
        <v>2022-01</v>
      </c>
      <c r="C267" s="22">
        <v>19.074000000000002</v>
      </c>
      <c r="D267" s="6">
        <v>6.1988000000000003</v>
      </c>
      <c r="E267" s="10">
        <v>89.75</v>
      </c>
      <c r="F267" s="23">
        <v>138.67498779296875</v>
      </c>
      <c r="G267" s="24">
        <v>315.08999999999997</v>
      </c>
      <c r="H267" s="23">
        <v>4274.5200000000004</v>
      </c>
      <c r="I267" s="22">
        <f t="shared" si="27"/>
        <v>61.988</v>
      </c>
      <c r="J267" s="10">
        <v>65.78947368421052</v>
      </c>
      <c r="K267" s="22">
        <f t="shared" si="28"/>
        <v>4.147973761117061E-2</v>
      </c>
      <c r="L267" s="22">
        <f t="shared" si="29"/>
        <v>2.0881805256560936E-2</v>
      </c>
      <c r="M267" s="22">
        <f t="shared" si="29"/>
        <v>1.226378435661947E-3</v>
      </c>
      <c r="N267" s="31">
        <f t="shared" si="30"/>
        <v>5.1378486709268194E-2</v>
      </c>
      <c r="O267" s="22">
        <f t="shared" si="31"/>
        <v>1.7079399361397875E-4</v>
      </c>
    </row>
    <row r="268" spans="1:15" ht="15">
      <c r="A268" s="21">
        <v>44582</v>
      </c>
      <c r="B268" s="21" t="str">
        <f t="shared" ref="B268:B313" si="32">TEXT(A268,"YYYY-MM")</f>
        <v>2022-01</v>
      </c>
      <c r="C268" s="22">
        <v>15.715999999999999</v>
      </c>
      <c r="D268" s="6">
        <v>6.3606999999999996</v>
      </c>
      <c r="E268" s="10">
        <v>89.75</v>
      </c>
      <c r="F268" s="23">
        <v>138.67498779296875</v>
      </c>
      <c r="G268" s="24">
        <v>327.52</v>
      </c>
      <c r="H268" s="23">
        <v>4217.3100000000004</v>
      </c>
      <c r="I268" s="22">
        <f t="shared" si="27"/>
        <v>63.606999999999999</v>
      </c>
      <c r="J268" s="10">
        <v>66.177554932900748</v>
      </c>
      <c r="K268" s="22">
        <f t="shared" si="28"/>
        <v>-0.19364684946050748</v>
      </c>
      <c r="L268" s="22">
        <f t="shared" si="29"/>
        <v>2.5782709257593753E-2</v>
      </c>
      <c r="M268" s="22">
        <f t="shared" si="29"/>
        <v>0</v>
      </c>
      <c r="N268" s="31">
        <f t="shared" si="30"/>
        <v>3.8690809610185686E-2</v>
      </c>
      <c r="O268" s="22">
        <f t="shared" si="31"/>
        <v>-1.3474331345131381E-2</v>
      </c>
    </row>
    <row r="269" spans="1:15" ht="15">
      <c r="A269" s="21">
        <v>44585</v>
      </c>
      <c r="B269" s="21" t="str">
        <f t="shared" si="32"/>
        <v>2022-01</v>
      </c>
      <c r="C269" s="22">
        <v>77.790000000000006</v>
      </c>
      <c r="D269" s="6">
        <v>7.4966999999999997</v>
      </c>
      <c r="E269" s="10">
        <v>87.74</v>
      </c>
      <c r="F269" s="23">
        <v>138.67498779296875</v>
      </c>
      <c r="G269" s="24">
        <v>140.63999999999999</v>
      </c>
      <c r="H269" s="23">
        <v>4099.16</v>
      </c>
      <c r="I269" s="22">
        <f t="shared" si="27"/>
        <v>74.966999999999999</v>
      </c>
      <c r="J269" s="10">
        <v>65.248754369004232</v>
      </c>
      <c r="K269" s="22">
        <f t="shared" si="28"/>
        <v>1.5993335865224694</v>
      </c>
      <c r="L269" s="22">
        <f t="shared" si="29"/>
        <v>0.16432448952522408</v>
      </c>
      <c r="M269" s="22">
        <f t="shared" si="29"/>
        <v>-2.2650131630320404E-2</v>
      </c>
      <c r="N269" s="31">
        <f t="shared" si="30"/>
        <v>-0.84534568797611265</v>
      </c>
      <c r="O269" s="22">
        <f t="shared" si="31"/>
        <v>-2.8415409366780848E-2</v>
      </c>
    </row>
    <row r="270" spans="1:15" ht="15">
      <c r="A270" s="21">
        <v>44586</v>
      </c>
      <c r="B270" s="21" t="str">
        <f t="shared" si="32"/>
        <v>2022-01</v>
      </c>
      <c r="C270" s="22">
        <v>28.763999999999999</v>
      </c>
      <c r="D270" s="6">
        <v>7.6280000000000001</v>
      </c>
      <c r="E270" s="10">
        <v>89.49</v>
      </c>
      <c r="F270" s="23">
        <v>138.67498779296875</v>
      </c>
      <c r="G270" s="24">
        <v>246.27</v>
      </c>
      <c r="H270" s="23">
        <v>4139.47</v>
      </c>
      <c r="I270" s="22">
        <f t="shared" si="27"/>
        <v>76.28</v>
      </c>
      <c r="J270" s="10">
        <v>66.31344942571323</v>
      </c>
      <c r="K270" s="22">
        <f t="shared" si="28"/>
        <v>-0.99488828297843523</v>
      </c>
      <c r="L270" s="22">
        <f t="shared" si="29"/>
        <v>1.7362764024312038E-2</v>
      </c>
      <c r="M270" s="22">
        <f t="shared" si="29"/>
        <v>1.9748991456698881E-2</v>
      </c>
      <c r="N270" s="31">
        <f t="shared" si="30"/>
        <v>0.56022506109141768</v>
      </c>
      <c r="O270" s="22">
        <f t="shared" si="31"/>
        <v>9.7856856472715009E-3</v>
      </c>
    </row>
    <row r="271" spans="1:15" ht="15">
      <c r="A271" s="21">
        <v>44587</v>
      </c>
      <c r="B271" s="21" t="str">
        <f t="shared" si="32"/>
        <v>2022-01</v>
      </c>
      <c r="C271" s="22">
        <v>18.87</v>
      </c>
      <c r="D271" s="6">
        <v>7.3112000000000004</v>
      </c>
      <c r="E271" s="10">
        <v>91.22</v>
      </c>
      <c r="F271" s="23">
        <v>138.67498779296875</v>
      </c>
      <c r="G271" s="24">
        <v>334.67</v>
      </c>
      <c r="H271" s="23">
        <v>4192.7</v>
      </c>
      <c r="I271" s="22">
        <f t="shared" si="27"/>
        <v>73.112000000000009</v>
      </c>
      <c r="J271" s="10">
        <v>67.490381769754364</v>
      </c>
      <c r="K271" s="22">
        <f t="shared" si="28"/>
        <v>-0.42155124585978876</v>
      </c>
      <c r="L271" s="22">
        <f t="shared" si="29"/>
        <v>-4.2418268762317711E-2</v>
      </c>
      <c r="M271" s="22">
        <f t="shared" si="29"/>
        <v>1.9147284088787551E-2</v>
      </c>
      <c r="N271" s="31">
        <f t="shared" si="30"/>
        <v>0.30671647666504076</v>
      </c>
      <c r="O271" s="22">
        <f t="shared" si="31"/>
        <v>1.2777157492788181E-2</v>
      </c>
    </row>
    <row r="272" spans="1:15" ht="15">
      <c r="A272" s="21">
        <v>44588</v>
      </c>
      <c r="B272" s="21" t="str">
        <f t="shared" si="32"/>
        <v>2022-01</v>
      </c>
      <c r="C272" s="22">
        <v>20.440999999999999</v>
      </c>
      <c r="D272" s="6">
        <v>7.4518000000000004</v>
      </c>
      <c r="E272" s="10">
        <v>90.7</v>
      </c>
      <c r="F272" s="23">
        <v>138.67498779296875</v>
      </c>
      <c r="G272" s="24">
        <v>163.46</v>
      </c>
      <c r="H272" s="23">
        <v>4230.83</v>
      </c>
      <c r="I272" s="22">
        <f t="shared" si="27"/>
        <v>74.518000000000001</v>
      </c>
      <c r="J272" s="10">
        <v>67.762420620097132</v>
      </c>
      <c r="K272" s="22">
        <f t="shared" si="28"/>
        <v>7.9969328437381276E-2</v>
      </c>
      <c r="L272" s="22">
        <f t="shared" si="29"/>
        <v>1.9048194970694411E-2</v>
      </c>
      <c r="M272" s="22">
        <f t="shared" si="29"/>
        <v>-5.7168141624634079E-3</v>
      </c>
      <c r="N272" s="31">
        <f t="shared" si="30"/>
        <v>-0.71657665960534167</v>
      </c>
      <c r="O272" s="22">
        <f t="shared" si="31"/>
        <v>9.0532734929750589E-3</v>
      </c>
    </row>
    <row r="273" spans="1:15" ht="15">
      <c r="A273" s="21">
        <v>44589</v>
      </c>
      <c r="B273" s="21" t="str">
        <f t="shared" si="32"/>
        <v>2022-01</v>
      </c>
      <c r="C273" s="22">
        <v>19.722999999999999</v>
      </c>
      <c r="D273" s="6">
        <v>7.5118</v>
      </c>
      <c r="E273" s="10">
        <v>91.47</v>
      </c>
      <c r="F273" s="23">
        <v>138.67498779296875</v>
      </c>
      <c r="G273" s="24">
        <v>337.49</v>
      </c>
      <c r="H273" s="23">
        <v>4182.58</v>
      </c>
      <c r="I273" s="22">
        <f t="shared" si="27"/>
        <v>75.117999999999995</v>
      </c>
      <c r="J273" s="10">
        <v>68.174703734068729</v>
      </c>
      <c r="K273" s="22">
        <f t="shared" si="28"/>
        <v>-3.5757220396473825E-2</v>
      </c>
      <c r="L273" s="22">
        <f t="shared" si="29"/>
        <v>8.0195035368280845E-3</v>
      </c>
      <c r="M273" s="22">
        <f t="shared" si="29"/>
        <v>8.4536925471821907E-3</v>
      </c>
      <c r="N273" s="31">
        <f t="shared" si="30"/>
        <v>0.72496756815600505</v>
      </c>
      <c r="O273" s="22">
        <f t="shared" si="31"/>
        <v>-1.1469910292026132E-2</v>
      </c>
    </row>
    <row r="274" spans="1:15" ht="15">
      <c r="A274" s="21">
        <v>44592</v>
      </c>
      <c r="B274" s="21" t="str">
        <f t="shared" si="32"/>
        <v>2022-01</v>
      </c>
      <c r="C274" s="22">
        <v>17.899999999999999</v>
      </c>
      <c r="D274" s="6">
        <v>7.1077000000000004</v>
      </c>
      <c r="E274" s="10">
        <v>92.35</v>
      </c>
      <c r="F274" s="23">
        <v>138.67498779296875</v>
      </c>
      <c r="G274" s="24">
        <v>318.42</v>
      </c>
      <c r="H274" s="23">
        <v>4191.8100000000004</v>
      </c>
      <c r="I274" s="22">
        <f t="shared" si="27"/>
        <v>71.076999999999998</v>
      </c>
      <c r="J274" s="10">
        <v>68.71791055882133</v>
      </c>
      <c r="K274" s="22">
        <f t="shared" si="28"/>
        <v>-9.698475457465712E-2</v>
      </c>
      <c r="L274" s="22">
        <f t="shared" si="29"/>
        <v>-5.5296414046778951E-2</v>
      </c>
      <c r="M274" s="22">
        <f t="shared" si="29"/>
        <v>9.5746569769757095E-3</v>
      </c>
      <c r="N274" s="31">
        <f t="shared" si="30"/>
        <v>-5.8164614176130142E-2</v>
      </c>
      <c r="O274" s="22">
        <f t="shared" si="31"/>
        <v>2.2043405519617081E-3</v>
      </c>
    </row>
    <row r="275" spans="1:15" ht="15">
      <c r="A275" s="21">
        <v>44593</v>
      </c>
      <c r="B275" s="21" t="str">
        <f t="shared" si="32"/>
        <v>2022-02</v>
      </c>
      <c r="C275" s="22">
        <v>13.423</v>
      </c>
      <c r="D275" s="6">
        <v>6.0559000000000003</v>
      </c>
      <c r="E275" s="10">
        <v>90.24</v>
      </c>
      <c r="F275" s="23">
        <v>216.15901184082031</v>
      </c>
      <c r="G275" s="24">
        <v>208.32</v>
      </c>
      <c r="H275" s="23">
        <v>4232.4799999999996</v>
      </c>
      <c r="I275" s="22">
        <f t="shared" si="27"/>
        <v>60.559000000000005</v>
      </c>
      <c r="J275" s="10">
        <v>66.819696408737499</v>
      </c>
      <c r="K275" s="22">
        <f t="shared" si="28"/>
        <v>-0.28783105934121023</v>
      </c>
      <c r="L275" s="22">
        <f t="shared" si="29"/>
        <v>-0.16014569998732198</v>
      </c>
      <c r="M275" s="22">
        <f t="shared" si="29"/>
        <v>-2.3112918895500222E-2</v>
      </c>
      <c r="N275" s="31">
        <f t="shared" si="30"/>
        <v>-0.42429590704765419</v>
      </c>
      <c r="O275" s="22">
        <f t="shared" si="31"/>
        <v>9.6554881102777629E-3</v>
      </c>
    </row>
    <row r="276" spans="1:15" ht="15">
      <c r="A276" s="21">
        <v>44594</v>
      </c>
      <c r="B276" s="21" t="str">
        <f t="shared" si="32"/>
        <v>2022-02</v>
      </c>
      <c r="C276" s="22">
        <v>16.157</v>
      </c>
      <c r="D276" s="6">
        <v>5.9</v>
      </c>
      <c r="E276" s="10">
        <v>91.43</v>
      </c>
      <c r="F276" s="23">
        <v>216.15901184082031</v>
      </c>
      <c r="G276" s="24">
        <v>223.58</v>
      </c>
      <c r="H276" s="23">
        <v>4257.2299999999996</v>
      </c>
      <c r="I276" s="22">
        <f t="shared" si="27"/>
        <v>59</v>
      </c>
      <c r="J276" s="10">
        <v>67.401400663472174</v>
      </c>
      <c r="K276" s="22">
        <f t="shared" si="28"/>
        <v>0.18538373878919431</v>
      </c>
      <c r="L276" s="22">
        <f t="shared" si="29"/>
        <v>-2.6080652537602569E-2</v>
      </c>
      <c r="M276" s="22">
        <f t="shared" si="29"/>
        <v>1.3100864426586463E-2</v>
      </c>
      <c r="N276" s="31">
        <f t="shared" si="30"/>
        <v>7.0693932821975253E-2</v>
      </c>
      <c r="O276" s="22">
        <f t="shared" si="31"/>
        <v>5.8306043708446663E-3</v>
      </c>
    </row>
    <row r="277" spans="1:15" ht="15">
      <c r="A277" s="21">
        <v>44595</v>
      </c>
      <c r="B277" s="21" t="str">
        <f t="shared" si="32"/>
        <v>2022-02</v>
      </c>
      <c r="C277" s="22">
        <v>13.64</v>
      </c>
      <c r="D277" s="6">
        <v>6.0495000000000001</v>
      </c>
      <c r="E277" s="10">
        <v>92.99</v>
      </c>
      <c r="F277" s="23">
        <v>216.15901184082031</v>
      </c>
      <c r="G277" s="24">
        <v>210.91</v>
      </c>
      <c r="H277" s="23">
        <v>4222.74</v>
      </c>
      <c r="I277" s="22">
        <f t="shared" si="27"/>
        <v>60.495000000000005</v>
      </c>
      <c r="J277" s="10">
        <v>68.364946331421848</v>
      </c>
      <c r="K277" s="22">
        <f t="shared" si="28"/>
        <v>-0.16934673987937734</v>
      </c>
      <c r="L277" s="22">
        <f t="shared" si="29"/>
        <v>2.5023273087721724E-2</v>
      </c>
      <c r="M277" s="22">
        <f t="shared" si="29"/>
        <v>1.6918308313770575E-2</v>
      </c>
      <c r="N277" s="31">
        <f t="shared" si="30"/>
        <v>-5.8337789644656593E-2</v>
      </c>
      <c r="O277" s="22">
        <f t="shared" si="31"/>
        <v>-8.1345075947233097E-3</v>
      </c>
    </row>
    <row r="278" spans="1:15" ht="15">
      <c r="A278" s="21">
        <v>44596</v>
      </c>
      <c r="B278" s="21" t="str">
        <f t="shared" si="32"/>
        <v>2022-02</v>
      </c>
      <c r="C278" s="22">
        <v>16.887</v>
      </c>
      <c r="D278" s="6">
        <v>6.3178999999999998</v>
      </c>
      <c r="E278" s="10">
        <v>96.86</v>
      </c>
      <c r="F278" s="23">
        <v>216.15901184082031</v>
      </c>
      <c r="G278" s="24">
        <v>153.08000000000001</v>
      </c>
      <c r="H278" s="23">
        <v>4208.6099999999997</v>
      </c>
      <c r="I278" s="22">
        <f t="shared" si="27"/>
        <v>63.179000000000002</v>
      </c>
      <c r="J278" s="10">
        <v>71.520342612419697</v>
      </c>
      <c r="K278" s="22">
        <f t="shared" si="28"/>
        <v>0.21353744273468317</v>
      </c>
      <c r="L278" s="22">
        <f t="shared" si="29"/>
        <v>4.3411250461631419E-2</v>
      </c>
      <c r="M278" s="22">
        <f t="shared" si="29"/>
        <v>4.0774676484977276E-2</v>
      </c>
      <c r="N278" s="31">
        <f t="shared" si="30"/>
        <v>-0.3204708416400216</v>
      </c>
      <c r="O278" s="22">
        <f t="shared" si="31"/>
        <v>-3.3517795438534614E-3</v>
      </c>
    </row>
    <row r="279" spans="1:15" ht="15">
      <c r="A279" s="21">
        <v>44599</v>
      </c>
      <c r="B279" s="21" t="str">
        <f t="shared" si="32"/>
        <v>2022-02</v>
      </c>
      <c r="C279" s="22">
        <v>17.236999999999998</v>
      </c>
      <c r="D279" s="6">
        <v>6.4417</v>
      </c>
      <c r="E279" s="10">
        <v>97.28</v>
      </c>
      <c r="F279" s="23">
        <v>216.15901184082031</v>
      </c>
      <c r="G279" s="24">
        <v>178.61</v>
      </c>
      <c r="H279" s="23">
        <v>4236.88</v>
      </c>
      <c r="I279" s="22">
        <f t="shared" si="27"/>
        <v>64.417000000000002</v>
      </c>
      <c r="J279" s="10">
        <v>71.883543929653442</v>
      </c>
      <c r="K279" s="22">
        <f t="shared" si="28"/>
        <v>2.0514141022254989E-2</v>
      </c>
      <c r="L279" s="22">
        <f t="shared" si="29"/>
        <v>1.9405605975203653E-2</v>
      </c>
      <c r="M279" s="22">
        <f t="shared" si="29"/>
        <v>4.3267812427737777E-3</v>
      </c>
      <c r="N279" s="31">
        <f t="shared" si="30"/>
        <v>0.15424399735889058</v>
      </c>
      <c r="O279" s="22">
        <f t="shared" si="31"/>
        <v>6.6947224108350996E-3</v>
      </c>
    </row>
    <row r="280" spans="1:15" ht="15">
      <c r="A280" s="21">
        <v>44600</v>
      </c>
      <c r="B280" s="21" t="str">
        <f t="shared" si="32"/>
        <v>2022-02</v>
      </c>
      <c r="C280" s="22">
        <v>10.765000000000001</v>
      </c>
      <c r="D280" s="6">
        <v>6.2583000000000002</v>
      </c>
      <c r="E280" s="10">
        <v>96.07</v>
      </c>
      <c r="F280" s="23">
        <v>216.15901184082031</v>
      </c>
      <c r="G280" s="24">
        <v>275.87</v>
      </c>
      <c r="H280" s="23">
        <v>4233.62</v>
      </c>
      <c r="I280" s="22">
        <f t="shared" si="27"/>
        <v>62.582999999999998</v>
      </c>
      <c r="J280" s="10">
        <v>70.889905548996452</v>
      </c>
      <c r="K280" s="22">
        <f t="shared" si="28"/>
        <v>-0.47075810535592788</v>
      </c>
      <c r="L280" s="22">
        <f t="shared" si="29"/>
        <v>-2.8883897700017515E-2</v>
      </c>
      <c r="M280" s="22">
        <f t="shared" si="29"/>
        <v>-1.2516325796209812E-2</v>
      </c>
      <c r="N280" s="31">
        <f t="shared" si="30"/>
        <v>0.43472508234583335</v>
      </c>
      <c r="O280" s="22">
        <f t="shared" si="31"/>
        <v>-7.6973027825002376E-4</v>
      </c>
    </row>
    <row r="281" spans="1:15" ht="15">
      <c r="A281" s="21">
        <v>44601</v>
      </c>
      <c r="B281" s="21" t="str">
        <f t="shared" si="32"/>
        <v>2022-02</v>
      </c>
      <c r="C281" s="22">
        <v>14.747</v>
      </c>
      <c r="D281" s="6">
        <v>6.2167000000000003</v>
      </c>
      <c r="E281" s="10">
        <v>94.95</v>
      </c>
      <c r="F281" s="23">
        <v>216.15901184082031</v>
      </c>
      <c r="G281" s="24">
        <v>281.7</v>
      </c>
      <c r="H281" s="23">
        <v>4282.76</v>
      </c>
      <c r="I281" s="22">
        <f t="shared" si="27"/>
        <v>62.167000000000002</v>
      </c>
      <c r="J281" s="10">
        <v>70.125553914327909</v>
      </c>
      <c r="K281" s="22">
        <f t="shared" si="28"/>
        <v>0.31473954145247729</v>
      </c>
      <c r="L281" s="22">
        <f t="shared" si="29"/>
        <v>-6.6693633985785671E-3</v>
      </c>
      <c r="M281" s="22">
        <f t="shared" si="29"/>
        <v>-1.1726655163352116E-2</v>
      </c>
      <c r="N281" s="31">
        <f t="shared" si="30"/>
        <v>2.091293462010118E-2</v>
      </c>
      <c r="O281" s="22">
        <f t="shared" si="31"/>
        <v>1.1540242534836371E-2</v>
      </c>
    </row>
    <row r="282" spans="1:15" ht="15">
      <c r="A282" s="21">
        <v>44602</v>
      </c>
      <c r="B282" s="21" t="str">
        <f t="shared" si="32"/>
        <v>2022-02</v>
      </c>
      <c r="C282" s="22">
        <v>16.744</v>
      </c>
      <c r="D282" s="6">
        <v>6.0907</v>
      </c>
      <c r="E282" s="10">
        <v>96.37</v>
      </c>
      <c r="F282" s="23">
        <v>216.15901184082031</v>
      </c>
      <c r="G282" s="24">
        <v>272.62</v>
      </c>
      <c r="H282" s="23">
        <v>4296.96</v>
      </c>
      <c r="I282" s="22">
        <f t="shared" si="27"/>
        <v>60.906999999999996</v>
      </c>
      <c r="J282" s="10">
        <v>70.673217952478737</v>
      </c>
      <c r="K282" s="22">
        <f t="shared" si="28"/>
        <v>0.12700031287489488</v>
      </c>
      <c r="L282" s="22">
        <f t="shared" si="29"/>
        <v>-2.0476201692479743E-2</v>
      </c>
      <c r="M282" s="22">
        <f t="shared" si="29"/>
        <v>1.4844512604901199E-2</v>
      </c>
      <c r="N282" s="31">
        <f t="shared" si="30"/>
        <v>-3.2763790739629865E-2</v>
      </c>
      <c r="O282" s="22">
        <f t="shared" si="31"/>
        <v>3.3101343553795159E-3</v>
      </c>
    </row>
    <row r="283" spans="1:15" ht="15">
      <c r="A283" s="21">
        <v>44603</v>
      </c>
      <c r="B283" s="21" t="str">
        <f t="shared" si="32"/>
        <v>2022-02</v>
      </c>
      <c r="C283" s="22">
        <v>12.647</v>
      </c>
      <c r="D283" s="6">
        <v>6.1026999999999996</v>
      </c>
      <c r="E283" s="10">
        <v>97.5</v>
      </c>
      <c r="F283" s="23">
        <v>216.15901184082031</v>
      </c>
      <c r="G283" s="24">
        <v>172.09</v>
      </c>
      <c r="H283" s="23">
        <v>4286.38</v>
      </c>
      <c r="I283" s="22">
        <f t="shared" si="27"/>
        <v>61.026999999999994</v>
      </c>
      <c r="J283" s="10">
        <v>71.685905448128807</v>
      </c>
      <c r="K283" s="22">
        <f t="shared" si="28"/>
        <v>-0.28061995224585928</v>
      </c>
      <c r="L283" s="22">
        <f t="shared" si="29"/>
        <v>1.9682785562878812E-3</v>
      </c>
      <c r="M283" s="22">
        <f t="shared" si="29"/>
        <v>1.1657428140605455E-2</v>
      </c>
      <c r="N283" s="31">
        <f t="shared" si="30"/>
        <v>-0.46006128836587729</v>
      </c>
      <c r="O283" s="22">
        <f t="shared" si="31"/>
        <v>-2.4652420522212788E-3</v>
      </c>
    </row>
    <row r="284" spans="1:15" ht="15">
      <c r="A284" s="21">
        <v>44606</v>
      </c>
      <c r="B284" s="21" t="str">
        <f t="shared" si="32"/>
        <v>2022-02</v>
      </c>
      <c r="C284" s="22">
        <v>13.824</v>
      </c>
      <c r="D284" s="6">
        <v>6.3926999999999996</v>
      </c>
      <c r="E284" s="10">
        <v>101.66</v>
      </c>
      <c r="F284" s="23">
        <v>216.15901184082031</v>
      </c>
      <c r="G284" s="24">
        <v>223.9</v>
      </c>
      <c r="H284" s="23">
        <v>4211.74</v>
      </c>
      <c r="I284" s="22">
        <f t="shared" si="27"/>
        <v>63.926999999999992</v>
      </c>
      <c r="J284" s="10">
        <v>75.214560520864168</v>
      </c>
      <c r="K284" s="22">
        <f t="shared" si="28"/>
        <v>8.8986179163860535E-2</v>
      </c>
      <c r="L284" s="22">
        <f t="shared" si="29"/>
        <v>4.6425418156403823E-2</v>
      </c>
      <c r="M284" s="22">
        <f t="shared" si="29"/>
        <v>4.1781534014954921E-2</v>
      </c>
      <c r="N284" s="31">
        <f t="shared" si="30"/>
        <v>0.26318192782788957</v>
      </c>
      <c r="O284" s="22">
        <f t="shared" si="31"/>
        <v>-1.7566689905810891E-2</v>
      </c>
    </row>
    <row r="285" spans="1:15" ht="15">
      <c r="A285" s="21">
        <v>44607</v>
      </c>
      <c r="B285" s="21" t="str">
        <f t="shared" si="32"/>
        <v>2022-02</v>
      </c>
      <c r="C285" s="22">
        <v>16.728000000000002</v>
      </c>
      <c r="D285" s="6">
        <v>5.6017000000000001</v>
      </c>
      <c r="E285" s="10">
        <v>98.43</v>
      </c>
      <c r="F285" s="23">
        <v>216.15901184082031</v>
      </c>
      <c r="G285" s="24">
        <v>316.41000000000003</v>
      </c>
      <c r="H285" s="23">
        <v>4254.78</v>
      </c>
      <c r="I285" s="22">
        <f t="shared" si="27"/>
        <v>56.017000000000003</v>
      </c>
      <c r="J285" s="10">
        <v>72.701085752271212</v>
      </c>
      <c r="K285" s="22">
        <f t="shared" si="28"/>
        <v>0.19067775006463281</v>
      </c>
      <c r="L285" s="22">
        <f t="shared" si="29"/>
        <v>-0.13208659125665448</v>
      </c>
      <c r="M285" s="22">
        <f t="shared" si="29"/>
        <v>-3.2288276377636357E-2</v>
      </c>
      <c r="N285" s="31">
        <f t="shared" si="30"/>
        <v>0.34583931735192341</v>
      </c>
      <c r="O285" s="22">
        <f t="shared" si="31"/>
        <v>1.0167192839463601E-2</v>
      </c>
    </row>
    <row r="286" spans="1:15" ht="15">
      <c r="A286" s="21">
        <v>44608</v>
      </c>
      <c r="B286" s="21" t="str">
        <f t="shared" si="32"/>
        <v>2022-02</v>
      </c>
      <c r="C286" s="22">
        <v>16.067</v>
      </c>
      <c r="D286" s="6">
        <v>5.5175000000000001</v>
      </c>
      <c r="E286" s="10">
        <v>97.44</v>
      </c>
      <c r="F286" s="23">
        <v>216.15901184082031</v>
      </c>
      <c r="G286" s="24">
        <v>380.57</v>
      </c>
      <c r="H286" s="23">
        <v>4251.96</v>
      </c>
      <c r="I286" s="22">
        <f t="shared" si="27"/>
        <v>55.174999999999997</v>
      </c>
      <c r="J286" s="10">
        <v>71.726168568273835</v>
      </c>
      <c r="K286" s="22">
        <f t="shared" si="28"/>
        <v>-4.0316483065134454E-2</v>
      </c>
      <c r="L286" s="22">
        <f t="shared" si="29"/>
        <v>-1.5145263952437638E-2</v>
      </c>
      <c r="M286" s="22">
        <f t="shared" si="29"/>
        <v>-1.0108831679533132E-2</v>
      </c>
      <c r="N286" s="31">
        <f t="shared" si="30"/>
        <v>0.18463128788753463</v>
      </c>
      <c r="O286" s="22">
        <f t="shared" si="31"/>
        <v>-6.6300371312618843E-4</v>
      </c>
    </row>
    <row r="287" spans="1:15" ht="15">
      <c r="A287" s="21">
        <v>44609</v>
      </c>
      <c r="B287" s="21" t="str">
        <f t="shared" si="32"/>
        <v>2022-02</v>
      </c>
      <c r="C287" s="22">
        <v>14.93</v>
      </c>
      <c r="D287" s="6">
        <v>5.7549000000000001</v>
      </c>
      <c r="E287" s="10">
        <v>95.28</v>
      </c>
      <c r="F287" s="23">
        <v>216.15901184082031</v>
      </c>
      <c r="G287" s="24">
        <v>189.34</v>
      </c>
      <c r="H287" s="23">
        <v>4212.87</v>
      </c>
      <c r="I287" s="22">
        <f t="shared" si="27"/>
        <v>57.548999999999999</v>
      </c>
      <c r="J287" s="10">
        <v>69.935408103347029</v>
      </c>
      <c r="K287" s="22">
        <f t="shared" si="28"/>
        <v>-7.3394867510099063E-2</v>
      </c>
      <c r="L287" s="22">
        <f t="shared" si="29"/>
        <v>4.2126806679510423E-2</v>
      </c>
      <c r="M287" s="22">
        <f t="shared" si="29"/>
        <v>-2.2416878914542145E-2</v>
      </c>
      <c r="N287" s="31">
        <f t="shared" si="30"/>
        <v>-0.69812578814342208</v>
      </c>
      <c r="O287" s="22">
        <f t="shared" si="31"/>
        <v>-9.2359274485203698E-3</v>
      </c>
    </row>
    <row r="288" spans="1:15" ht="15">
      <c r="A288" s="21">
        <v>44610</v>
      </c>
      <c r="B288" s="21" t="str">
        <f t="shared" si="32"/>
        <v>2022-02</v>
      </c>
      <c r="C288" s="22">
        <v>15.113</v>
      </c>
      <c r="D288" s="6">
        <v>5.9175000000000004</v>
      </c>
      <c r="E288" s="10">
        <v>96.18</v>
      </c>
      <c r="F288" s="23">
        <v>216.15901184082031</v>
      </c>
      <c r="G288" s="24">
        <v>288.44</v>
      </c>
      <c r="H288" s="23">
        <v>4195.45</v>
      </c>
      <c r="I288" s="22">
        <f t="shared" si="27"/>
        <v>59.175000000000004</v>
      </c>
      <c r="J288" s="10">
        <v>70.798675009201332</v>
      </c>
      <c r="K288" s="22">
        <f t="shared" si="28"/>
        <v>1.2182689036884523E-2</v>
      </c>
      <c r="L288" s="22">
        <f t="shared" si="29"/>
        <v>2.7862396577737199E-2</v>
      </c>
      <c r="M288" s="22">
        <f t="shared" si="29"/>
        <v>9.401510802472049E-3</v>
      </c>
      <c r="N288" s="31">
        <f t="shared" si="30"/>
        <v>0.42094275134781367</v>
      </c>
      <c r="O288" s="22">
        <f t="shared" si="31"/>
        <v>-4.1435209229234195E-3</v>
      </c>
    </row>
    <row r="289" spans="1:15" ht="15">
      <c r="A289" s="21">
        <v>44613</v>
      </c>
      <c r="B289" s="21" t="str">
        <f t="shared" si="32"/>
        <v>2022-02</v>
      </c>
      <c r="C289" s="22">
        <v>22.346</v>
      </c>
      <c r="D289" s="6">
        <v>6.0461</v>
      </c>
      <c r="E289" s="10">
        <v>98.95</v>
      </c>
      <c r="F289" s="23">
        <v>216.15901184082031</v>
      </c>
      <c r="G289" s="24">
        <v>251.11</v>
      </c>
      <c r="H289" s="23">
        <v>4172.09</v>
      </c>
      <c r="I289" s="22">
        <f t="shared" si="27"/>
        <v>60.460999999999999</v>
      </c>
      <c r="J289" s="10">
        <v>72.837688627162308</v>
      </c>
      <c r="K289" s="22">
        <f t="shared" si="28"/>
        <v>0.39109203353716265</v>
      </c>
      <c r="L289" s="22">
        <f t="shared" si="29"/>
        <v>2.1499373675547516E-2</v>
      </c>
      <c r="M289" s="22">
        <f t="shared" si="29"/>
        <v>2.8393236199058109E-2</v>
      </c>
      <c r="N289" s="31">
        <f t="shared" si="30"/>
        <v>-0.138596001906997</v>
      </c>
      <c r="O289" s="22">
        <f t="shared" si="31"/>
        <v>-5.5834954330953928E-3</v>
      </c>
    </row>
    <row r="290" spans="1:15" ht="15">
      <c r="A290" s="21">
        <v>44614</v>
      </c>
      <c r="B290" s="21" t="str">
        <f t="shared" si="32"/>
        <v>2022-02</v>
      </c>
      <c r="C290" s="22">
        <v>14.1</v>
      </c>
      <c r="D290" s="6">
        <v>6.1302000000000003</v>
      </c>
      <c r="E290" s="10">
        <v>98.73</v>
      </c>
      <c r="F290" s="23">
        <v>216.15901184082031</v>
      </c>
      <c r="G290" s="24">
        <v>123.23</v>
      </c>
      <c r="H290" s="23">
        <v>4172.3500000000004</v>
      </c>
      <c r="I290" s="22">
        <f t="shared" si="27"/>
        <v>61.302000000000007</v>
      </c>
      <c r="J290" s="10">
        <v>72.611605501213518</v>
      </c>
      <c r="K290" s="22">
        <f t="shared" si="28"/>
        <v>-0.46047253674102362</v>
      </c>
      <c r="L290" s="22">
        <f t="shared" si="29"/>
        <v>1.3813939761746578E-2</v>
      </c>
      <c r="M290" s="22">
        <f t="shared" si="29"/>
        <v>-2.225820425216421E-3</v>
      </c>
      <c r="N290" s="31">
        <f t="shared" si="30"/>
        <v>-0.71183856219152997</v>
      </c>
      <c r="O290" s="22">
        <f t="shared" si="31"/>
        <v>6.2316943997177334E-5</v>
      </c>
    </row>
    <row r="291" spans="1:15" ht="15">
      <c r="A291" s="21">
        <v>44615</v>
      </c>
      <c r="B291" s="21" t="str">
        <f t="shared" si="32"/>
        <v>2022-02</v>
      </c>
      <c r="C291" s="22">
        <v>17.318000000000001</v>
      </c>
      <c r="D291" s="6">
        <v>6.7499000000000002</v>
      </c>
      <c r="E291" s="10">
        <v>99.29</v>
      </c>
      <c r="F291" s="23">
        <v>216.15901184082031</v>
      </c>
      <c r="G291" s="24">
        <v>149.11000000000001</v>
      </c>
      <c r="H291" s="23">
        <v>4169.6400000000003</v>
      </c>
      <c r="I291" s="22">
        <f t="shared" si="27"/>
        <v>67.498999999999995</v>
      </c>
      <c r="J291" s="10">
        <v>73.249723349317605</v>
      </c>
      <c r="K291" s="22">
        <f t="shared" si="28"/>
        <v>0.20557162564148707</v>
      </c>
      <c r="L291" s="22">
        <f t="shared" si="29"/>
        <v>9.6300314116587141E-2</v>
      </c>
      <c r="M291" s="22">
        <f t="shared" si="29"/>
        <v>5.6560094221444037E-3</v>
      </c>
      <c r="N291" s="31">
        <f t="shared" si="30"/>
        <v>0.19063176065278431</v>
      </c>
      <c r="O291" s="22">
        <f t="shared" si="31"/>
        <v>-6.4972508845825123E-4</v>
      </c>
    </row>
    <row r="292" spans="1:15" ht="15">
      <c r="A292" s="21">
        <v>44616</v>
      </c>
      <c r="B292" s="21" t="str">
        <f t="shared" si="32"/>
        <v>2022-02</v>
      </c>
      <c r="C292" s="22">
        <v>22.622</v>
      </c>
      <c r="D292" s="6">
        <v>8.7713000000000001</v>
      </c>
      <c r="E292" s="10">
        <v>101.29</v>
      </c>
      <c r="F292" s="23">
        <v>216.15901184082031</v>
      </c>
      <c r="G292" s="24">
        <v>258.79000000000002</v>
      </c>
      <c r="H292" s="23">
        <v>4015.81</v>
      </c>
      <c r="I292" s="22">
        <f t="shared" si="27"/>
        <v>87.712999999999994</v>
      </c>
      <c r="J292" s="10">
        <v>75.81586826347305</v>
      </c>
      <c r="K292" s="22">
        <f t="shared" si="28"/>
        <v>0.26717646108357979</v>
      </c>
      <c r="L292" s="22">
        <f t="shared" si="29"/>
        <v>0.26195733805001503</v>
      </c>
      <c r="M292" s="22">
        <f t="shared" si="29"/>
        <v>1.9942828653203154E-2</v>
      </c>
      <c r="N292" s="31">
        <f t="shared" si="30"/>
        <v>0.55133263340103777</v>
      </c>
      <c r="O292" s="22">
        <f t="shared" si="31"/>
        <v>-3.7590630635461954E-2</v>
      </c>
    </row>
    <row r="293" spans="1:15" ht="15">
      <c r="A293" s="21">
        <v>44617</v>
      </c>
      <c r="B293" s="21" t="str">
        <f t="shared" si="32"/>
        <v>2022-02</v>
      </c>
      <c r="C293" s="22">
        <v>17.056000000000001</v>
      </c>
      <c r="D293" s="6">
        <v>7.2468000000000004</v>
      </c>
      <c r="E293" s="10">
        <v>98.56</v>
      </c>
      <c r="F293" s="23">
        <v>216.15901184082031</v>
      </c>
      <c r="G293" s="24">
        <v>186.21</v>
      </c>
      <c r="H293" s="23">
        <v>4167.09</v>
      </c>
      <c r="I293" s="22">
        <f t="shared" si="27"/>
        <v>72.468000000000004</v>
      </c>
      <c r="J293" s="10">
        <v>73.513836055791757</v>
      </c>
      <c r="K293" s="22">
        <f t="shared" si="28"/>
        <v>-0.28242083612575525</v>
      </c>
      <c r="L293" s="22">
        <f t="shared" si="29"/>
        <v>-0.19092503589017942</v>
      </c>
      <c r="M293" s="22">
        <f t="shared" si="29"/>
        <v>-2.7322189913496171E-2</v>
      </c>
      <c r="N293" s="31">
        <f t="shared" si="30"/>
        <v>-0.32914185291018278</v>
      </c>
      <c r="O293" s="22">
        <f t="shared" si="31"/>
        <v>3.6978879965948661E-2</v>
      </c>
    </row>
    <row r="294" spans="1:15" ht="15">
      <c r="A294" s="21">
        <v>44620</v>
      </c>
      <c r="B294" s="21" t="str">
        <f t="shared" si="32"/>
        <v>2022-02</v>
      </c>
      <c r="C294" s="22">
        <v>18.805</v>
      </c>
      <c r="D294" s="6">
        <v>8.3894000000000002</v>
      </c>
      <c r="E294" s="10">
        <v>103.08</v>
      </c>
      <c r="F294" s="23">
        <v>216.15901184082031</v>
      </c>
      <c r="G294" s="24">
        <v>174.31</v>
      </c>
      <c r="H294" s="23">
        <v>4157.7700000000004</v>
      </c>
      <c r="I294" s="22">
        <f t="shared" si="27"/>
        <v>83.894000000000005</v>
      </c>
      <c r="J294" s="10">
        <v>76.816454281243011</v>
      </c>
      <c r="K294" s="22">
        <f t="shared" si="28"/>
        <v>9.7620743938865689E-2</v>
      </c>
      <c r="L294" s="22">
        <f t="shared" si="29"/>
        <v>0.14640901209537516</v>
      </c>
      <c r="M294" s="22">
        <f t="shared" si="29"/>
        <v>4.4839885998954575E-2</v>
      </c>
      <c r="N294" s="31">
        <f t="shared" si="30"/>
        <v>-6.6039745866897037E-2</v>
      </c>
      <c r="O294" s="22">
        <f t="shared" si="31"/>
        <v>-2.2390776286432003E-3</v>
      </c>
    </row>
    <row r="295" spans="1:15" ht="15">
      <c r="A295" s="21">
        <v>44621</v>
      </c>
      <c r="B295" s="21" t="str">
        <f t="shared" si="32"/>
        <v>2022-03</v>
      </c>
      <c r="C295" s="22">
        <v>22.869</v>
      </c>
      <c r="D295" s="6">
        <v>9.5401000000000007</v>
      </c>
      <c r="E295" s="10">
        <v>110.93</v>
      </c>
      <c r="F295" s="23">
        <v>318.95492553710938</v>
      </c>
      <c r="G295" s="24">
        <v>166.59</v>
      </c>
      <c r="H295" s="23">
        <v>4079.97</v>
      </c>
      <c r="I295" s="22">
        <f t="shared" si="27"/>
        <v>95.40100000000001</v>
      </c>
      <c r="J295" s="10">
        <v>83.293287280372425</v>
      </c>
      <c r="K295" s="22">
        <f t="shared" si="28"/>
        <v>0.19565948975194664</v>
      </c>
      <c r="L295" s="22">
        <f t="shared" si="29"/>
        <v>0.12853496337045717</v>
      </c>
      <c r="M295" s="22">
        <f t="shared" si="29"/>
        <v>7.3393985966404091E-2</v>
      </c>
      <c r="N295" s="31">
        <f t="shared" si="30"/>
        <v>-4.5299619305148593E-2</v>
      </c>
      <c r="O295" s="22">
        <f t="shared" si="31"/>
        <v>-1.8889237402711381E-2</v>
      </c>
    </row>
    <row r="296" spans="1:15" ht="15">
      <c r="A296" s="21">
        <v>44622</v>
      </c>
      <c r="B296" s="21" t="str">
        <f t="shared" si="32"/>
        <v>2022-03</v>
      </c>
      <c r="C296" s="22">
        <v>26.268999999999998</v>
      </c>
      <c r="D296" s="6">
        <v>12.419499999999999</v>
      </c>
      <c r="E296" s="10">
        <v>118.94</v>
      </c>
      <c r="F296" s="23">
        <v>318.95492553710938</v>
      </c>
      <c r="G296" s="24">
        <v>318.91000000000003</v>
      </c>
      <c r="H296" s="23">
        <v>4134.87</v>
      </c>
      <c r="I296" s="22">
        <f t="shared" si="27"/>
        <v>124.19499999999999</v>
      </c>
      <c r="J296" s="10">
        <v>88.993640104751208</v>
      </c>
      <c r="K296" s="22">
        <f t="shared" si="28"/>
        <v>0.13860725506341512</v>
      </c>
      <c r="L296" s="22">
        <f t="shared" si="29"/>
        <v>0.26376385046046735</v>
      </c>
      <c r="M296" s="22">
        <f t="shared" si="29"/>
        <v>6.9719792527879285E-2</v>
      </c>
      <c r="N296" s="31">
        <f t="shared" si="30"/>
        <v>0.64937322739515257</v>
      </c>
      <c r="O296" s="22">
        <f t="shared" si="31"/>
        <v>1.3366253597667103E-2</v>
      </c>
    </row>
    <row r="297" spans="1:15" ht="15">
      <c r="A297" s="21">
        <v>44623</v>
      </c>
      <c r="B297" s="21" t="str">
        <f t="shared" si="32"/>
        <v>2022-03</v>
      </c>
      <c r="C297" s="22">
        <v>31.872</v>
      </c>
      <c r="D297" s="6">
        <v>13.120900000000001</v>
      </c>
      <c r="E297" s="10">
        <v>115.36</v>
      </c>
      <c r="F297" s="23">
        <v>318.95492553710938</v>
      </c>
      <c r="G297" s="24">
        <v>197.86</v>
      </c>
      <c r="H297" s="23">
        <v>4023.9</v>
      </c>
      <c r="I297" s="22">
        <f t="shared" si="27"/>
        <v>131.209</v>
      </c>
      <c r="J297" s="10">
        <v>86.567612186702689</v>
      </c>
      <c r="K297" s="22">
        <f t="shared" si="28"/>
        <v>0.19333834466452612</v>
      </c>
      <c r="L297" s="22">
        <f t="shared" si="29"/>
        <v>5.4938560678195192E-2</v>
      </c>
      <c r="M297" s="22">
        <f t="shared" si="29"/>
        <v>-3.0561490741808611E-2</v>
      </c>
      <c r="N297" s="31">
        <f t="shared" si="30"/>
        <v>-0.4773492214217015</v>
      </c>
      <c r="O297" s="22">
        <f t="shared" si="31"/>
        <v>-2.7204307451510621E-2</v>
      </c>
    </row>
    <row r="298" spans="1:15" ht="15">
      <c r="A298" s="21">
        <v>44624</v>
      </c>
      <c r="B298" s="21" t="str">
        <f t="shared" si="32"/>
        <v>2022-03</v>
      </c>
      <c r="C298" s="22">
        <v>34.962000000000003</v>
      </c>
      <c r="D298" s="6">
        <v>14.640700000000001</v>
      </c>
      <c r="E298" s="10">
        <v>123.86</v>
      </c>
      <c r="F298" s="23">
        <v>318.95492553710938</v>
      </c>
      <c r="G298" s="24">
        <v>297.35000000000002</v>
      </c>
      <c r="H298" s="23">
        <v>3884.43</v>
      </c>
      <c r="I298" s="22">
        <f t="shared" si="27"/>
        <v>146.40700000000001</v>
      </c>
      <c r="J298" s="10">
        <v>93.733918571212357</v>
      </c>
      <c r="K298" s="22">
        <f t="shared" si="28"/>
        <v>9.2533875986804529E-2</v>
      </c>
      <c r="L298" s="22">
        <f t="shared" si="29"/>
        <v>0.1095989428735395</v>
      </c>
      <c r="M298" s="22">
        <f t="shared" si="29"/>
        <v>7.1094221973275945E-2</v>
      </c>
      <c r="N298" s="31">
        <f t="shared" si="30"/>
        <v>0.40735018625752611</v>
      </c>
      <c r="O298" s="22">
        <f t="shared" si="31"/>
        <v>-3.5275326685284901E-2</v>
      </c>
    </row>
    <row r="299" spans="1:15" ht="15">
      <c r="A299" s="21">
        <v>44627</v>
      </c>
      <c r="B299" s="21" t="str">
        <f t="shared" si="32"/>
        <v>2022-03</v>
      </c>
      <c r="C299" s="22">
        <v>34.856000000000002</v>
      </c>
      <c r="D299" s="6">
        <v>17.248200000000001</v>
      </c>
      <c r="E299" s="10">
        <v>129.02000000000001</v>
      </c>
      <c r="F299" s="23">
        <v>318.95492553710938</v>
      </c>
      <c r="G299" s="24">
        <v>139.76</v>
      </c>
      <c r="H299" s="23">
        <v>3862.39</v>
      </c>
      <c r="I299" s="22">
        <f t="shared" si="27"/>
        <v>172.482</v>
      </c>
      <c r="J299" s="10">
        <v>98.37590545177278</v>
      </c>
      <c r="K299" s="22">
        <f t="shared" si="28"/>
        <v>-3.0364685738511594E-3</v>
      </c>
      <c r="L299" s="22">
        <f t="shared" si="29"/>
        <v>0.16390246860891564</v>
      </c>
      <c r="M299" s="22">
        <f t="shared" si="29"/>
        <v>4.0815535594180913E-2</v>
      </c>
      <c r="N299" s="31">
        <f t="shared" si="30"/>
        <v>-0.7549832303268017</v>
      </c>
      <c r="O299" s="22">
        <f t="shared" si="31"/>
        <v>-5.6900920548033128E-3</v>
      </c>
    </row>
    <row r="300" spans="1:15" ht="15">
      <c r="A300" s="21">
        <v>44628</v>
      </c>
      <c r="B300" s="21" t="str">
        <f t="shared" si="32"/>
        <v>2022-03</v>
      </c>
      <c r="C300" s="22">
        <v>34.746000000000002</v>
      </c>
      <c r="D300" s="6">
        <v>17.112100000000002</v>
      </c>
      <c r="E300" s="10">
        <v>133.18</v>
      </c>
      <c r="F300" s="23">
        <v>318.95492553710938</v>
      </c>
      <c r="G300" s="24">
        <v>272.19</v>
      </c>
      <c r="H300" s="23">
        <v>3867.24</v>
      </c>
      <c r="I300" s="22">
        <f t="shared" si="27"/>
        <v>171.12100000000001</v>
      </c>
      <c r="J300" s="10">
        <v>101.65636210976261</v>
      </c>
      <c r="K300" s="22">
        <f t="shared" si="28"/>
        <v>-3.1608313434332122E-3</v>
      </c>
      <c r="L300" s="22">
        <f t="shared" si="29"/>
        <v>-7.921974591371882E-3</v>
      </c>
      <c r="M300" s="22">
        <f t="shared" si="29"/>
        <v>3.1734165578380616E-2</v>
      </c>
      <c r="N300" s="31">
        <f t="shared" si="30"/>
        <v>0.66657368602384615</v>
      </c>
      <c r="O300" s="22">
        <f t="shared" si="31"/>
        <v>1.2549114605698991E-3</v>
      </c>
    </row>
    <row r="301" spans="1:15" ht="15">
      <c r="A301" s="21">
        <v>44629</v>
      </c>
      <c r="B301" s="21" t="str">
        <f t="shared" si="32"/>
        <v>2022-03</v>
      </c>
      <c r="C301" s="22">
        <v>27.832000000000001</v>
      </c>
      <c r="D301" s="6">
        <v>13.993600000000001</v>
      </c>
      <c r="E301" s="10">
        <v>116.58</v>
      </c>
      <c r="F301" s="23">
        <v>318.95492553710938</v>
      </c>
      <c r="G301" s="24">
        <v>163.72</v>
      </c>
      <c r="H301" s="23">
        <v>3999.43</v>
      </c>
      <c r="I301" s="22">
        <f t="shared" si="27"/>
        <v>139.93600000000001</v>
      </c>
      <c r="J301" s="10">
        <v>88.586626139817625</v>
      </c>
      <c r="K301" s="22">
        <f t="shared" si="28"/>
        <v>-0.22187801962206685</v>
      </c>
      <c r="L301" s="22">
        <f t="shared" si="29"/>
        <v>-0.20118573337883228</v>
      </c>
      <c r="M301" s="22">
        <f t="shared" si="29"/>
        <v>-0.13312386406507265</v>
      </c>
      <c r="N301" s="31">
        <f t="shared" si="30"/>
        <v>-0.50834270022544503</v>
      </c>
      <c r="O301" s="22">
        <f t="shared" si="31"/>
        <v>3.3610776651301952E-2</v>
      </c>
    </row>
    <row r="302" spans="1:15" ht="15">
      <c r="A302" s="21">
        <v>44630</v>
      </c>
      <c r="B302" s="21" t="str">
        <f t="shared" si="32"/>
        <v>2022-03</v>
      </c>
      <c r="C302" s="22">
        <v>24.945</v>
      </c>
      <c r="D302" s="6">
        <v>11.0825</v>
      </c>
      <c r="E302" s="10">
        <v>114.54</v>
      </c>
      <c r="F302" s="23">
        <v>318.95492553710938</v>
      </c>
      <c r="G302" s="24">
        <v>207.37</v>
      </c>
      <c r="H302" s="23">
        <v>3954.3</v>
      </c>
      <c r="I302" s="22">
        <f t="shared" si="27"/>
        <v>110.82499999999999</v>
      </c>
      <c r="J302" s="10">
        <v>87.38175160207507</v>
      </c>
      <c r="K302" s="22">
        <f t="shared" si="28"/>
        <v>-0.10951303653664018</v>
      </c>
      <c r="L302" s="22">
        <f t="shared" si="29"/>
        <v>-0.23323279459939289</v>
      </c>
      <c r="M302" s="22">
        <f t="shared" si="29"/>
        <v>-1.7653625651692418E-2</v>
      </c>
      <c r="N302" s="31">
        <f t="shared" si="30"/>
        <v>0.23634698568554688</v>
      </c>
      <c r="O302" s="22">
        <f t="shared" si="31"/>
        <v>-1.1348256561408194E-2</v>
      </c>
    </row>
    <row r="303" spans="1:15" ht="15">
      <c r="A303" s="21">
        <v>44631</v>
      </c>
      <c r="B303" s="21" t="str">
        <f t="shared" si="32"/>
        <v>2022-03</v>
      </c>
      <c r="C303" s="22">
        <v>19.29</v>
      </c>
      <c r="D303" s="6">
        <v>10.5541</v>
      </c>
      <c r="E303" s="10">
        <v>118.11</v>
      </c>
      <c r="F303" s="23">
        <v>318.95492553710938</v>
      </c>
      <c r="G303" s="24">
        <v>326.58999999999997</v>
      </c>
      <c r="H303" s="23">
        <v>3988.9</v>
      </c>
      <c r="I303" s="22">
        <f t="shared" si="27"/>
        <v>105.541</v>
      </c>
      <c r="J303" s="10">
        <v>90.415677868789714</v>
      </c>
      <c r="K303" s="22">
        <f t="shared" si="28"/>
        <v>-0.25708657439536298</v>
      </c>
      <c r="L303" s="22">
        <f t="shared" si="29"/>
        <v>-4.8852877617945531E-2</v>
      </c>
      <c r="M303" s="22">
        <f t="shared" si="29"/>
        <v>3.0692286658044615E-2</v>
      </c>
      <c r="N303" s="31">
        <f t="shared" si="30"/>
        <v>0.45420092426428987</v>
      </c>
      <c r="O303" s="22">
        <f t="shared" si="31"/>
        <v>8.7119092650619675E-3</v>
      </c>
    </row>
    <row r="304" spans="1:15" ht="15">
      <c r="A304" s="21">
        <v>44634</v>
      </c>
      <c r="B304" s="21" t="str">
        <f t="shared" si="32"/>
        <v>2022-03</v>
      </c>
      <c r="C304" s="22">
        <v>22.033000000000001</v>
      </c>
      <c r="D304" s="6">
        <v>8.7173999999999996</v>
      </c>
      <c r="E304" s="10">
        <v>110.39</v>
      </c>
      <c r="F304" s="23">
        <v>318.95492553710938</v>
      </c>
      <c r="G304" s="24">
        <v>246.14</v>
      </c>
      <c r="H304" s="23">
        <v>4014.87</v>
      </c>
      <c r="I304" s="22">
        <f t="shared" si="27"/>
        <v>87.173999999999992</v>
      </c>
      <c r="J304" s="10">
        <v>84.628948175406322</v>
      </c>
      <c r="K304" s="22">
        <f t="shared" si="28"/>
        <v>0.13295450256441421</v>
      </c>
      <c r="L304" s="22">
        <f t="shared" si="29"/>
        <v>-0.19119338169591502</v>
      </c>
      <c r="M304" s="22">
        <f t="shared" si="29"/>
        <v>-6.7596843593495548E-2</v>
      </c>
      <c r="N304" s="31">
        <f t="shared" si="30"/>
        <v>-0.28280508182984837</v>
      </c>
      <c r="O304" s="22">
        <f t="shared" si="31"/>
        <v>6.4894646247489179E-3</v>
      </c>
    </row>
    <row r="305" spans="1:15" ht="15">
      <c r="A305" s="21">
        <v>44635</v>
      </c>
      <c r="B305" s="21" t="str">
        <f t="shared" si="32"/>
        <v>2022-03</v>
      </c>
      <c r="C305" s="22">
        <v>20.62</v>
      </c>
      <c r="D305" s="6">
        <v>9.1227</v>
      </c>
      <c r="E305" s="10">
        <v>105.14</v>
      </c>
      <c r="F305" s="23">
        <v>318.95492553710938</v>
      </c>
      <c r="G305" s="24">
        <v>149.59</v>
      </c>
      <c r="H305" s="23">
        <v>3999.12</v>
      </c>
      <c r="I305" s="22">
        <f t="shared" si="27"/>
        <v>91.227000000000004</v>
      </c>
      <c r="J305" s="10">
        <v>80.47455032529659</v>
      </c>
      <c r="K305" s="22">
        <f t="shared" si="28"/>
        <v>-6.6279850893237902E-2</v>
      </c>
      <c r="L305" s="22">
        <f t="shared" si="29"/>
        <v>4.5444784579675095E-2</v>
      </c>
      <c r="M305" s="22">
        <f t="shared" si="29"/>
        <v>-4.8726754638958328E-2</v>
      </c>
      <c r="N305" s="31">
        <f t="shared" si="30"/>
        <v>-0.49800226135782089</v>
      </c>
      <c r="O305" s="22">
        <f t="shared" si="31"/>
        <v>-3.930631377862921E-3</v>
      </c>
    </row>
    <row r="306" spans="1:15" ht="15">
      <c r="A306" s="21">
        <v>44636</v>
      </c>
      <c r="B306" s="21" t="str">
        <f t="shared" si="32"/>
        <v>2022-03</v>
      </c>
      <c r="C306" s="22">
        <v>23.771999999999998</v>
      </c>
      <c r="D306" s="6">
        <v>8.593</v>
      </c>
      <c r="E306" s="10">
        <v>104.61</v>
      </c>
      <c r="F306" s="23">
        <v>318.95492553710938</v>
      </c>
      <c r="G306" s="24">
        <v>185.7</v>
      </c>
      <c r="H306" s="23">
        <v>4074.09</v>
      </c>
      <c r="I306" s="22">
        <f t="shared" si="27"/>
        <v>85.93</v>
      </c>
      <c r="J306" s="10">
        <v>79.879352474037873</v>
      </c>
      <c r="K306" s="22">
        <f t="shared" si="28"/>
        <v>0.14224693891560017</v>
      </c>
      <c r="L306" s="22">
        <f t="shared" si="29"/>
        <v>-5.9817894571800083E-2</v>
      </c>
      <c r="M306" s="22">
        <f t="shared" si="29"/>
        <v>-5.053646035632557E-3</v>
      </c>
      <c r="N306" s="31">
        <f t="shared" si="30"/>
        <v>0.21623424997229049</v>
      </c>
      <c r="O306" s="22">
        <f t="shared" si="31"/>
        <v>1.8573071955015095E-2</v>
      </c>
    </row>
    <row r="307" spans="1:15" ht="15">
      <c r="A307" s="21">
        <v>44637</v>
      </c>
      <c r="B307" s="21" t="str">
        <f t="shared" si="32"/>
        <v>2022-03</v>
      </c>
      <c r="C307" s="22">
        <v>20.297999999999998</v>
      </c>
      <c r="D307" s="6">
        <v>8.0739000000000001</v>
      </c>
      <c r="E307" s="10">
        <v>113.5</v>
      </c>
      <c r="F307" s="23">
        <v>318.95492553710938</v>
      </c>
      <c r="G307" s="24">
        <v>539.41999999999996</v>
      </c>
      <c r="H307" s="23">
        <v>4120.17</v>
      </c>
      <c r="I307" s="22">
        <f t="shared" si="27"/>
        <v>80.739000000000004</v>
      </c>
      <c r="J307" s="10">
        <v>86.252754768599431</v>
      </c>
      <c r="K307" s="22">
        <f t="shared" si="28"/>
        <v>-0.15798605847778777</v>
      </c>
      <c r="L307" s="22">
        <f t="shared" si="29"/>
        <v>-6.2311281411765805E-2</v>
      </c>
      <c r="M307" s="22">
        <f t="shared" si="29"/>
        <v>8.1563687565787954E-2</v>
      </c>
      <c r="N307" s="31">
        <f t="shared" si="30"/>
        <v>1.0663620198946646</v>
      </c>
      <c r="O307" s="22">
        <f t="shared" si="31"/>
        <v>1.1247015774743125E-2</v>
      </c>
    </row>
    <row r="308" spans="1:15" ht="15">
      <c r="A308" s="21">
        <v>44638</v>
      </c>
      <c r="B308" s="21" t="str">
        <f t="shared" si="32"/>
        <v>2022-03</v>
      </c>
      <c r="C308" s="22">
        <v>18.655000000000001</v>
      </c>
      <c r="D308" s="6">
        <v>7.7020999999999997</v>
      </c>
      <c r="E308" s="10">
        <v>114.32</v>
      </c>
      <c r="F308" s="23">
        <v>318.95492553710938</v>
      </c>
      <c r="G308" s="24">
        <v>318.29000000000002</v>
      </c>
      <c r="H308" s="23">
        <v>4135.37</v>
      </c>
      <c r="I308" s="22">
        <f t="shared" si="27"/>
        <v>77.021000000000001</v>
      </c>
      <c r="J308" s="10">
        <v>86.809932417040017</v>
      </c>
      <c r="K308" s="22">
        <f t="shared" si="28"/>
        <v>-8.4408152353505142E-2</v>
      </c>
      <c r="L308" s="22">
        <f t="shared" si="29"/>
        <v>-4.714361797027701E-2</v>
      </c>
      <c r="M308" s="22">
        <f t="shared" si="29"/>
        <v>7.1986967001544536E-3</v>
      </c>
      <c r="N308" s="31">
        <f t="shared" si="30"/>
        <v>-0.52753157136109208</v>
      </c>
      <c r="O308" s="22">
        <f t="shared" si="31"/>
        <v>3.6823798748226492E-3</v>
      </c>
    </row>
    <row r="309" spans="1:15" ht="15">
      <c r="A309" s="21">
        <v>44641</v>
      </c>
      <c r="B309" s="21" t="str">
        <f t="shared" si="32"/>
        <v>2022-03</v>
      </c>
      <c r="C309" s="22">
        <v>22.532</v>
      </c>
      <c r="D309" s="6">
        <v>7.5552999999999999</v>
      </c>
      <c r="E309" s="10">
        <v>122.29</v>
      </c>
      <c r="F309" s="23">
        <v>318.95492553710938</v>
      </c>
      <c r="G309" s="24">
        <v>300.2</v>
      </c>
      <c r="H309" s="23">
        <v>4148.21</v>
      </c>
      <c r="I309" s="22">
        <f t="shared" si="27"/>
        <v>75.552999999999997</v>
      </c>
      <c r="J309" s="10">
        <v>92.636921445345052</v>
      </c>
      <c r="K309" s="22">
        <f t="shared" si="28"/>
        <v>0.18882231435934627</v>
      </c>
      <c r="L309" s="22">
        <f t="shared" si="29"/>
        <v>-1.9243715210596101E-2</v>
      </c>
      <c r="M309" s="22">
        <f t="shared" si="29"/>
        <v>6.7393739579666614E-2</v>
      </c>
      <c r="N309" s="31">
        <f t="shared" si="30"/>
        <v>-5.851399769287103E-2</v>
      </c>
      <c r="O309" s="22">
        <f t="shared" si="31"/>
        <v>3.1001113729660292E-3</v>
      </c>
    </row>
    <row r="310" spans="1:15" ht="15">
      <c r="A310" s="21">
        <v>44642</v>
      </c>
      <c r="B310" s="21" t="str">
        <f t="shared" si="32"/>
        <v>2022-03</v>
      </c>
      <c r="C310" s="22">
        <v>21.661999999999999</v>
      </c>
      <c r="D310" s="6">
        <v>7.4156000000000004</v>
      </c>
      <c r="E310" s="10">
        <v>121.53</v>
      </c>
      <c r="F310" s="23">
        <v>318.95492553710938</v>
      </c>
      <c r="G310" s="24">
        <v>174.87</v>
      </c>
      <c r="H310" s="23">
        <v>4167.6000000000004</v>
      </c>
      <c r="I310" s="22">
        <f t="shared" si="27"/>
        <v>74.156000000000006</v>
      </c>
      <c r="J310" s="10">
        <v>91.665409564036807</v>
      </c>
      <c r="K310" s="22">
        <f t="shared" si="28"/>
        <v>-3.9376947618922187E-2</v>
      </c>
      <c r="L310" s="22">
        <f t="shared" si="29"/>
        <v>-1.8663414362146871E-2</v>
      </c>
      <c r="M310" s="22">
        <f t="shared" si="29"/>
        <v>-6.234127318569661E-3</v>
      </c>
      <c r="N310" s="31">
        <f t="shared" si="30"/>
        <v>-0.54040607847379341</v>
      </c>
      <c r="O310" s="22">
        <f t="shared" si="31"/>
        <v>4.6634146620039927E-3</v>
      </c>
    </row>
    <row r="311" spans="1:15" ht="15">
      <c r="A311" s="21">
        <v>44643</v>
      </c>
      <c r="B311" s="21" t="str">
        <f t="shared" si="32"/>
        <v>2022-03</v>
      </c>
      <c r="C311" s="22">
        <v>22.606999999999999</v>
      </c>
      <c r="D311" s="6">
        <v>7.8643000000000001</v>
      </c>
      <c r="E311" s="10">
        <v>127.52</v>
      </c>
      <c r="F311" s="23">
        <v>318.95492553710938</v>
      </c>
      <c r="G311" s="24">
        <v>655.45</v>
      </c>
      <c r="H311" s="23">
        <v>4156.6000000000004</v>
      </c>
      <c r="I311" s="22">
        <f t="shared" si="27"/>
        <v>78.643000000000001</v>
      </c>
      <c r="J311" s="10">
        <v>96.518316681804421</v>
      </c>
      <c r="K311" s="22">
        <f t="shared" si="28"/>
        <v>4.2700019420137264E-2</v>
      </c>
      <c r="L311" s="22">
        <f t="shared" si="29"/>
        <v>5.8747641265852475E-2</v>
      </c>
      <c r="M311" s="22">
        <f t="shared" si="29"/>
        <v>4.8112069159195983E-2</v>
      </c>
      <c r="N311" s="31">
        <f t="shared" si="30"/>
        <v>1.3212791819182501</v>
      </c>
      <c r="O311" s="22">
        <f t="shared" si="31"/>
        <v>-2.6428981530558972E-3</v>
      </c>
    </row>
    <row r="312" spans="1:15" ht="15">
      <c r="A312" s="21">
        <v>44644</v>
      </c>
      <c r="B312" s="21" t="str">
        <f t="shared" si="32"/>
        <v>2022-03</v>
      </c>
      <c r="C312" s="22">
        <v>22.904</v>
      </c>
      <c r="D312" s="6">
        <v>8.4985999999999997</v>
      </c>
      <c r="E312" s="10">
        <v>123.98</v>
      </c>
      <c r="F312" s="23">
        <v>318.95492553710938</v>
      </c>
      <c r="G312" s="24">
        <v>684.53</v>
      </c>
      <c r="H312" s="23">
        <v>4155.88</v>
      </c>
      <c r="I312" s="22">
        <f t="shared" si="27"/>
        <v>84.98599999999999</v>
      </c>
      <c r="J312" s="10">
        <v>94.045361450352729</v>
      </c>
      <c r="K312" s="22">
        <f t="shared" si="28"/>
        <v>1.3051974962131343E-2</v>
      </c>
      <c r="L312" s="22">
        <f t="shared" si="29"/>
        <v>7.7567913406261665E-2</v>
      </c>
      <c r="M312" s="22">
        <f t="shared" si="29"/>
        <v>-2.8152952768131536E-2</v>
      </c>
      <c r="N312" s="31">
        <f t="shared" si="30"/>
        <v>4.3410448735678717E-2</v>
      </c>
      <c r="O312" s="22">
        <f t="shared" si="31"/>
        <v>-1.7323349994247738E-4</v>
      </c>
    </row>
    <row r="313" spans="1:15" ht="15">
      <c r="A313" s="21">
        <v>44645</v>
      </c>
      <c r="B313" s="21" t="str">
        <f t="shared" si="32"/>
        <v>2022-03</v>
      </c>
      <c r="C313" s="22">
        <v>21.126999999999999</v>
      </c>
      <c r="D313" s="6">
        <v>7.9531000000000001</v>
      </c>
      <c r="E313" s="10">
        <v>122.67</v>
      </c>
      <c r="F313" s="23">
        <v>318.95492553710938</v>
      </c>
      <c r="G313" s="24">
        <v>504.65</v>
      </c>
      <c r="H313" s="23">
        <v>4165.33</v>
      </c>
      <c r="I313" s="22">
        <f t="shared" si="27"/>
        <v>79.531000000000006</v>
      </c>
      <c r="J313" s="10">
        <v>92.981126354885177</v>
      </c>
      <c r="K313" s="22">
        <f t="shared" si="28"/>
        <v>-8.0759724477716371E-2</v>
      </c>
      <c r="L313" s="22">
        <f t="shared" si="29"/>
        <v>-6.6339654280971674E-2</v>
      </c>
      <c r="M313" s="22">
        <f t="shared" si="29"/>
        <v>-1.0622439229112702E-2</v>
      </c>
      <c r="N313" s="31">
        <f t="shared" si="30"/>
        <v>-0.30486735169462859</v>
      </c>
      <c r="O313" s="22">
        <f t="shared" si="31"/>
        <v>2.271305269924927E-3</v>
      </c>
    </row>
    <row r="314" spans="1:15" ht="15">
      <c r="A314" s="21">
        <v>44648</v>
      </c>
      <c r="B314" s="21" t="str">
        <f t="shared" ref="B314:B355" si="33">TEXT(A314,"YYYY-MM")</f>
        <v>2022-03</v>
      </c>
      <c r="C314" s="22">
        <v>21.219000000000001</v>
      </c>
      <c r="D314" s="6">
        <v>8.1036999999999999</v>
      </c>
      <c r="E314" s="10">
        <v>114.5</v>
      </c>
      <c r="F314" s="23">
        <v>318.95492553710938</v>
      </c>
      <c r="G314" s="24">
        <v>244.03</v>
      </c>
      <c r="H314" s="23">
        <v>4164.5</v>
      </c>
      <c r="I314" s="22">
        <f t="shared" si="27"/>
        <v>81.037000000000006</v>
      </c>
      <c r="J314" s="10">
        <v>87.464670384233443</v>
      </c>
      <c r="K314" s="22">
        <f t="shared" si="28"/>
        <v>4.3451634038650299E-3</v>
      </c>
      <c r="L314" s="22">
        <f t="shared" si="29"/>
        <v>1.8758957737558618E-2</v>
      </c>
      <c r="M314" s="22">
        <f t="shared" si="29"/>
        <v>-6.892300005036632E-2</v>
      </c>
      <c r="N314" s="31">
        <f t="shared" si="30"/>
        <v>-0.72657395112982703</v>
      </c>
      <c r="O314" s="22">
        <f t="shared" si="31"/>
        <v>-1.9928377956011386E-4</v>
      </c>
    </row>
    <row r="315" spans="1:15" ht="15">
      <c r="A315" s="21">
        <v>44649</v>
      </c>
      <c r="B315" s="21" t="str">
        <f t="shared" si="33"/>
        <v>2022-03</v>
      </c>
      <c r="C315" s="22">
        <v>25.425999999999998</v>
      </c>
      <c r="D315" s="6">
        <v>8.7111000000000001</v>
      </c>
      <c r="E315" s="10">
        <v>112.79</v>
      </c>
      <c r="F315" s="23">
        <v>318.95492553710938</v>
      </c>
      <c r="G315" s="24">
        <v>359.43</v>
      </c>
      <c r="H315" s="23">
        <v>4208.38</v>
      </c>
      <c r="I315" s="22">
        <f t="shared" si="27"/>
        <v>87.111000000000004</v>
      </c>
      <c r="J315" s="10">
        <v>85.935238095238105</v>
      </c>
      <c r="K315" s="22">
        <f t="shared" si="28"/>
        <v>0.18087526580596799</v>
      </c>
      <c r="L315" s="22">
        <f t="shared" si="29"/>
        <v>7.2277327004123926E-2</v>
      </c>
      <c r="M315" s="22">
        <f t="shared" si="29"/>
        <v>-1.5047140342468842E-2</v>
      </c>
      <c r="N315" s="31">
        <f t="shared" si="30"/>
        <v>0.38722827476487598</v>
      </c>
      <c r="O315" s="22">
        <f t="shared" si="31"/>
        <v>1.0481555147482918E-2</v>
      </c>
    </row>
    <row r="316" spans="1:15" ht="15">
      <c r="A316" s="21">
        <v>44650</v>
      </c>
      <c r="B316" s="21" t="str">
        <f t="shared" si="33"/>
        <v>2022-03</v>
      </c>
      <c r="C316" s="22">
        <v>23.779</v>
      </c>
      <c r="D316" s="6">
        <v>9.2969000000000008</v>
      </c>
      <c r="E316" s="10">
        <v>115.59</v>
      </c>
      <c r="F316" s="23">
        <v>318.95492553710938</v>
      </c>
      <c r="G316" s="24">
        <v>228.05</v>
      </c>
      <c r="H316" s="23">
        <v>4219.75</v>
      </c>
      <c r="I316" s="22">
        <f t="shared" si="27"/>
        <v>92.969000000000008</v>
      </c>
      <c r="J316" s="10">
        <v>87.907825690166561</v>
      </c>
      <c r="K316" s="22">
        <f t="shared" si="28"/>
        <v>-6.6969434294170446E-2</v>
      </c>
      <c r="L316" s="22">
        <f t="shared" si="29"/>
        <v>6.5082936748847464E-2</v>
      </c>
      <c r="M316" s="22">
        <f t="shared" si="29"/>
        <v>2.4521764654350332E-2</v>
      </c>
      <c r="N316" s="31">
        <f t="shared" si="30"/>
        <v>-0.45495454016220793</v>
      </c>
      <c r="O316" s="22">
        <f t="shared" si="31"/>
        <v>2.6981090461590173E-3</v>
      </c>
    </row>
    <row r="317" spans="1:15" ht="15">
      <c r="A317" s="21">
        <v>44651</v>
      </c>
      <c r="B317" s="21" t="str">
        <f t="shared" si="33"/>
        <v>2022-03</v>
      </c>
      <c r="C317" s="22">
        <v>24.559000000000001</v>
      </c>
      <c r="D317" s="6">
        <v>9.8223000000000003</v>
      </c>
      <c r="E317" s="10">
        <v>107.29</v>
      </c>
      <c r="F317" s="23">
        <v>318.95492553710938</v>
      </c>
      <c r="G317" s="24">
        <v>277.66000000000003</v>
      </c>
      <c r="H317" s="23">
        <v>4187.78</v>
      </c>
      <c r="I317" s="22">
        <f t="shared" si="27"/>
        <v>98.222999999999999</v>
      </c>
      <c r="J317" s="10">
        <v>81.576946472019472</v>
      </c>
      <c r="K317" s="22">
        <f t="shared" si="28"/>
        <v>3.2275547603860054E-2</v>
      </c>
      <c r="L317" s="22">
        <f t="shared" si="29"/>
        <v>5.4974299570090306E-2</v>
      </c>
      <c r="M317" s="22">
        <f t="shared" si="29"/>
        <v>-7.4513998657521077E-2</v>
      </c>
      <c r="N317" s="31">
        <f t="shared" si="30"/>
        <v>0.19683244044894682</v>
      </c>
      <c r="O317" s="22">
        <f t="shared" si="31"/>
        <v>-7.6051239994829774E-3</v>
      </c>
    </row>
    <row r="318" spans="1:15" ht="15">
      <c r="A318" s="21">
        <v>44652</v>
      </c>
      <c r="B318" s="21" t="str">
        <f t="shared" si="33"/>
        <v>2022-04</v>
      </c>
      <c r="C318" s="22">
        <v>26.725000000000001</v>
      </c>
      <c r="D318" s="6">
        <v>9.7162000000000006</v>
      </c>
      <c r="E318" s="10">
        <v>106.13</v>
      </c>
      <c r="F318" s="23">
        <v>191.14309692382813</v>
      </c>
      <c r="G318" s="24">
        <v>135.43</v>
      </c>
      <c r="H318" s="23">
        <v>4199.4799999999996</v>
      </c>
      <c r="I318" s="22">
        <f t="shared" si="27"/>
        <v>97.162000000000006</v>
      </c>
      <c r="J318" s="10">
        <v>80.928778404758276</v>
      </c>
      <c r="K318" s="22">
        <f t="shared" si="28"/>
        <v>8.4521071073488829E-2</v>
      </c>
      <c r="L318" s="22">
        <f t="shared" si="29"/>
        <v>-1.0860715297279789E-2</v>
      </c>
      <c r="M318" s="22">
        <f t="shared" si="29"/>
        <v>-1.0870690874923832E-2</v>
      </c>
      <c r="N318" s="31">
        <f t="shared" si="30"/>
        <v>-0.7179424419393764</v>
      </c>
      <c r="O318" s="22">
        <f t="shared" si="31"/>
        <v>2.7899475130640674E-3</v>
      </c>
    </row>
    <row r="319" spans="1:15" ht="15">
      <c r="A319" s="21">
        <v>44655</v>
      </c>
      <c r="B319" s="21" t="str">
        <f t="shared" si="33"/>
        <v>2022-04</v>
      </c>
      <c r="C319" s="22">
        <v>17.923999999999999</v>
      </c>
      <c r="D319" s="6">
        <v>8.0747</v>
      </c>
      <c r="E319" s="10">
        <v>108.15</v>
      </c>
      <c r="F319" s="23">
        <v>191.14309692382813</v>
      </c>
      <c r="G319" s="24">
        <v>85.73</v>
      </c>
      <c r="H319" s="23">
        <v>4213.2700000000004</v>
      </c>
      <c r="I319" s="22">
        <f t="shared" si="27"/>
        <v>80.747</v>
      </c>
      <c r="J319" s="10">
        <v>82.456541628545281</v>
      </c>
      <c r="K319" s="22">
        <f t="shared" si="28"/>
        <v>-0.39945885998721248</v>
      </c>
      <c r="L319" s="22">
        <f t="shared" si="29"/>
        <v>-0.18505887881499106</v>
      </c>
      <c r="M319" s="22">
        <f t="shared" si="29"/>
        <v>1.8854394625336807E-2</v>
      </c>
      <c r="N319" s="31">
        <f t="shared" si="30"/>
        <v>-0.45725207897661546</v>
      </c>
      <c r="O319" s="22">
        <f t="shared" si="31"/>
        <v>3.2783601915746859E-3</v>
      </c>
    </row>
    <row r="320" spans="1:15" ht="15">
      <c r="A320" s="21">
        <v>44656</v>
      </c>
      <c r="B320" s="21" t="str">
        <f t="shared" si="33"/>
        <v>2022-04</v>
      </c>
      <c r="C320" s="22">
        <v>20.038</v>
      </c>
      <c r="D320" s="6">
        <v>7.82</v>
      </c>
      <c r="E320" s="10">
        <v>106.6</v>
      </c>
      <c r="F320" s="23">
        <v>191.14309692382813</v>
      </c>
      <c r="G320" s="24">
        <v>142.06</v>
      </c>
      <c r="H320" s="23">
        <v>4238.74</v>
      </c>
      <c r="I320" s="22">
        <f t="shared" si="27"/>
        <v>78.2</v>
      </c>
      <c r="J320" s="10">
        <v>81.367834516449122</v>
      </c>
      <c r="K320" s="22">
        <f t="shared" si="28"/>
        <v>0.11148987391317473</v>
      </c>
      <c r="L320" s="22">
        <f t="shared" si="29"/>
        <v>-3.2051162158572517E-2</v>
      </c>
      <c r="M320" s="22">
        <f t="shared" si="29"/>
        <v>-1.4435640667323677E-2</v>
      </c>
      <c r="N320" s="31">
        <f t="shared" si="30"/>
        <v>0.50504668087899929</v>
      </c>
      <c r="O320" s="22">
        <f t="shared" si="31"/>
        <v>6.0269869767916474E-3</v>
      </c>
    </row>
    <row r="321" spans="1:15" ht="15">
      <c r="A321" s="21">
        <v>44657</v>
      </c>
      <c r="B321" s="21" t="str">
        <f t="shared" si="33"/>
        <v>2022-04</v>
      </c>
      <c r="C321" s="22">
        <v>20.463000000000001</v>
      </c>
      <c r="D321" s="6">
        <v>7.9241000000000001</v>
      </c>
      <c r="E321" s="10">
        <v>100.81</v>
      </c>
      <c r="F321" s="23">
        <v>191.14309692382813</v>
      </c>
      <c r="G321" s="24">
        <v>94.13</v>
      </c>
      <c r="H321" s="23">
        <v>4218.12</v>
      </c>
      <c r="I321" s="22">
        <f t="shared" si="27"/>
        <v>79.241</v>
      </c>
      <c r="J321" s="10">
        <v>77.060082556184071</v>
      </c>
      <c r="K321" s="22">
        <f t="shared" si="28"/>
        <v>2.0987906503620798E-2</v>
      </c>
      <c r="L321" s="22">
        <f t="shared" si="29"/>
        <v>1.3224194088399642E-2</v>
      </c>
      <c r="M321" s="22">
        <f t="shared" si="29"/>
        <v>-5.5845954665893871E-2</v>
      </c>
      <c r="N321" s="31">
        <f t="shared" si="30"/>
        <v>-0.4115726980105352</v>
      </c>
      <c r="O321" s="22">
        <f t="shared" si="31"/>
        <v>-4.8765241148104269E-3</v>
      </c>
    </row>
    <row r="322" spans="1:15" ht="15">
      <c r="A322" s="21">
        <v>44658</v>
      </c>
      <c r="B322" s="21" t="str">
        <f t="shared" si="33"/>
        <v>2022-04</v>
      </c>
      <c r="C322" s="22">
        <v>21.207999999999998</v>
      </c>
      <c r="D322" s="6">
        <v>7.9493</v>
      </c>
      <c r="E322" s="10">
        <v>99.83</v>
      </c>
      <c r="F322" s="23">
        <v>191.14309692382813</v>
      </c>
      <c r="G322" s="24">
        <v>210.63</v>
      </c>
      <c r="H322" s="23">
        <v>4199.46</v>
      </c>
      <c r="I322" s="22">
        <f t="shared" ref="I322:I385" si="34">D322*10</f>
        <v>79.492999999999995</v>
      </c>
      <c r="J322" s="10">
        <v>76.439509954058195</v>
      </c>
      <c r="K322" s="22">
        <f t="shared" si="28"/>
        <v>3.5760091646032222E-2</v>
      </c>
      <c r="L322" s="22">
        <f t="shared" si="29"/>
        <v>3.1751258294992475E-3</v>
      </c>
      <c r="M322" s="22">
        <f t="shared" si="29"/>
        <v>-9.7688177175163649E-3</v>
      </c>
      <c r="N322" s="31">
        <f t="shared" si="30"/>
        <v>0.8054262341381383</v>
      </c>
      <c r="O322" s="22">
        <f t="shared" si="31"/>
        <v>-4.433585559300535E-3</v>
      </c>
    </row>
    <row r="323" spans="1:15" ht="15">
      <c r="A323" s="21">
        <v>44659</v>
      </c>
      <c r="B323" s="21" t="str">
        <f t="shared" si="33"/>
        <v>2022-04</v>
      </c>
      <c r="C323" s="22">
        <v>21.138999999999999</v>
      </c>
      <c r="D323" s="6">
        <v>8.0838999999999999</v>
      </c>
      <c r="E323" s="10">
        <v>101.26</v>
      </c>
      <c r="F323" s="23">
        <v>191.14309692382813</v>
      </c>
      <c r="G323" s="24">
        <v>244.58</v>
      </c>
      <c r="H323" s="23">
        <v>4258.2299999999996</v>
      </c>
      <c r="I323" s="22">
        <f t="shared" si="34"/>
        <v>80.838999999999999</v>
      </c>
      <c r="J323" s="10">
        <v>77.701043585021495</v>
      </c>
      <c r="K323" s="22">
        <f t="shared" si="28"/>
        <v>-3.2587933531754579E-3</v>
      </c>
      <c r="L323" s="22">
        <f t="shared" si="29"/>
        <v>1.6790554875940396E-2</v>
      </c>
      <c r="M323" s="22">
        <f t="shared" si="29"/>
        <v>1.4222727193429386E-2</v>
      </c>
      <c r="N323" s="31">
        <f t="shared" si="30"/>
        <v>0.1494394140639568</v>
      </c>
      <c r="O323" s="22">
        <f t="shared" si="31"/>
        <v>1.3897635387680091E-2</v>
      </c>
    </row>
    <row r="324" spans="1:15" ht="15">
      <c r="A324" s="21">
        <v>44662</v>
      </c>
      <c r="B324" s="21" t="str">
        <f t="shared" si="33"/>
        <v>2022-04</v>
      </c>
      <c r="C324" s="22">
        <v>15.888999999999999</v>
      </c>
      <c r="D324" s="6">
        <v>7.2038000000000002</v>
      </c>
      <c r="E324" s="10">
        <v>97.92</v>
      </c>
      <c r="F324" s="23">
        <v>191.14309692382813</v>
      </c>
      <c r="G324" s="24">
        <v>154.28</v>
      </c>
      <c r="H324" s="23">
        <v>4232.53</v>
      </c>
      <c r="I324" s="22">
        <f t="shared" si="34"/>
        <v>72.037999999999997</v>
      </c>
      <c r="J324" s="10">
        <v>75.132356326248754</v>
      </c>
      <c r="K324" s="22">
        <f t="shared" ref="K324:K387" si="35">IF(OR(C323&lt;=0, C324&lt;=0), "", LN(C324/C323))</f>
        <v>-0.28549262972731898</v>
      </c>
      <c r="L324" s="22">
        <f t="shared" ref="L324:M387" si="36">IF(OR(D323&lt;=0, D324&lt;=0), "", LN(D324/D323))</f>
        <v>-0.11526576477697831</v>
      </c>
      <c r="M324" s="22">
        <f t="shared" si="36"/>
        <v>-3.3540647777747228E-2</v>
      </c>
      <c r="N324" s="31">
        <f t="shared" ref="N324:N387" si="37">IF(OR(G323&lt;=0, G324&lt;=0), "", LN(G324/G323))</f>
        <v>-0.46077332042119684</v>
      </c>
      <c r="O324" s="22">
        <f t="shared" ref="O324:O387" si="38">IF(OR(H323&lt;=0, H324&lt;=0), "", LN(H324/H323))</f>
        <v>-6.0536579729324903E-3</v>
      </c>
    </row>
    <row r="325" spans="1:15" ht="15">
      <c r="A325" s="21">
        <v>44663</v>
      </c>
      <c r="B325" s="21" t="str">
        <f t="shared" si="33"/>
        <v>2022-04</v>
      </c>
      <c r="C325" s="22">
        <v>20.888000000000002</v>
      </c>
      <c r="D325" s="6">
        <v>7.2717000000000001</v>
      </c>
      <c r="E325" s="10">
        <v>104.42</v>
      </c>
      <c r="F325" s="23">
        <v>191.14309692382813</v>
      </c>
      <c r="G325" s="24">
        <v>184.79</v>
      </c>
      <c r="H325" s="23">
        <v>4210.28</v>
      </c>
      <c r="I325" s="22">
        <f t="shared" si="34"/>
        <v>72.716999999999999</v>
      </c>
      <c r="J325" s="10">
        <v>80.131992939912521</v>
      </c>
      <c r="K325" s="22">
        <f t="shared" si="35"/>
        <v>0.27354778549059788</v>
      </c>
      <c r="L325" s="22">
        <f t="shared" si="36"/>
        <v>9.3814373247095937E-3</v>
      </c>
      <c r="M325" s="22">
        <f t="shared" si="36"/>
        <v>6.4270409218390445E-2</v>
      </c>
      <c r="N325" s="31">
        <f t="shared" si="37"/>
        <v>0.18045091184930709</v>
      </c>
      <c r="O325" s="22">
        <f t="shared" si="38"/>
        <v>-5.2707692132347942E-3</v>
      </c>
    </row>
    <row r="326" spans="1:15" ht="15">
      <c r="A326" s="21">
        <v>44664</v>
      </c>
      <c r="B326" s="21" t="str">
        <f t="shared" si="33"/>
        <v>2022-04</v>
      </c>
      <c r="C326" s="22">
        <v>19.391999999999999</v>
      </c>
      <c r="D326" s="6">
        <v>6.8162000000000003</v>
      </c>
      <c r="E326" s="10">
        <v>108.49</v>
      </c>
      <c r="F326" s="23">
        <v>191.14309692382813</v>
      </c>
      <c r="G326" s="24">
        <v>55.77</v>
      </c>
      <c r="H326" s="23">
        <v>4211.8999999999996</v>
      </c>
      <c r="I326" s="22">
        <f t="shared" si="34"/>
        <v>68.162000000000006</v>
      </c>
      <c r="J326" s="10">
        <v>82.994186046511629</v>
      </c>
      <c r="K326" s="22">
        <f t="shared" si="35"/>
        <v>-7.4314221509923881E-2</v>
      </c>
      <c r="L326" s="22">
        <f t="shared" si="36"/>
        <v>-6.4687970079260276E-2</v>
      </c>
      <c r="M326" s="22">
        <f t="shared" si="36"/>
        <v>3.8236774851952919E-2</v>
      </c>
      <c r="N326" s="31">
        <f t="shared" si="37"/>
        <v>-1.1979839547878717</v>
      </c>
      <c r="O326" s="22">
        <f t="shared" si="38"/>
        <v>3.846985032327821E-4</v>
      </c>
    </row>
    <row r="327" spans="1:15" ht="15">
      <c r="A327" s="21">
        <v>44665</v>
      </c>
      <c r="B327" s="21" t="str">
        <f t="shared" si="33"/>
        <v>2022-04</v>
      </c>
      <c r="C327" s="22">
        <v>16.067</v>
      </c>
      <c r="D327" s="6">
        <v>5.3292000000000002</v>
      </c>
      <c r="E327" s="10">
        <v>110.83</v>
      </c>
      <c r="F327" s="23">
        <v>191.14309692382813</v>
      </c>
      <c r="G327" s="24">
        <v>200.94</v>
      </c>
      <c r="H327" s="23">
        <v>4232.12</v>
      </c>
      <c r="I327" s="22">
        <f t="shared" si="34"/>
        <v>53.292000000000002</v>
      </c>
      <c r="J327" s="10">
        <v>84.914189396261108</v>
      </c>
      <c r="K327" s="22">
        <f t="shared" si="35"/>
        <v>-0.18809313082570583</v>
      </c>
      <c r="L327" s="22">
        <f t="shared" si="36"/>
        <v>-0.24610099871561014</v>
      </c>
      <c r="M327" s="22">
        <f t="shared" si="36"/>
        <v>2.1339492953202407E-2</v>
      </c>
      <c r="N327" s="31">
        <f t="shared" si="37"/>
        <v>1.2817702656327059</v>
      </c>
      <c r="O327" s="22">
        <f t="shared" si="38"/>
        <v>4.7891972420332773E-3</v>
      </c>
    </row>
    <row r="328" spans="1:15" ht="15">
      <c r="A328" s="21">
        <v>44670</v>
      </c>
      <c r="B328" s="21" t="str">
        <f t="shared" si="33"/>
        <v>2022-04</v>
      </c>
      <c r="C328" s="22">
        <v>12.113</v>
      </c>
      <c r="D328" s="6">
        <v>5.5754999999999999</v>
      </c>
      <c r="E328" s="10">
        <v>105.49</v>
      </c>
      <c r="F328" s="23">
        <v>191.14309692382813</v>
      </c>
      <c r="G328" s="24">
        <v>159.37</v>
      </c>
      <c r="H328" s="23">
        <v>4219.72</v>
      </c>
      <c r="I328" s="22">
        <f t="shared" si="34"/>
        <v>55.754999999999995</v>
      </c>
      <c r="J328" s="10">
        <v>81.090014605273268</v>
      </c>
      <c r="K328" s="22">
        <f t="shared" si="35"/>
        <v>-0.28248822302653298</v>
      </c>
      <c r="L328" s="22">
        <f t="shared" si="36"/>
        <v>4.518086631935965E-2</v>
      </c>
      <c r="M328" s="22">
        <f t="shared" si="36"/>
        <v>-4.9381334093844355E-2</v>
      </c>
      <c r="N328" s="31">
        <f t="shared" si="37"/>
        <v>-0.23177781316262594</v>
      </c>
      <c r="O328" s="22">
        <f t="shared" si="38"/>
        <v>-2.9342744058012673E-3</v>
      </c>
    </row>
    <row r="329" spans="1:15" ht="15">
      <c r="A329" s="21">
        <v>44671</v>
      </c>
      <c r="B329" s="21" t="str">
        <f t="shared" si="33"/>
        <v>2022-04</v>
      </c>
      <c r="C329" s="22">
        <v>15.525</v>
      </c>
      <c r="D329" s="6">
        <v>5.1257000000000001</v>
      </c>
      <c r="E329" s="10">
        <v>105.05</v>
      </c>
      <c r="F329" s="23">
        <v>191.14309692382813</v>
      </c>
      <c r="G329" s="24">
        <v>234.39</v>
      </c>
      <c r="H329" s="23">
        <v>4236.24</v>
      </c>
      <c r="I329" s="22">
        <f t="shared" si="34"/>
        <v>51.257000000000005</v>
      </c>
      <c r="J329" s="10">
        <v>80.467253925698955</v>
      </c>
      <c r="K329" s="22">
        <f t="shared" si="35"/>
        <v>0.24817237178487744</v>
      </c>
      <c r="L329" s="22">
        <f t="shared" si="36"/>
        <v>-8.411489835988574E-2</v>
      </c>
      <c r="M329" s="22">
        <f t="shared" si="36"/>
        <v>-4.1797344027079677E-3</v>
      </c>
      <c r="N329" s="31">
        <f t="shared" si="37"/>
        <v>0.38575785180522032</v>
      </c>
      <c r="O329" s="22">
        <f t="shared" si="38"/>
        <v>3.9073082222818266E-3</v>
      </c>
    </row>
    <row r="330" spans="1:15" ht="15">
      <c r="A330" s="21">
        <v>44672</v>
      </c>
      <c r="B330" s="21" t="str">
        <f t="shared" si="33"/>
        <v>2022-04</v>
      </c>
      <c r="C330" s="22">
        <v>14.307</v>
      </c>
      <c r="D330" s="6">
        <v>4.8476999999999997</v>
      </c>
      <c r="E330" s="10">
        <v>107.2</v>
      </c>
      <c r="F330" s="23">
        <v>191.14309692382813</v>
      </c>
      <c r="G330" s="24">
        <v>35.99</v>
      </c>
      <c r="H330" s="23">
        <v>4238.12</v>
      </c>
      <c r="I330" s="22">
        <f t="shared" si="34"/>
        <v>48.476999999999997</v>
      </c>
      <c r="J330" s="10">
        <v>82.195982211317286</v>
      </c>
      <c r="K330" s="22">
        <f t="shared" si="35"/>
        <v>-8.1702699835345463E-2</v>
      </c>
      <c r="L330" s="22">
        <f t="shared" si="36"/>
        <v>-5.5762735399219047E-2</v>
      </c>
      <c r="M330" s="22">
        <f t="shared" si="36"/>
        <v>2.0259821345692295E-2</v>
      </c>
      <c r="N330" s="31">
        <f t="shared" si="37"/>
        <v>-1.8737452725858232</v>
      </c>
      <c r="O330" s="22">
        <f t="shared" si="38"/>
        <v>4.4369133028136234E-4</v>
      </c>
    </row>
    <row r="331" spans="1:15" ht="15">
      <c r="A331" s="21">
        <v>44673</v>
      </c>
      <c r="B331" s="21" t="str">
        <f t="shared" si="33"/>
        <v>2022-04</v>
      </c>
      <c r="C331" s="22">
        <v>14.994</v>
      </c>
      <c r="D331" s="6">
        <v>4.7229000000000001</v>
      </c>
      <c r="E331" s="10">
        <v>105.15</v>
      </c>
      <c r="F331" s="23">
        <v>191.14309692382813</v>
      </c>
      <c r="G331" s="24">
        <v>124.8</v>
      </c>
      <c r="H331" s="23">
        <v>4180.6499999999996</v>
      </c>
      <c r="I331" s="22">
        <f t="shared" si="34"/>
        <v>47.228999999999999</v>
      </c>
      <c r="J331" s="10">
        <v>81.841531755915327</v>
      </c>
      <c r="K331" s="22">
        <f t="shared" si="35"/>
        <v>4.6901193096673247E-2</v>
      </c>
      <c r="L331" s="22">
        <f t="shared" si="36"/>
        <v>-2.6081347957618788E-2</v>
      </c>
      <c r="M331" s="22">
        <f t="shared" si="36"/>
        <v>-1.9308346487992831E-2</v>
      </c>
      <c r="N331" s="31">
        <f t="shared" si="37"/>
        <v>1.2434713338443879</v>
      </c>
      <c r="O331" s="22">
        <f t="shared" si="38"/>
        <v>-1.3653037848511924E-2</v>
      </c>
    </row>
    <row r="332" spans="1:15" ht="15">
      <c r="A332" s="21">
        <v>44676</v>
      </c>
      <c r="B332" s="21" t="str">
        <f t="shared" si="33"/>
        <v>2022-04</v>
      </c>
      <c r="C332" s="22">
        <v>22.216999999999999</v>
      </c>
      <c r="D332" s="6">
        <v>4.8825000000000003</v>
      </c>
      <c r="E332" s="10">
        <v>99.27</v>
      </c>
      <c r="F332" s="23">
        <v>191.14309692382813</v>
      </c>
      <c r="G332" s="24">
        <v>123.29</v>
      </c>
      <c r="H332" s="23">
        <v>4106.3599999999997</v>
      </c>
      <c r="I332" s="22">
        <f t="shared" si="34"/>
        <v>48.825000000000003</v>
      </c>
      <c r="J332" s="10">
        <v>78.177665774137651</v>
      </c>
      <c r="K332" s="22">
        <f t="shared" si="35"/>
        <v>0.39320764051412027</v>
      </c>
      <c r="L332" s="22">
        <f t="shared" si="36"/>
        <v>3.3234366062141023E-2</v>
      </c>
      <c r="M332" s="22">
        <f t="shared" si="36"/>
        <v>-5.7544491547078365E-2</v>
      </c>
      <c r="N332" s="31">
        <f t="shared" si="37"/>
        <v>-1.2173152054865811E-2</v>
      </c>
      <c r="O332" s="22">
        <f t="shared" si="38"/>
        <v>-1.7929745515517792E-2</v>
      </c>
    </row>
    <row r="333" spans="1:15" ht="15">
      <c r="A333" s="21">
        <v>44677</v>
      </c>
      <c r="B333" s="21" t="str">
        <f t="shared" si="33"/>
        <v>2022-04</v>
      </c>
      <c r="C333" s="22">
        <v>15.775</v>
      </c>
      <c r="D333" s="6">
        <v>5.0468999999999999</v>
      </c>
      <c r="E333" s="10">
        <v>102.89</v>
      </c>
      <c r="F333" s="23">
        <v>191.14309692382813</v>
      </c>
      <c r="G333" s="24">
        <v>67.3</v>
      </c>
      <c r="H333" s="23">
        <v>4105.76</v>
      </c>
      <c r="I333" s="22">
        <f t="shared" si="34"/>
        <v>50.469000000000001</v>
      </c>
      <c r="J333" s="10">
        <v>81.548704129349289</v>
      </c>
      <c r="K333" s="22">
        <f t="shared" si="35"/>
        <v>-0.34243135316771356</v>
      </c>
      <c r="L333" s="22">
        <f t="shared" si="36"/>
        <v>3.3116809642390367E-2</v>
      </c>
      <c r="M333" s="22">
        <f t="shared" si="36"/>
        <v>3.5817045786088471E-2</v>
      </c>
      <c r="N333" s="31">
        <f t="shared" si="37"/>
        <v>-0.6053790672297793</v>
      </c>
      <c r="O333" s="22">
        <f t="shared" si="38"/>
        <v>-1.4612548308283869E-4</v>
      </c>
    </row>
    <row r="334" spans="1:15" ht="15">
      <c r="A334" s="21">
        <v>44678</v>
      </c>
      <c r="B334" s="21" t="str">
        <f t="shared" si="33"/>
        <v>2022-04</v>
      </c>
      <c r="C334" s="22">
        <v>16.497</v>
      </c>
      <c r="D334" s="6">
        <v>4.8315999999999999</v>
      </c>
      <c r="E334" s="10">
        <v>103.3</v>
      </c>
      <c r="F334" s="23">
        <v>191.14309692382813</v>
      </c>
      <c r="G334" s="24">
        <v>311.69</v>
      </c>
      <c r="H334" s="23">
        <v>4121.7</v>
      </c>
      <c r="I334" s="22">
        <f t="shared" si="34"/>
        <v>48.316000000000003</v>
      </c>
      <c r="J334" s="10">
        <v>82.330437554793974</v>
      </c>
      <c r="K334" s="22">
        <f t="shared" si="35"/>
        <v>4.4752137766510387E-2</v>
      </c>
      <c r="L334" s="22">
        <f t="shared" si="36"/>
        <v>-4.3596517662101084E-2</v>
      </c>
      <c r="M334" s="22">
        <f t="shared" si="36"/>
        <v>3.9769197378740359E-3</v>
      </c>
      <c r="N334" s="31">
        <f t="shared" si="37"/>
        <v>1.5328488674777134</v>
      </c>
      <c r="O334" s="22">
        <f t="shared" si="38"/>
        <v>3.8748337747101045E-3</v>
      </c>
    </row>
    <row r="335" spans="1:15" ht="15">
      <c r="A335" s="21">
        <v>44679</v>
      </c>
      <c r="B335" s="21" t="str">
        <f t="shared" si="33"/>
        <v>2022-04</v>
      </c>
      <c r="C335" s="22">
        <v>17.884</v>
      </c>
      <c r="D335" s="6">
        <v>4.4528999999999996</v>
      </c>
      <c r="E335" s="10">
        <v>105.78</v>
      </c>
      <c r="F335" s="23">
        <v>191.14309692382813</v>
      </c>
      <c r="G335" s="24">
        <v>552.51</v>
      </c>
      <c r="H335" s="23">
        <v>4165.8900000000003</v>
      </c>
      <c r="I335" s="22">
        <f t="shared" si="34"/>
        <v>44.528999999999996</v>
      </c>
      <c r="J335" s="10">
        <v>85.011653138310706</v>
      </c>
      <c r="K335" s="22">
        <f t="shared" si="35"/>
        <v>8.0727912177946781E-2</v>
      </c>
      <c r="L335" s="22">
        <f t="shared" si="36"/>
        <v>-8.162210643229445E-2</v>
      </c>
      <c r="M335" s="22">
        <f t="shared" si="36"/>
        <v>2.3724089512241069E-2</v>
      </c>
      <c r="N335" s="31">
        <f t="shared" si="37"/>
        <v>0.57246242864722896</v>
      </c>
      <c r="O335" s="22">
        <f t="shared" si="38"/>
        <v>1.066423864963147E-2</v>
      </c>
    </row>
    <row r="336" spans="1:15" ht="15">
      <c r="A336" s="21">
        <v>44680</v>
      </c>
      <c r="B336" s="21" t="str">
        <f t="shared" si="33"/>
        <v>2022-04</v>
      </c>
      <c r="C336" s="22">
        <v>14.747</v>
      </c>
      <c r="D336" s="6">
        <v>3.7543000000000002</v>
      </c>
      <c r="E336" s="10">
        <v>108.36</v>
      </c>
      <c r="F336" s="23">
        <v>191.14309692382813</v>
      </c>
      <c r="G336" s="24">
        <v>122.54</v>
      </c>
      <c r="H336" s="23">
        <v>4185.12</v>
      </c>
      <c r="I336" s="22">
        <f t="shared" si="34"/>
        <v>37.542999999999999</v>
      </c>
      <c r="J336" s="10">
        <v>86.239554317548752</v>
      </c>
      <c r="K336" s="22">
        <f t="shared" si="35"/>
        <v>-0.19286678610293043</v>
      </c>
      <c r="L336" s="22">
        <f t="shared" si="36"/>
        <v>-0.17065371958779688</v>
      </c>
      <c r="M336" s="22">
        <f t="shared" si="36"/>
        <v>2.4097551579060524E-2</v>
      </c>
      <c r="N336" s="31">
        <f t="shared" si="37"/>
        <v>-1.5060340254781157</v>
      </c>
      <c r="O336" s="22">
        <f t="shared" si="38"/>
        <v>4.6054390999707706E-3</v>
      </c>
    </row>
    <row r="337" spans="1:15" ht="15">
      <c r="A337" s="21">
        <v>44684</v>
      </c>
      <c r="B337" s="21" t="str">
        <f t="shared" si="33"/>
        <v>2022-05</v>
      </c>
      <c r="C337" s="22">
        <v>19.446999999999999</v>
      </c>
      <c r="D337" s="6">
        <v>4.4306999999999999</v>
      </c>
      <c r="E337" s="10">
        <v>104.94</v>
      </c>
      <c r="F337" s="23">
        <v>142.25848388671875</v>
      </c>
      <c r="G337" s="24">
        <v>203.37</v>
      </c>
      <c r="H337" s="23">
        <v>4186.7700000000004</v>
      </c>
      <c r="I337" s="22">
        <f t="shared" si="34"/>
        <v>44.307000000000002</v>
      </c>
      <c r="J337" s="10">
        <v>83.884892086330936</v>
      </c>
      <c r="K337" s="22">
        <f t="shared" si="35"/>
        <v>0.27665314425394144</v>
      </c>
      <c r="L337" s="22">
        <f t="shared" si="36"/>
        <v>0.16565573538934228</v>
      </c>
      <c r="M337" s="22">
        <f t="shared" si="36"/>
        <v>-3.2070258958328698E-2</v>
      </c>
      <c r="N337" s="31">
        <f t="shared" si="37"/>
        <v>0.50658947281347533</v>
      </c>
      <c r="O337" s="22">
        <f t="shared" si="38"/>
        <v>3.9417623054403014E-4</v>
      </c>
    </row>
    <row r="338" spans="1:15" ht="15">
      <c r="A338" s="21">
        <v>44685</v>
      </c>
      <c r="B338" s="21" t="str">
        <f t="shared" si="33"/>
        <v>2022-05</v>
      </c>
      <c r="C338" s="22">
        <v>15.831</v>
      </c>
      <c r="D338" s="6">
        <v>3.9245999999999999</v>
      </c>
      <c r="E338" s="10">
        <v>110.53</v>
      </c>
      <c r="F338" s="23">
        <v>142.25848388671875</v>
      </c>
      <c r="G338" s="24">
        <v>200.47</v>
      </c>
      <c r="H338" s="23">
        <v>4146.05</v>
      </c>
      <c r="I338" s="22">
        <f t="shared" si="34"/>
        <v>39.245999999999995</v>
      </c>
      <c r="J338" s="10">
        <v>88.516056698966935</v>
      </c>
      <c r="K338" s="22">
        <f t="shared" si="35"/>
        <v>-0.20572277343110468</v>
      </c>
      <c r="L338" s="22">
        <f t="shared" si="36"/>
        <v>-0.12129314990515222</v>
      </c>
      <c r="M338" s="22">
        <f t="shared" si="36"/>
        <v>5.1898219064298312E-2</v>
      </c>
      <c r="N338" s="31">
        <f t="shared" si="37"/>
        <v>-1.4362370494599123E-2</v>
      </c>
      <c r="O338" s="22">
        <f t="shared" si="38"/>
        <v>-9.7734798384618779E-3</v>
      </c>
    </row>
    <row r="339" spans="1:15" ht="15">
      <c r="A339" s="21">
        <v>44686</v>
      </c>
      <c r="B339" s="21" t="str">
        <f t="shared" si="33"/>
        <v>2022-05</v>
      </c>
      <c r="C339" s="22">
        <v>12.779</v>
      </c>
      <c r="D339" s="6">
        <v>3.8416000000000001</v>
      </c>
      <c r="E339" s="10">
        <v>112.11</v>
      </c>
      <c r="F339" s="23">
        <v>142.25848388671875</v>
      </c>
      <c r="G339" s="24">
        <v>97.58</v>
      </c>
      <c r="H339" s="23">
        <v>4145.57</v>
      </c>
      <c r="I339" s="22">
        <f t="shared" si="34"/>
        <v>38.416000000000004</v>
      </c>
      <c r="J339" s="10">
        <v>90.895086752067456</v>
      </c>
      <c r="K339" s="22">
        <f t="shared" si="35"/>
        <v>-0.2141668444650742</v>
      </c>
      <c r="L339" s="22">
        <f t="shared" si="36"/>
        <v>-2.1375488728233187E-2</v>
      </c>
      <c r="M339" s="22">
        <f t="shared" si="36"/>
        <v>1.4193554842638083E-2</v>
      </c>
      <c r="N339" s="31">
        <f t="shared" si="37"/>
        <v>-0.71999205522869369</v>
      </c>
      <c r="O339" s="22">
        <f t="shared" si="38"/>
        <v>-1.1577954622541413E-4</v>
      </c>
    </row>
    <row r="340" spans="1:15" ht="15">
      <c r="A340" s="21">
        <v>44687</v>
      </c>
      <c r="B340" s="21" t="str">
        <f t="shared" si="33"/>
        <v>2022-05</v>
      </c>
      <c r="C340" s="22">
        <v>12.289</v>
      </c>
      <c r="D340" s="6">
        <v>2.8887999999999998</v>
      </c>
      <c r="E340" s="10">
        <v>113.86</v>
      </c>
      <c r="F340" s="23">
        <v>142.25848388671875</v>
      </c>
      <c r="G340" s="24">
        <v>179.23</v>
      </c>
      <c r="H340" s="23">
        <v>4083.36</v>
      </c>
      <c r="I340" s="22">
        <f t="shared" si="34"/>
        <v>28.887999999999998</v>
      </c>
      <c r="J340" s="10">
        <v>92.239144523655227</v>
      </c>
      <c r="K340" s="22">
        <f t="shared" si="35"/>
        <v>-3.9098645324106091E-2</v>
      </c>
      <c r="L340" s="22">
        <f t="shared" si="36"/>
        <v>-0.28504775550374084</v>
      </c>
      <c r="M340" s="22">
        <f t="shared" si="36"/>
        <v>1.5489091357433593E-2</v>
      </c>
      <c r="N340" s="31">
        <f t="shared" si="37"/>
        <v>0.60799734285581475</v>
      </c>
      <c r="O340" s="22">
        <f t="shared" si="38"/>
        <v>-1.5120115297787437E-2</v>
      </c>
    </row>
    <row r="341" spans="1:15" ht="15">
      <c r="A341" s="21">
        <v>44690</v>
      </c>
      <c r="B341" s="21" t="str">
        <f t="shared" si="33"/>
        <v>2022-05</v>
      </c>
      <c r="C341" s="22">
        <v>7.9480000000000004</v>
      </c>
      <c r="D341" s="6">
        <v>2.0451999999999999</v>
      </c>
      <c r="E341" s="10">
        <v>106.67</v>
      </c>
      <c r="F341" s="23">
        <v>142.25848388671875</v>
      </c>
      <c r="G341" s="24">
        <v>280.20999999999998</v>
      </c>
      <c r="H341" s="23">
        <v>3987.87</v>
      </c>
      <c r="I341" s="22">
        <f t="shared" si="34"/>
        <v>20.451999999999998</v>
      </c>
      <c r="J341" s="10">
        <v>86.477503040129704</v>
      </c>
      <c r="K341" s="22">
        <f t="shared" si="35"/>
        <v>-0.43578422861288968</v>
      </c>
      <c r="L341" s="22">
        <f t="shared" si="36"/>
        <v>-0.34534560675740378</v>
      </c>
      <c r="M341" s="22">
        <f t="shared" si="36"/>
        <v>-6.5229666885544393E-2</v>
      </c>
      <c r="N341" s="31">
        <f t="shared" si="37"/>
        <v>0.44686942481628961</v>
      </c>
      <c r="O341" s="22">
        <f t="shared" si="38"/>
        <v>-2.366292513865478E-2</v>
      </c>
    </row>
    <row r="342" spans="1:15" ht="15">
      <c r="A342" s="21">
        <v>44691</v>
      </c>
      <c r="B342" s="21" t="str">
        <f t="shared" si="33"/>
        <v>2022-05</v>
      </c>
      <c r="C342" s="22">
        <v>6.7770000000000001</v>
      </c>
      <c r="D342" s="6">
        <v>0.74070000000000003</v>
      </c>
      <c r="E342" s="10">
        <v>102.61</v>
      </c>
      <c r="F342" s="23">
        <v>142.25848388671875</v>
      </c>
      <c r="G342" s="24">
        <v>112.61</v>
      </c>
      <c r="H342" s="23">
        <v>4002.22</v>
      </c>
      <c r="I342" s="22">
        <f t="shared" si="34"/>
        <v>7.407</v>
      </c>
      <c r="J342" s="10">
        <v>83.334686916267358</v>
      </c>
      <c r="K342" s="22">
        <f t="shared" si="35"/>
        <v>-0.15938579853559456</v>
      </c>
      <c r="L342" s="22">
        <f t="shared" si="36"/>
        <v>-1.0156551781866006</v>
      </c>
      <c r="M342" s="22">
        <f t="shared" si="36"/>
        <v>-3.8804562763273709E-2</v>
      </c>
      <c r="N342" s="31">
        <f t="shared" si="37"/>
        <v>-0.91160880035086134</v>
      </c>
      <c r="O342" s="22">
        <f t="shared" si="38"/>
        <v>3.5919533894593556E-3</v>
      </c>
    </row>
    <row r="343" spans="1:15" ht="15">
      <c r="A343" s="21">
        <v>44692</v>
      </c>
      <c r="B343" s="21" t="str">
        <f t="shared" si="33"/>
        <v>2022-05</v>
      </c>
      <c r="C343" s="22">
        <v>5.3949999999999996</v>
      </c>
      <c r="D343" s="6">
        <v>1.3846000000000001</v>
      </c>
      <c r="E343" s="10">
        <v>107.7</v>
      </c>
      <c r="F343" s="23">
        <v>142.25848388671875</v>
      </c>
      <c r="G343" s="24">
        <v>208.34</v>
      </c>
      <c r="H343" s="23">
        <v>4058.67</v>
      </c>
      <c r="I343" s="22">
        <f t="shared" si="34"/>
        <v>13.846</v>
      </c>
      <c r="J343" s="10">
        <v>87.440123406673706</v>
      </c>
      <c r="K343" s="22">
        <f t="shared" si="35"/>
        <v>-0.22806192744387799</v>
      </c>
      <c r="L343" s="22">
        <f t="shared" si="36"/>
        <v>0.62557088322468146</v>
      </c>
      <c r="M343" s="22">
        <f t="shared" si="36"/>
        <v>4.8414190288225162E-2</v>
      </c>
      <c r="N343" s="31">
        <f t="shared" si="37"/>
        <v>0.61524083884736858</v>
      </c>
      <c r="O343" s="22">
        <f t="shared" si="38"/>
        <v>1.400612657431085E-2</v>
      </c>
    </row>
    <row r="344" spans="1:15" ht="15">
      <c r="A344" s="21">
        <v>44693</v>
      </c>
      <c r="B344" s="21" t="str">
        <f t="shared" si="33"/>
        <v>2022-05</v>
      </c>
      <c r="C344" s="22">
        <v>7.4619999999999997</v>
      </c>
      <c r="D344" s="6">
        <v>1.7463</v>
      </c>
      <c r="E344" s="10">
        <v>108.06</v>
      </c>
      <c r="F344" s="23">
        <v>142.25848388671875</v>
      </c>
      <c r="G344" s="24">
        <v>171.39</v>
      </c>
      <c r="H344" s="23">
        <v>3999.79</v>
      </c>
      <c r="I344" s="22">
        <f t="shared" si="34"/>
        <v>17.463000000000001</v>
      </c>
      <c r="J344" s="10">
        <v>88.588293162813585</v>
      </c>
      <c r="K344" s="22">
        <f t="shared" si="35"/>
        <v>0.32435087608886815</v>
      </c>
      <c r="L344" s="22">
        <f t="shared" si="36"/>
        <v>0.23208797470187439</v>
      </c>
      <c r="M344" s="22">
        <f t="shared" si="36"/>
        <v>3.3370442535769133E-3</v>
      </c>
      <c r="N344" s="31">
        <f t="shared" si="37"/>
        <v>-0.19522969915182201</v>
      </c>
      <c r="O344" s="22">
        <f t="shared" si="38"/>
        <v>-1.4613473996944969E-2</v>
      </c>
    </row>
    <row r="345" spans="1:15" ht="15">
      <c r="A345" s="21">
        <v>44694</v>
      </c>
      <c r="B345" s="21" t="str">
        <f t="shared" si="33"/>
        <v>2022-05</v>
      </c>
      <c r="C345" s="22">
        <v>8.5939999999999994</v>
      </c>
      <c r="D345" s="6">
        <v>2.1435</v>
      </c>
      <c r="E345" s="10">
        <v>112.12</v>
      </c>
      <c r="F345" s="23">
        <v>142.25848388671875</v>
      </c>
      <c r="G345" s="24">
        <v>122.76</v>
      </c>
      <c r="H345" s="23">
        <v>4099.0600000000004</v>
      </c>
      <c r="I345" s="22">
        <f t="shared" si="34"/>
        <v>21.434999999999999</v>
      </c>
      <c r="J345" s="10">
        <v>91.586342100963904</v>
      </c>
      <c r="K345" s="22">
        <f t="shared" si="35"/>
        <v>0.14124081055383719</v>
      </c>
      <c r="L345" s="22">
        <f t="shared" si="36"/>
        <v>0.20494074309223223</v>
      </c>
      <c r="M345" s="22">
        <f t="shared" si="36"/>
        <v>3.6883097880667785E-2</v>
      </c>
      <c r="N345" s="31">
        <f t="shared" si="37"/>
        <v>-0.33371043165294528</v>
      </c>
      <c r="O345" s="22">
        <f t="shared" si="38"/>
        <v>2.4515819389869187E-2</v>
      </c>
    </row>
    <row r="346" spans="1:15" ht="15">
      <c r="A346" s="21">
        <v>44697</v>
      </c>
      <c r="B346" s="21" t="str">
        <f t="shared" si="33"/>
        <v>2022-05</v>
      </c>
      <c r="C346" s="22">
        <v>14.058999999999999</v>
      </c>
      <c r="D346" s="6">
        <v>3.9903</v>
      </c>
      <c r="E346" s="10">
        <v>114.86</v>
      </c>
      <c r="F346" s="23">
        <v>142.25848388671875</v>
      </c>
      <c r="G346" s="24">
        <v>155.93</v>
      </c>
      <c r="H346" s="23">
        <v>4120.34</v>
      </c>
      <c r="I346" s="22">
        <f t="shared" si="34"/>
        <v>39.902999999999999</v>
      </c>
      <c r="J346" s="10">
        <v>93.610431947840254</v>
      </c>
      <c r="K346" s="22">
        <f t="shared" si="35"/>
        <v>0.49219847474496703</v>
      </c>
      <c r="L346" s="22">
        <f t="shared" si="36"/>
        <v>0.62142640898932844</v>
      </c>
      <c r="M346" s="22">
        <f t="shared" si="36"/>
        <v>2.4144269139562795E-2</v>
      </c>
      <c r="N346" s="31">
        <f t="shared" si="37"/>
        <v>0.23917595884525858</v>
      </c>
      <c r="O346" s="22">
        <f t="shared" si="38"/>
        <v>5.1780050967528473E-3</v>
      </c>
    </row>
    <row r="347" spans="1:15" ht="15">
      <c r="A347" s="21">
        <v>44698</v>
      </c>
      <c r="B347" s="21" t="str">
        <f t="shared" si="33"/>
        <v>2022-05</v>
      </c>
      <c r="C347" s="22">
        <v>13.661</v>
      </c>
      <c r="D347" s="6">
        <v>3.4205999999999999</v>
      </c>
      <c r="E347" s="10">
        <v>112.89</v>
      </c>
      <c r="F347" s="23">
        <v>142.25848388671875</v>
      </c>
      <c r="G347" s="24">
        <v>158.29</v>
      </c>
      <c r="H347" s="23">
        <v>4149.88</v>
      </c>
      <c r="I347" s="22">
        <f t="shared" si="34"/>
        <v>34.205999999999996</v>
      </c>
      <c r="J347" s="10">
        <v>90.543792107795966</v>
      </c>
      <c r="K347" s="22">
        <f t="shared" si="35"/>
        <v>-2.8717702192420175E-2</v>
      </c>
      <c r="L347" s="22">
        <f t="shared" si="36"/>
        <v>-0.1540504417617691</v>
      </c>
      <c r="M347" s="22">
        <f t="shared" si="36"/>
        <v>-1.7300102162694835E-2</v>
      </c>
      <c r="N347" s="31">
        <f t="shared" si="37"/>
        <v>1.5021605100852717E-2</v>
      </c>
      <c r="O347" s="22">
        <f t="shared" si="38"/>
        <v>7.1437339335512608E-3</v>
      </c>
    </row>
    <row r="348" spans="1:15" ht="15">
      <c r="A348" s="21">
        <v>44699</v>
      </c>
      <c r="B348" s="21" t="str">
        <f t="shared" si="33"/>
        <v>2022-05</v>
      </c>
      <c r="C348" s="22">
        <v>7.86</v>
      </c>
      <c r="D348" s="6">
        <v>1.9554</v>
      </c>
      <c r="E348" s="10">
        <v>110.04</v>
      </c>
      <c r="F348" s="23">
        <v>142.25848388671875</v>
      </c>
      <c r="G348" s="24">
        <v>127.32</v>
      </c>
      <c r="H348" s="23">
        <v>4110.49</v>
      </c>
      <c r="I348" s="22">
        <f t="shared" si="34"/>
        <v>19.554000000000002</v>
      </c>
      <c r="J348" s="10">
        <v>88.770571151984512</v>
      </c>
      <c r="K348" s="22">
        <f t="shared" si="35"/>
        <v>-0.55275845146423475</v>
      </c>
      <c r="L348" s="22">
        <f t="shared" si="36"/>
        <v>-0.55922119819402039</v>
      </c>
      <c r="M348" s="22">
        <f t="shared" si="36"/>
        <v>-2.5569957217081728E-2</v>
      </c>
      <c r="N348" s="31">
        <f t="shared" si="37"/>
        <v>-0.21772519128375487</v>
      </c>
      <c r="O348" s="22">
        <f t="shared" si="38"/>
        <v>-9.5371753488627635E-3</v>
      </c>
    </row>
    <row r="349" spans="1:15" ht="15">
      <c r="A349" s="21">
        <v>44700</v>
      </c>
      <c r="B349" s="21" t="str">
        <f t="shared" si="33"/>
        <v>2022-05</v>
      </c>
      <c r="C349" s="22">
        <v>12.067</v>
      </c>
      <c r="D349" s="6">
        <v>2.7637999999999998</v>
      </c>
      <c r="E349" s="10">
        <v>113.22</v>
      </c>
      <c r="F349" s="23">
        <v>142.25848388671875</v>
      </c>
      <c r="G349" s="24">
        <v>542.54</v>
      </c>
      <c r="H349" s="23">
        <v>4038.94</v>
      </c>
      <c r="I349" s="22">
        <f t="shared" si="34"/>
        <v>27.637999999999998</v>
      </c>
      <c r="J349" s="10">
        <v>90.547024952015363</v>
      </c>
      <c r="K349" s="22">
        <f t="shared" si="35"/>
        <v>0.42868784765034856</v>
      </c>
      <c r="L349" s="22">
        <f t="shared" si="36"/>
        <v>0.34601176829781333</v>
      </c>
      <c r="M349" s="22">
        <f t="shared" si="36"/>
        <v>2.8488892552139912E-2</v>
      </c>
      <c r="N349" s="31">
        <f t="shared" si="37"/>
        <v>1.4495582130014932</v>
      </c>
      <c r="O349" s="22">
        <f t="shared" si="38"/>
        <v>-1.755996150425981E-2</v>
      </c>
    </row>
    <row r="350" spans="1:15" ht="15">
      <c r="A350" s="21">
        <v>44701</v>
      </c>
      <c r="B350" s="21" t="str">
        <f t="shared" si="33"/>
        <v>2022-05</v>
      </c>
      <c r="C350" s="22">
        <v>8.5830000000000002</v>
      </c>
      <c r="D350" s="6">
        <v>2.6930000000000001</v>
      </c>
      <c r="E350" s="10">
        <v>113.63</v>
      </c>
      <c r="F350" s="23">
        <v>142.25848388671875</v>
      </c>
      <c r="G350" s="24">
        <v>96.6</v>
      </c>
      <c r="H350" s="23">
        <v>4083.84</v>
      </c>
      <c r="I350" s="22">
        <f t="shared" si="34"/>
        <v>26.93</v>
      </c>
      <c r="J350" s="10">
        <v>90.962215818123596</v>
      </c>
      <c r="K350" s="22">
        <f t="shared" si="35"/>
        <v>-0.3406909513553808</v>
      </c>
      <c r="L350" s="22">
        <f t="shared" si="36"/>
        <v>-2.5950730557785243E-2</v>
      </c>
      <c r="M350" s="22">
        <f t="shared" si="36"/>
        <v>3.6147273214037893E-3</v>
      </c>
      <c r="N350" s="31">
        <f t="shared" si="37"/>
        <v>-1.7256830741969131</v>
      </c>
      <c r="O350" s="22">
        <f t="shared" si="38"/>
        <v>1.1055440949022459E-2</v>
      </c>
    </row>
    <row r="351" spans="1:15" ht="15">
      <c r="A351" s="21">
        <v>44704</v>
      </c>
      <c r="B351" s="21" t="str">
        <f t="shared" si="33"/>
        <v>2022-05</v>
      </c>
      <c r="C351" s="22">
        <v>14.301</v>
      </c>
      <c r="D351" s="6">
        <v>4.4006999999999996</v>
      </c>
      <c r="E351" s="10">
        <v>115.13</v>
      </c>
      <c r="F351" s="23">
        <v>142.25848388671875</v>
      </c>
      <c r="G351" s="24">
        <v>252.82</v>
      </c>
      <c r="H351" s="23">
        <v>4150.28</v>
      </c>
      <c r="I351" s="22">
        <f t="shared" si="34"/>
        <v>44.006999999999998</v>
      </c>
      <c r="J351" s="10">
        <v>91.583803993317943</v>
      </c>
      <c r="K351" s="22">
        <f t="shared" si="35"/>
        <v>0.51054596215471537</v>
      </c>
      <c r="L351" s="22">
        <f t="shared" si="36"/>
        <v>0.4911078053502278</v>
      </c>
      <c r="M351" s="22">
        <f t="shared" si="36"/>
        <v>1.3114368755655361E-2</v>
      </c>
      <c r="N351" s="31">
        <f t="shared" si="37"/>
        <v>0.96209903184893919</v>
      </c>
      <c r="O351" s="22">
        <f t="shared" si="38"/>
        <v>1.6138079588344588E-2</v>
      </c>
    </row>
    <row r="352" spans="1:15" ht="15">
      <c r="A352" s="21">
        <v>44705</v>
      </c>
      <c r="B352" s="21" t="str">
        <f t="shared" si="33"/>
        <v>2022-05</v>
      </c>
      <c r="C352" s="22">
        <v>12.141999999999999</v>
      </c>
      <c r="D352" s="6">
        <v>4.1222000000000003</v>
      </c>
      <c r="E352" s="10">
        <v>115.77</v>
      </c>
      <c r="F352" s="23">
        <v>142.25848388671875</v>
      </c>
      <c r="G352" s="24">
        <v>109.47</v>
      </c>
      <c r="H352" s="23">
        <v>4126.79</v>
      </c>
      <c r="I352" s="22">
        <f t="shared" si="34"/>
        <v>41.222000000000001</v>
      </c>
      <c r="J352" s="10">
        <v>92.291135204081627</v>
      </c>
      <c r="K352" s="22">
        <f t="shared" si="35"/>
        <v>-0.163658948182556</v>
      </c>
      <c r="L352" s="22">
        <f t="shared" si="36"/>
        <v>-6.5376617752629582E-2</v>
      </c>
      <c r="M352" s="22">
        <f t="shared" si="36"/>
        <v>5.5435395320639659E-3</v>
      </c>
      <c r="N352" s="31">
        <f t="shared" si="37"/>
        <v>-0.83702723395094558</v>
      </c>
      <c r="O352" s="22">
        <f t="shared" si="38"/>
        <v>-5.6759367900215841E-3</v>
      </c>
    </row>
    <row r="353" spans="1:15" ht="15">
      <c r="A353" s="21">
        <v>44706</v>
      </c>
      <c r="B353" s="21" t="str">
        <f t="shared" si="33"/>
        <v>2022-05</v>
      </c>
      <c r="C353" s="22">
        <v>10.367000000000001</v>
      </c>
      <c r="D353" s="6">
        <v>3.5146999999999999</v>
      </c>
      <c r="E353" s="10">
        <v>116.41</v>
      </c>
      <c r="F353" s="23">
        <v>142.25848388671875</v>
      </c>
      <c r="G353" s="24">
        <v>164.81</v>
      </c>
      <c r="H353" s="23">
        <v>4147.08</v>
      </c>
      <c r="I353" s="22">
        <f t="shared" si="34"/>
        <v>35.146999999999998</v>
      </c>
      <c r="J353" s="10">
        <v>92.838344365579388</v>
      </c>
      <c r="K353" s="22">
        <f t="shared" si="35"/>
        <v>-0.15804283236726713</v>
      </c>
      <c r="L353" s="22">
        <f t="shared" si="36"/>
        <v>-0.159432828313224</v>
      </c>
      <c r="M353" s="22">
        <f t="shared" si="36"/>
        <v>5.5129780425125768E-3</v>
      </c>
      <c r="N353" s="31">
        <f t="shared" si="37"/>
        <v>0.40914275612962264</v>
      </c>
      <c r="O353" s="22">
        <f t="shared" si="38"/>
        <v>4.9046070758345947E-3</v>
      </c>
    </row>
    <row r="354" spans="1:15" ht="15">
      <c r="A354" s="21">
        <v>44707</v>
      </c>
      <c r="B354" s="21" t="str">
        <f t="shared" si="33"/>
        <v>2022-05</v>
      </c>
      <c r="C354" s="22">
        <v>10.811999999999999</v>
      </c>
      <c r="D354" s="6">
        <v>3.1012</v>
      </c>
      <c r="E354" s="10">
        <v>119.81</v>
      </c>
      <c r="F354" s="23">
        <v>142.25848388671875</v>
      </c>
      <c r="G354" s="24">
        <v>183.31</v>
      </c>
      <c r="H354" s="23">
        <v>4176.59</v>
      </c>
      <c r="I354" s="22">
        <f t="shared" si="34"/>
        <v>31.012</v>
      </c>
      <c r="J354" s="10">
        <v>95.223334922905735</v>
      </c>
      <c r="K354" s="22">
        <f t="shared" si="35"/>
        <v>4.2028944073225986E-2</v>
      </c>
      <c r="L354" s="22">
        <f t="shared" si="36"/>
        <v>-0.12516503975116919</v>
      </c>
      <c r="M354" s="22">
        <f t="shared" si="36"/>
        <v>2.8788712391658148E-2</v>
      </c>
      <c r="N354" s="31">
        <f t="shared" si="37"/>
        <v>0.10638541348518467</v>
      </c>
      <c r="O354" s="22">
        <f t="shared" si="38"/>
        <v>7.0906519937164849E-3</v>
      </c>
    </row>
    <row r="355" spans="1:15" ht="15">
      <c r="A355" s="21">
        <v>44708</v>
      </c>
      <c r="B355" s="21" t="str">
        <f t="shared" si="33"/>
        <v>2022-05</v>
      </c>
      <c r="C355" s="22">
        <v>12.47</v>
      </c>
      <c r="D355" s="6">
        <v>4.4962</v>
      </c>
      <c r="E355" s="10">
        <v>121.19</v>
      </c>
      <c r="F355" s="23">
        <v>142.25848388671875</v>
      </c>
      <c r="G355" s="24">
        <v>181.38</v>
      </c>
      <c r="H355" s="23">
        <v>4190.21</v>
      </c>
      <c r="I355" s="22">
        <f t="shared" si="34"/>
        <v>44.962000000000003</v>
      </c>
      <c r="J355" s="10">
        <v>96.083406009672558</v>
      </c>
      <c r="K355" s="22">
        <f t="shared" si="35"/>
        <v>0.14266913127774403</v>
      </c>
      <c r="L355" s="22">
        <f t="shared" si="36"/>
        <v>0.37144346222510505</v>
      </c>
      <c r="M355" s="22">
        <f t="shared" si="36"/>
        <v>1.1452407328588213E-2</v>
      </c>
      <c r="N355" s="31">
        <f t="shared" si="37"/>
        <v>-1.0584430711851667E-2</v>
      </c>
      <c r="O355" s="22">
        <f t="shared" si="38"/>
        <v>3.2557278841923217E-3</v>
      </c>
    </row>
    <row r="356" spans="1:15" ht="15">
      <c r="A356" s="21">
        <v>44711</v>
      </c>
      <c r="B356" s="21" t="str">
        <f t="shared" ref="B356:B398" si="39">TEXT(A356,"YYYY-MM")</f>
        <v>2022-05</v>
      </c>
      <c r="C356" s="22">
        <v>16.867999999999999</v>
      </c>
      <c r="D356" s="6">
        <v>5.4321999999999999</v>
      </c>
      <c r="E356" s="10">
        <v>123.01</v>
      </c>
      <c r="F356" s="23">
        <v>142.25848388671875</v>
      </c>
      <c r="G356" s="24">
        <v>88.24</v>
      </c>
      <c r="H356" s="23">
        <v>4202.96</v>
      </c>
      <c r="I356" s="22">
        <f t="shared" si="34"/>
        <v>54.322000000000003</v>
      </c>
      <c r="J356" s="10">
        <v>97.526361690319504</v>
      </c>
      <c r="K356" s="22">
        <f t="shared" si="35"/>
        <v>0.30209257619236823</v>
      </c>
      <c r="L356" s="22">
        <f t="shared" si="36"/>
        <v>0.18911161284207773</v>
      </c>
      <c r="M356" s="22">
        <f t="shared" si="36"/>
        <v>1.4906090900297571E-2</v>
      </c>
      <c r="N356" s="31">
        <f t="shared" si="37"/>
        <v>-0.72053390307417464</v>
      </c>
      <c r="O356" s="22">
        <f t="shared" si="38"/>
        <v>3.0381869561774224E-3</v>
      </c>
    </row>
    <row r="357" spans="1:15" ht="15">
      <c r="A357" s="21">
        <v>44712</v>
      </c>
      <c r="B357" s="21" t="str">
        <f t="shared" si="39"/>
        <v>2022-05</v>
      </c>
      <c r="C357" s="22">
        <v>13.227</v>
      </c>
      <c r="D357" s="6">
        <v>5.0216000000000003</v>
      </c>
      <c r="E357" s="10">
        <v>125.53</v>
      </c>
      <c r="F357" s="23">
        <v>142.25848388671875</v>
      </c>
      <c r="G357" s="24">
        <v>260.08</v>
      </c>
      <c r="H357" s="23">
        <v>4201.96</v>
      </c>
      <c r="I357" s="22">
        <f t="shared" si="34"/>
        <v>50.216000000000001</v>
      </c>
      <c r="J357" s="10">
        <v>99.437579214195182</v>
      </c>
      <c r="K357" s="22">
        <f t="shared" si="35"/>
        <v>-0.24315814084040305</v>
      </c>
      <c r="L357" s="22">
        <f t="shared" si="36"/>
        <v>-7.8595600408664631E-2</v>
      </c>
      <c r="M357" s="22">
        <f t="shared" si="36"/>
        <v>2.0279120949423361E-2</v>
      </c>
      <c r="N357" s="31">
        <f t="shared" si="37"/>
        <v>1.0809289010504028</v>
      </c>
      <c r="O357" s="22">
        <f t="shared" si="38"/>
        <v>-2.3795586506911691E-4</v>
      </c>
    </row>
    <row r="358" spans="1:15" ht="15">
      <c r="A358" s="21">
        <v>44713</v>
      </c>
      <c r="B358" s="21" t="str">
        <f t="shared" si="39"/>
        <v>2022-06</v>
      </c>
      <c r="C358" s="22">
        <v>15.141999999999999</v>
      </c>
      <c r="D358" s="6">
        <v>3.8809999999999998</v>
      </c>
      <c r="E358" s="10">
        <v>122.2</v>
      </c>
      <c r="F358" s="23">
        <v>130.70732116699219</v>
      </c>
      <c r="G358" s="24">
        <v>225.87</v>
      </c>
      <c r="H358" s="23">
        <v>4164</v>
      </c>
      <c r="I358" s="22">
        <f t="shared" si="34"/>
        <v>38.809999999999995</v>
      </c>
      <c r="J358" s="10">
        <v>97.979474021808841</v>
      </c>
      <c r="K358" s="22">
        <f t="shared" si="35"/>
        <v>0.13521214463720452</v>
      </c>
      <c r="L358" s="22">
        <f t="shared" si="36"/>
        <v>-0.25765575563441578</v>
      </c>
      <c r="M358" s="22">
        <f t="shared" si="36"/>
        <v>-2.6885727092622082E-2</v>
      </c>
      <c r="N358" s="31">
        <f t="shared" si="37"/>
        <v>-0.14102966346550919</v>
      </c>
      <c r="O358" s="22">
        <f t="shared" si="38"/>
        <v>-9.0749323482426161E-3</v>
      </c>
    </row>
    <row r="359" spans="1:15" ht="15">
      <c r="A359" s="21">
        <v>44718</v>
      </c>
      <c r="B359" s="21" t="str">
        <f t="shared" si="39"/>
        <v>2022-06</v>
      </c>
      <c r="C359" s="22">
        <v>14.654999999999999</v>
      </c>
      <c r="D359" s="6">
        <v>4.7675000000000001</v>
      </c>
      <c r="E359" s="10">
        <v>124.99</v>
      </c>
      <c r="F359" s="23">
        <v>130.70732116699219</v>
      </c>
      <c r="G359" s="24">
        <v>237.37</v>
      </c>
      <c r="H359" s="23">
        <v>4206.2299999999996</v>
      </c>
      <c r="I359" s="22">
        <f t="shared" si="34"/>
        <v>47.674999999999997</v>
      </c>
      <c r="J359" s="10">
        <v>99.641262755102034</v>
      </c>
      <c r="K359" s="22">
        <f t="shared" si="35"/>
        <v>-3.2690765518259092E-2</v>
      </c>
      <c r="L359" s="22">
        <f t="shared" si="36"/>
        <v>0.20572920610566797</v>
      </c>
      <c r="M359" s="22">
        <f t="shared" si="36"/>
        <v>2.2574687364635429E-2</v>
      </c>
      <c r="N359" s="31">
        <f t="shared" si="37"/>
        <v>4.9660492662719845E-2</v>
      </c>
      <c r="O359" s="22">
        <f t="shared" si="38"/>
        <v>1.0090608817750774E-2</v>
      </c>
    </row>
    <row r="360" spans="1:15" ht="15">
      <c r="A360" s="21">
        <v>44719</v>
      </c>
      <c r="B360" s="21" t="str">
        <f t="shared" si="39"/>
        <v>2022-06</v>
      </c>
      <c r="C360" s="22">
        <v>16.306000000000001</v>
      </c>
      <c r="D360" s="6">
        <v>4.3398000000000003</v>
      </c>
      <c r="E360" s="10">
        <v>126.89</v>
      </c>
      <c r="F360" s="23">
        <v>130.70732116699219</v>
      </c>
      <c r="G360" s="24">
        <v>194.89</v>
      </c>
      <c r="H360" s="23">
        <v>4198.6000000000004</v>
      </c>
      <c r="I360" s="22">
        <f t="shared" si="34"/>
        <v>43.398000000000003</v>
      </c>
      <c r="J360" s="10">
        <v>100.75432745751945</v>
      </c>
      <c r="K360" s="22">
        <f t="shared" si="35"/>
        <v>0.10675156407786345</v>
      </c>
      <c r="L360" s="22">
        <f t="shared" si="36"/>
        <v>-9.3993794391283955E-2</v>
      </c>
      <c r="M360" s="22">
        <f t="shared" si="36"/>
        <v>1.5086835306692831E-2</v>
      </c>
      <c r="N360" s="31">
        <f t="shared" si="37"/>
        <v>-0.19718480835892777</v>
      </c>
      <c r="O360" s="22">
        <f t="shared" si="38"/>
        <v>-1.8156231823881776E-3</v>
      </c>
    </row>
    <row r="361" spans="1:15" ht="15">
      <c r="A361" s="21">
        <v>44720</v>
      </c>
      <c r="B361" s="21" t="str">
        <f t="shared" si="39"/>
        <v>2022-06</v>
      </c>
      <c r="C361" s="22">
        <v>14.403</v>
      </c>
      <c r="D361" s="6">
        <v>3.5625</v>
      </c>
      <c r="E361" s="10">
        <v>129.19999999999999</v>
      </c>
      <c r="F361" s="23">
        <v>130.70732116699219</v>
      </c>
      <c r="G361" s="24">
        <v>245.92</v>
      </c>
      <c r="H361" s="23">
        <v>4193.26</v>
      </c>
      <c r="I361" s="22">
        <f t="shared" si="34"/>
        <v>35.625</v>
      </c>
      <c r="J361" s="10">
        <v>102.89081787051046</v>
      </c>
      <c r="K361" s="22">
        <f t="shared" si="35"/>
        <v>-0.12409662002380611</v>
      </c>
      <c r="L361" s="22">
        <f t="shared" si="36"/>
        <v>-0.19736571850638418</v>
      </c>
      <c r="M361" s="22">
        <f t="shared" si="36"/>
        <v>1.8041021939678097E-2</v>
      </c>
      <c r="N361" s="31">
        <f t="shared" si="37"/>
        <v>0.23257098295635301</v>
      </c>
      <c r="O361" s="22">
        <f t="shared" si="38"/>
        <v>-1.2726620131300161E-3</v>
      </c>
    </row>
    <row r="362" spans="1:15" ht="15">
      <c r="A362" s="21">
        <v>44721</v>
      </c>
      <c r="B362" s="21" t="str">
        <f t="shared" si="39"/>
        <v>2022-06</v>
      </c>
      <c r="C362" s="22">
        <v>8.0540000000000003</v>
      </c>
      <c r="D362" s="6">
        <v>1.4633</v>
      </c>
      <c r="E362" s="10">
        <v>128.47</v>
      </c>
      <c r="F362" s="23">
        <v>130.70732116699219</v>
      </c>
      <c r="G362" s="24">
        <v>241.33</v>
      </c>
      <c r="H362" s="23">
        <v>4132.16</v>
      </c>
      <c r="I362" s="22">
        <f t="shared" si="34"/>
        <v>14.633000000000001</v>
      </c>
      <c r="J362" s="10">
        <v>102.68563663975701</v>
      </c>
      <c r="K362" s="22">
        <f t="shared" si="35"/>
        <v>-0.58126765578765049</v>
      </c>
      <c r="L362" s="22">
        <f t="shared" si="36"/>
        <v>-0.88976838647852508</v>
      </c>
      <c r="M362" s="22">
        <f t="shared" si="36"/>
        <v>-5.6661773049830871E-3</v>
      </c>
      <c r="N362" s="31">
        <f t="shared" si="37"/>
        <v>-1.8840988322763777E-2</v>
      </c>
      <c r="O362" s="22">
        <f t="shared" si="38"/>
        <v>-1.4678201698805318E-2</v>
      </c>
    </row>
    <row r="363" spans="1:15" ht="15">
      <c r="A363" s="21">
        <v>44722</v>
      </c>
      <c r="B363" s="21" t="str">
        <f t="shared" si="39"/>
        <v>2022-06</v>
      </c>
      <c r="C363" s="22">
        <v>2.649</v>
      </c>
      <c r="D363" s="6">
        <v>0.43</v>
      </c>
      <c r="E363" s="10">
        <v>127.44</v>
      </c>
      <c r="F363" s="23">
        <v>130.70732116699219</v>
      </c>
      <c r="G363" s="24">
        <v>112.29</v>
      </c>
      <c r="H363" s="23">
        <v>4046.16</v>
      </c>
      <c r="I363" s="22">
        <f t="shared" si="34"/>
        <v>4.3</v>
      </c>
      <c r="J363" s="10">
        <v>103.35766423357663</v>
      </c>
      <c r="K363" s="22">
        <f t="shared" si="35"/>
        <v>-1.1119866521393298</v>
      </c>
      <c r="L363" s="22">
        <f t="shared" si="36"/>
        <v>-1.2246642294107728</v>
      </c>
      <c r="M363" s="22">
        <f t="shared" si="36"/>
        <v>-8.0497484417252577E-3</v>
      </c>
      <c r="N363" s="31">
        <f t="shared" si="37"/>
        <v>-0.76508048088307457</v>
      </c>
      <c r="O363" s="22">
        <f t="shared" si="38"/>
        <v>-2.1031989482631366E-2</v>
      </c>
    </row>
    <row r="364" spans="1:15" ht="15">
      <c r="A364" s="21">
        <v>44725</v>
      </c>
      <c r="B364" s="21" t="str">
        <f t="shared" si="39"/>
        <v>2022-06</v>
      </c>
      <c r="C364" s="22">
        <v>14.837999999999999</v>
      </c>
      <c r="D364" s="6">
        <v>4.9930000000000003</v>
      </c>
      <c r="E364" s="10">
        <v>128.44</v>
      </c>
      <c r="F364" s="23">
        <v>130.70732116699219</v>
      </c>
      <c r="G364" s="24">
        <v>186.92</v>
      </c>
      <c r="H364" s="23">
        <v>3977.61</v>
      </c>
      <c r="I364" s="22">
        <f t="shared" si="34"/>
        <v>49.930000000000007</v>
      </c>
      <c r="J364" s="10">
        <v>105.53820870994247</v>
      </c>
      <c r="K364" s="22">
        <f t="shared" si="35"/>
        <v>1.7230092474774015</v>
      </c>
      <c r="L364" s="22">
        <f t="shared" si="36"/>
        <v>2.4520070018130014</v>
      </c>
      <c r="M364" s="22">
        <f t="shared" si="36"/>
        <v>7.8162036195200697E-3</v>
      </c>
      <c r="N364" s="31">
        <f t="shared" si="37"/>
        <v>0.50959590724777803</v>
      </c>
      <c r="O364" s="22">
        <f t="shared" si="38"/>
        <v>-1.7087146783582193E-2</v>
      </c>
    </row>
    <row r="365" spans="1:15" ht="15">
      <c r="A365" s="21">
        <v>44726</v>
      </c>
      <c r="B365" s="21" t="str">
        <f t="shared" si="39"/>
        <v>2022-06</v>
      </c>
      <c r="C365" s="22">
        <v>19.507000000000001</v>
      </c>
      <c r="D365" s="6">
        <v>5.5462999999999996</v>
      </c>
      <c r="E365" s="10">
        <v>127.02</v>
      </c>
      <c r="F365" s="23">
        <v>130.70732116699219</v>
      </c>
      <c r="G365" s="24">
        <v>227.69</v>
      </c>
      <c r="H365" s="23">
        <v>3965.54</v>
      </c>
      <c r="I365" s="22">
        <f t="shared" si="34"/>
        <v>55.462999999999994</v>
      </c>
      <c r="J365" s="10">
        <v>105.75305969527932</v>
      </c>
      <c r="K365" s="22">
        <f t="shared" si="35"/>
        <v>0.27358191774546148</v>
      </c>
      <c r="L365" s="22">
        <f t="shared" si="36"/>
        <v>0.105094107252167</v>
      </c>
      <c r="M365" s="22">
        <f t="shared" si="36"/>
        <v>-1.1117314846484374E-2</v>
      </c>
      <c r="N365" s="31">
        <f t="shared" si="37"/>
        <v>0.19730433683784804</v>
      </c>
      <c r="O365" s="22">
        <f t="shared" si="38"/>
        <v>-3.039098919194141E-3</v>
      </c>
    </row>
    <row r="366" spans="1:15" ht="15">
      <c r="A366" s="21">
        <v>44727</v>
      </c>
      <c r="B366" s="21" t="str">
        <f t="shared" si="39"/>
        <v>2022-06</v>
      </c>
      <c r="C366" s="22">
        <v>18.611000000000001</v>
      </c>
      <c r="D366" s="6">
        <v>6.8667999999999996</v>
      </c>
      <c r="E366" s="10">
        <v>124.96</v>
      </c>
      <c r="F366" s="23">
        <v>130.70732116699219</v>
      </c>
      <c r="G366" s="24">
        <v>345.88</v>
      </c>
      <c r="H366" s="23">
        <v>4013.14</v>
      </c>
      <c r="I366" s="22">
        <f t="shared" si="34"/>
        <v>68.667999999999992</v>
      </c>
      <c r="J366" s="10">
        <v>103.64103840092892</v>
      </c>
      <c r="K366" s="22">
        <f t="shared" si="35"/>
        <v>-4.7020571750969069E-2</v>
      </c>
      <c r="L366" s="22">
        <f t="shared" si="36"/>
        <v>0.21356716564399766</v>
      </c>
      <c r="M366" s="22">
        <f t="shared" si="36"/>
        <v>-1.6350868283453026E-2</v>
      </c>
      <c r="N366" s="31">
        <f t="shared" si="37"/>
        <v>0.41810683942215615</v>
      </c>
      <c r="O366" s="22">
        <f t="shared" si="38"/>
        <v>1.193193980400367E-2</v>
      </c>
    </row>
    <row r="367" spans="1:15" ht="15">
      <c r="A367" s="21">
        <v>44728</v>
      </c>
      <c r="B367" s="21" t="str">
        <f t="shared" si="39"/>
        <v>2022-06</v>
      </c>
      <c r="C367" s="22">
        <v>19.390999999999998</v>
      </c>
      <c r="D367" s="6">
        <v>5.1021000000000001</v>
      </c>
      <c r="E367" s="10">
        <v>125.78</v>
      </c>
      <c r="F367" s="23">
        <v>130.70732116699219</v>
      </c>
      <c r="G367" s="24">
        <v>148.82</v>
      </c>
      <c r="H367" s="23">
        <v>3888.27</v>
      </c>
      <c r="I367" s="22">
        <f t="shared" si="34"/>
        <v>51.021000000000001</v>
      </c>
      <c r="J367" s="10">
        <v>101.92042784215218</v>
      </c>
      <c r="K367" s="22">
        <f t="shared" si="35"/>
        <v>4.105623713865432E-2</v>
      </c>
      <c r="L367" s="22">
        <f t="shared" si="36"/>
        <v>-0.2970459847302967</v>
      </c>
      <c r="M367" s="22">
        <f t="shared" si="36"/>
        <v>6.5406630239815437E-3</v>
      </c>
      <c r="N367" s="31">
        <f t="shared" si="37"/>
        <v>-0.84335437212311437</v>
      </c>
      <c r="O367" s="22">
        <f t="shared" si="38"/>
        <v>-3.1609648663262317E-2</v>
      </c>
    </row>
    <row r="368" spans="1:15" ht="15">
      <c r="A368" s="21">
        <v>44729</v>
      </c>
      <c r="B368" s="21" t="str">
        <f t="shared" si="39"/>
        <v>2022-06</v>
      </c>
      <c r="C368" s="22">
        <v>15.602</v>
      </c>
      <c r="D368" s="6">
        <v>4.8320999999999996</v>
      </c>
      <c r="E368" s="10">
        <v>119.22</v>
      </c>
      <c r="F368" s="23">
        <v>130.70732116699219</v>
      </c>
      <c r="G368" s="24">
        <v>154.06</v>
      </c>
      <c r="H368" s="23">
        <v>3881.92</v>
      </c>
      <c r="I368" s="22">
        <f t="shared" si="34"/>
        <v>48.320999999999998</v>
      </c>
      <c r="J368" s="10">
        <v>97.713302188345224</v>
      </c>
      <c r="K368" s="22">
        <f t="shared" si="35"/>
        <v>-0.21740992973435946</v>
      </c>
      <c r="L368" s="22">
        <f t="shared" si="36"/>
        <v>-5.4371063901734303E-2</v>
      </c>
      <c r="M368" s="22">
        <f t="shared" si="36"/>
        <v>-5.3563823323576863E-2</v>
      </c>
      <c r="N368" s="31">
        <f t="shared" si="37"/>
        <v>3.4604614955704653E-2</v>
      </c>
      <c r="O368" s="22">
        <f t="shared" si="38"/>
        <v>-1.6344520310657118E-3</v>
      </c>
    </row>
    <row r="369" spans="1:15" ht="15">
      <c r="A369" s="21">
        <v>44732</v>
      </c>
      <c r="B369" s="21" t="str">
        <f t="shared" si="39"/>
        <v>2022-06</v>
      </c>
      <c r="C369" s="22">
        <v>15.96</v>
      </c>
      <c r="D369" s="6">
        <v>5.8723000000000001</v>
      </c>
      <c r="E369" s="10">
        <v>118.25</v>
      </c>
      <c r="F369" s="23">
        <v>130.70732116699219</v>
      </c>
      <c r="G369" s="24">
        <v>161.30000000000001</v>
      </c>
      <c r="H369" s="23">
        <v>3932.64</v>
      </c>
      <c r="I369" s="22">
        <f t="shared" si="34"/>
        <v>58.722999999999999</v>
      </c>
      <c r="J369" s="10">
        <v>96.918285386443742</v>
      </c>
      <c r="K369" s="22">
        <f t="shared" si="35"/>
        <v>2.2686480855541296E-2</v>
      </c>
      <c r="L369" s="22">
        <f t="shared" si="36"/>
        <v>0.19496522414281917</v>
      </c>
      <c r="M369" s="22">
        <f t="shared" si="36"/>
        <v>-8.16949841973812E-3</v>
      </c>
      <c r="N369" s="31">
        <f t="shared" si="37"/>
        <v>4.5923848206343459E-2</v>
      </c>
      <c r="O369" s="22">
        <f t="shared" si="38"/>
        <v>1.298107947905958E-2</v>
      </c>
    </row>
    <row r="370" spans="1:15" ht="15">
      <c r="A370" s="21">
        <v>44733</v>
      </c>
      <c r="B370" s="21" t="str">
        <f t="shared" si="39"/>
        <v>2022-06</v>
      </c>
      <c r="C370" s="22">
        <v>23.312999999999999</v>
      </c>
      <c r="D370" s="6">
        <v>6.4404000000000003</v>
      </c>
      <c r="E370" s="10">
        <v>118.51</v>
      </c>
      <c r="F370" s="23">
        <v>130.70732116699219</v>
      </c>
      <c r="G370" s="24">
        <v>138.47999999999999</v>
      </c>
      <c r="H370" s="23">
        <v>3943.98</v>
      </c>
      <c r="I370" s="22">
        <f t="shared" si="34"/>
        <v>64.403999999999996</v>
      </c>
      <c r="J370" s="10">
        <v>96.530096929217237</v>
      </c>
      <c r="K370" s="22">
        <f t="shared" si="35"/>
        <v>0.37892555287355206</v>
      </c>
      <c r="L370" s="22">
        <f t="shared" si="36"/>
        <v>9.2344270063221309E-2</v>
      </c>
      <c r="M370" s="22">
        <f t="shared" si="36"/>
        <v>2.1963178283150261E-3</v>
      </c>
      <c r="N370" s="31">
        <f t="shared" si="37"/>
        <v>-0.15254007426320945</v>
      </c>
      <c r="O370" s="22">
        <f t="shared" si="38"/>
        <v>2.8794096541395722E-3</v>
      </c>
    </row>
    <row r="371" spans="1:15" ht="15">
      <c r="A371" s="21">
        <v>44734</v>
      </c>
      <c r="B371" s="21" t="str">
        <f t="shared" si="39"/>
        <v>2022-06</v>
      </c>
      <c r="C371" s="22">
        <v>19.096</v>
      </c>
      <c r="D371" s="6">
        <v>6.5812999999999997</v>
      </c>
      <c r="E371" s="10">
        <v>115.54</v>
      </c>
      <c r="F371" s="23">
        <v>130.70732116699219</v>
      </c>
      <c r="G371" s="24">
        <v>185.46</v>
      </c>
      <c r="H371" s="23">
        <v>3913.28</v>
      </c>
      <c r="I371" s="22">
        <f t="shared" si="34"/>
        <v>65.813000000000002</v>
      </c>
      <c r="J371" s="10">
        <v>94.087947882736159</v>
      </c>
      <c r="K371" s="22">
        <f t="shared" si="35"/>
        <v>-0.19953225585868581</v>
      </c>
      <c r="L371" s="22">
        <f t="shared" si="36"/>
        <v>2.1641644223573044E-2</v>
      </c>
      <c r="M371" s="22">
        <f t="shared" si="36"/>
        <v>-2.5380554847237738E-2</v>
      </c>
      <c r="N371" s="31">
        <f t="shared" si="37"/>
        <v>0.29211331450412625</v>
      </c>
      <c r="O371" s="22">
        <f t="shared" si="38"/>
        <v>-7.8144687147485761E-3</v>
      </c>
    </row>
    <row r="372" spans="1:15" ht="15">
      <c r="A372" s="21">
        <v>44735</v>
      </c>
      <c r="B372" s="21" t="str">
        <f t="shared" si="39"/>
        <v>2022-06</v>
      </c>
      <c r="C372" s="22">
        <v>22.783999999999999</v>
      </c>
      <c r="D372" s="6">
        <v>6.4717000000000002</v>
      </c>
      <c r="E372" s="10">
        <v>114.5</v>
      </c>
      <c r="F372" s="23">
        <v>130.70732116699219</v>
      </c>
      <c r="G372" s="24">
        <v>327.97</v>
      </c>
      <c r="H372" s="23">
        <v>3874.68</v>
      </c>
      <c r="I372" s="22">
        <f t="shared" si="34"/>
        <v>64.716999999999999</v>
      </c>
      <c r="J372" s="10">
        <v>93.545751633986924</v>
      </c>
      <c r="K372" s="22">
        <f t="shared" si="35"/>
        <v>0.17657964619303618</v>
      </c>
      <c r="L372" s="22">
        <f t="shared" si="36"/>
        <v>-1.6793469053254448E-2</v>
      </c>
      <c r="M372" s="22">
        <f t="shared" si="36"/>
        <v>-9.0419673588252331E-3</v>
      </c>
      <c r="N372" s="31">
        <f t="shared" si="37"/>
        <v>0.57008291541439648</v>
      </c>
      <c r="O372" s="22">
        <f t="shared" si="38"/>
        <v>-9.9128182686882265E-3</v>
      </c>
    </row>
    <row r="373" spans="1:15" ht="15">
      <c r="A373" s="21">
        <v>44736</v>
      </c>
      <c r="B373" s="21" t="str">
        <f t="shared" si="39"/>
        <v>2022-06</v>
      </c>
      <c r="C373" s="22">
        <v>24.777000000000001</v>
      </c>
      <c r="D373" s="6">
        <v>5.6547000000000001</v>
      </c>
      <c r="E373" s="10">
        <v>117.36</v>
      </c>
      <c r="F373" s="23">
        <v>130.70732116699219</v>
      </c>
      <c r="G373" s="24">
        <v>188.24</v>
      </c>
      <c r="H373" s="23">
        <v>3975.07</v>
      </c>
      <c r="I373" s="22">
        <f t="shared" si="34"/>
        <v>56.546999999999997</v>
      </c>
      <c r="J373" s="10">
        <v>95.624541676851621</v>
      </c>
      <c r="K373" s="22">
        <f t="shared" si="35"/>
        <v>8.3857268267124502E-2</v>
      </c>
      <c r="L373" s="22">
        <f t="shared" si="36"/>
        <v>-0.1349517673959815</v>
      </c>
      <c r="M373" s="22">
        <f t="shared" si="36"/>
        <v>2.4671310840431903E-2</v>
      </c>
      <c r="N373" s="31">
        <f t="shared" si="37"/>
        <v>-0.5552043963673694</v>
      </c>
      <c r="O373" s="22">
        <f t="shared" si="38"/>
        <v>2.5579279263953297E-2</v>
      </c>
    </row>
    <row r="374" spans="1:15" ht="15">
      <c r="A374" s="21">
        <v>44739</v>
      </c>
      <c r="B374" s="21" t="str">
        <f t="shared" si="39"/>
        <v>2022-06</v>
      </c>
      <c r="C374" s="22">
        <v>18.981999999999999</v>
      </c>
      <c r="D374" s="6">
        <v>4.6325000000000003</v>
      </c>
      <c r="E374" s="10">
        <v>119.69</v>
      </c>
      <c r="F374" s="23">
        <v>130.70732116699219</v>
      </c>
      <c r="G374" s="24">
        <v>109.44</v>
      </c>
      <c r="H374" s="23">
        <v>4004.23</v>
      </c>
      <c r="I374" s="22">
        <f t="shared" si="34"/>
        <v>46.325000000000003</v>
      </c>
      <c r="J374" s="10">
        <v>97.269402681836652</v>
      </c>
      <c r="K374" s="22">
        <f t="shared" si="35"/>
        <v>-0.26642464178838926</v>
      </c>
      <c r="L374" s="22">
        <f t="shared" si="36"/>
        <v>-0.19939037858560579</v>
      </c>
      <c r="M374" s="22">
        <f t="shared" si="36"/>
        <v>1.9658933050552892E-2</v>
      </c>
      <c r="N374" s="31">
        <f t="shared" si="37"/>
        <v>-0.54234129054486679</v>
      </c>
      <c r="O374" s="22">
        <f t="shared" si="38"/>
        <v>7.3089443465230918E-3</v>
      </c>
    </row>
    <row r="375" spans="1:15" ht="15">
      <c r="A375" s="21">
        <v>44740</v>
      </c>
      <c r="B375" s="21" t="str">
        <f t="shared" si="39"/>
        <v>2022-06</v>
      </c>
      <c r="C375" s="22">
        <v>15.276999999999999</v>
      </c>
      <c r="D375" s="6">
        <v>5.4192</v>
      </c>
      <c r="E375" s="10">
        <v>122.21</v>
      </c>
      <c r="F375" s="23">
        <v>130.70732116699219</v>
      </c>
      <c r="G375" s="24">
        <v>67.290000000000006</v>
      </c>
      <c r="H375" s="23">
        <v>4035.24</v>
      </c>
      <c r="I375" s="22">
        <f t="shared" si="34"/>
        <v>54.192</v>
      </c>
      <c r="J375" s="10">
        <v>100.17213114754098</v>
      </c>
      <c r="K375" s="22">
        <f t="shared" si="35"/>
        <v>-0.21714273232471465</v>
      </c>
      <c r="L375" s="22">
        <f t="shared" si="36"/>
        <v>0.15685152390399235</v>
      </c>
      <c r="M375" s="22">
        <f t="shared" si="36"/>
        <v>2.0835809564629944E-2</v>
      </c>
      <c r="N375" s="31">
        <f t="shared" si="37"/>
        <v>-0.4863648166740136</v>
      </c>
      <c r="O375" s="22">
        <f t="shared" si="38"/>
        <v>7.7144771463207532E-3</v>
      </c>
    </row>
    <row r="376" spans="1:15" ht="15">
      <c r="A376" s="21">
        <v>44741</v>
      </c>
      <c r="B376" s="21" t="str">
        <f t="shared" si="39"/>
        <v>2022-06</v>
      </c>
      <c r="C376" s="22">
        <v>20.856000000000002</v>
      </c>
      <c r="D376" s="6">
        <v>5.6971999999999996</v>
      </c>
      <c r="E376" s="10">
        <v>120.8</v>
      </c>
      <c r="F376" s="23">
        <v>130.70732116699219</v>
      </c>
      <c r="G376" s="24">
        <v>191.26</v>
      </c>
      <c r="H376" s="23">
        <v>4019.53</v>
      </c>
      <c r="I376" s="22">
        <f t="shared" si="34"/>
        <v>56.971999999999994</v>
      </c>
      <c r="J376" s="10">
        <v>99.415685951773511</v>
      </c>
      <c r="K376" s="22">
        <f t="shared" si="35"/>
        <v>0.31129324724761492</v>
      </c>
      <c r="L376" s="22">
        <f t="shared" si="36"/>
        <v>5.0026622996923689E-2</v>
      </c>
      <c r="M376" s="22">
        <f t="shared" si="36"/>
        <v>-1.1604590949194532E-2</v>
      </c>
      <c r="N376" s="31">
        <f t="shared" si="37"/>
        <v>1.04462212172117</v>
      </c>
      <c r="O376" s="22">
        <f t="shared" si="38"/>
        <v>-3.9007991340735352E-3</v>
      </c>
    </row>
    <row r="377" spans="1:15" ht="15">
      <c r="A377" s="21">
        <v>44742</v>
      </c>
      <c r="B377" s="21" t="str">
        <f t="shared" si="39"/>
        <v>2022-06</v>
      </c>
      <c r="C377" s="22">
        <v>25.45</v>
      </c>
      <c r="D377" s="6">
        <v>5.5106000000000002</v>
      </c>
      <c r="E377" s="10">
        <v>119.78</v>
      </c>
      <c r="F377" s="23">
        <v>130.70732116699219</v>
      </c>
      <c r="G377" s="24">
        <v>113.91</v>
      </c>
      <c r="H377" s="23">
        <v>3940.9</v>
      </c>
      <c r="I377" s="22">
        <f t="shared" si="34"/>
        <v>55.106000000000002</v>
      </c>
      <c r="J377" s="10">
        <v>98.487090938990306</v>
      </c>
      <c r="K377" s="22">
        <f t="shared" si="35"/>
        <v>0.19907406636533106</v>
      </c>
      <c r="L377" s="22">
        <f t="shared" si="36"/>
        <v>-3.3301315919914691E-2</v>
      </c>
      <c r="M377" s="22">
        <f t="shared" si="36"/>
        <v>-8.4795586643981666E-3</v>
      </c>
      <c r="N377" s="31">
        <f t="shared" si="37"/>
        <v>-0.51822509600957589</v>
      </c>
      <c r="O377" s="22">
        <f t="shared" si="38"/>
        <v>-1.9755856752458667E-2</v>
      </c>
    </row>
    <row r="378" spans="1:15" ht="15">
      <c r="A378" s="21">
        <v>44743</v>
      </c>
      <c r="B378" s="21" t="str">
        <f t="shared" si="39"/>
        <v>2022-07</v>
      </c>
      <c r="C378" s="22">
        <v>25.001999999999999</v>
      </c>
      <c r="D378" s="6">
        <v>5.4368999999999996</v>
      </c>
      <c r="E378" s="10">
        <v>119.21</v>
      </c>
      <c r="F378" s="23">
        <v>117.17676544189453</v>
      </c>
      <c r="G378" s="24">
        <v>201.2</v>
      </c>
      <c r="H378" s="23">
        <v>3940.03</v>
      </c>
      <c r="I378" s="22">
        <f t="shared" si="34"/>
        <v>54.369</v>
      </c>
      <c r="J378" s="10">
        <v>98.945883134130128</v>
      </c>
      <c r="K378" s="22">
        <f t="shared" si="35"/>
        <v>-1.7759921328160341E-2</v>
      </c>
      <c r="L378" s="22">
        <f t="shared" si="36"/>
        <v>-1.3464464659601577E-2</v>
      </c>
      <c r="M378" s="22">
        <f t="shared" si="36"/>
        <v>-4.7700831064061405E-3</v>
      </c>
      <c r="N378" s="31">
        <f t="shared" si="37"/>
        <v>0.56889077531376353</v>
      </c>
      <c r="O378" s="22">
        <f t="shared" si="38"/>
        <v>-2.2078612639216558E-4</v>
      </c>
    </row>
    <row r="379" spans="1:15" ht="15">
      <c r="A379" s="21">
        <v>44746</v>
      </c>
      <c r="B379" s="21" t="str">
        <f t="shared" si="39"/>
        <v>2022-07</v>
      </c>
      <c r="C379" s="22">
        <v>13.403</v>
      </c>
      <c r="D379" s="6">
        <v>6.9272999999999998</v>
      </c>
      <c r="E379" s="10">
        <v>121.8</v>
      </c>
      <c r="F379" s="23">
        <v>117.17676544189453</v>
      </c>
      <c r="G379" s="24">
        <v>163.53</v>
      </c>
      <c r="H379" s="23">
        <v>3967.61</v>
      </c>
      <c r="I379" s="22">
        <f t="shared" si="34"/>
        <v>69.272999999999996</v>
      </c>
      <c r="J379" s="10">
        <v>101.09561752988047</v>
      </c>
      <c r="K379" s="22">
        <f t="shared" si="35"/>
        <v>-0.62347725917201158</v>
      </c>
      <c r="L379" s="22">
        <f t="shared" si="36"/>
        <v>0.24226108139557612</v>
      </c>
      <c r="M379" s="22">
        <f t="shared" si="36"/>
        <v>2.1493711545886491E-2</v>
      </c>
      <c r="N379" s="31">
        <f t="shared" si="37"/>
        <v>-0.20730297848128487</v>
      </c>
      <c r="O379" s="22">
        <f t="shared" si="38"/>
        <v>6.9755608078373643E-3</v>
      </c>
    </row>
    <row r="380" spans="1:15" ht="15">
      <c r="A380" s="21">
        <v>44747</v>
      </c>
      <c r="B380" s="21" t="str">
        <f t="shared" si="39"/>
        <v>2022-07</v>
      </c>
      <c r="C380" s="22">
        <v>28.867999999999999</v>
      </c>
      <c r="D380" s="6">
        <v>8.0931999999999995</v>
      </c>
      <c r="E380" s="10">
        <v>110.49</v>
      </c>
      <c r="F380" s="23">
        <v>117.17676544189453</v>
      </c>
      <c r="G380" s="24">
        <v>198.99</v>
      </c>
      <c r="H380" s="23">
        <v>3863.91</v>
      </c>
      <c r="I380" s="22">
        <f t="shared" si="34"/>
        <v>80.931999999999988</v>
      </c>
      <c r="J380" s="10">
        <v>92.599731813610447</v>
      </c>
      <c r="K380" s="22">
        <f t="shared" si="35"/>
        <v>0.76725515271366718</v>
      </c>
      <c r="L380" s="22">
        <f t="shared" si="36"/>
        <v>0.15555407602854843</v>
      </c>
      <c r="M380" s="22">
        <f t="shared" si="36"/>
        <v>-9.7455336150713029E-2</v>
      </c>
      <c r="N380" s="31">
        <f t="shared" si="37"/>
        <v>0.1962581124612752</v>
      </c>
      <c r="O380" s="22">
        <f t="shared" si="38"/>
        <v>-2.6484274148345307E-2</v>
      </c>
    </row>
    <row r="381" spans="1:15" ht="15">
      <c r="A381" s="21">
        <v>44748</v>
      </c>
      <c r="B381" s="21" t="str">
        <f t="shared" si="39"/>
        <v>2022-07</v>
      </c>
      <c r="C381" s="22">
        <v>22.218</v>
      </c>
      <c r="D381" s="6">
        <v>6.4550000000000001</v>
      </c>
      <c r="E381" s="10">
        <v>108.54</v>
      </c>
      <c r="F381" s="23">
        <v>117.17676544189453</v>
      </c>
      <c r="G381" s="24">
        <v>584.96</v>
      </c>
      <c r="H381" s="23">
        <v>3910.8</v>
      </c>
      <c r="I381" s="22">
        <f t="shared" si="34"/>
        <v>64.55</v>
      </c>
      <c r="J381" s="10">
        <v>91.156462585034006</v>
      </c>
      <c r="K381" s="22">
        <f t="shared" si="35"/>
        <v>-0.26183094405049617</v>
      </c>
      <c r="L381" s="22">
        <f t="shared" si="36"/>
        <v>-0.22616917862429653</v>
      </c>
      <c r="M381" s="22">
        <f t="shared" si="36"/>
        <v>-1.7806250489824788E-2</v>
      </c>
      <c r="N381" s="31">
        <f t="shared" si="37"/>
        <v>1.0782888966201563</v>
      </c>
      <c r="O381" s="22">
        <f t="shared" si="38"/>
        <v>1.2062332495834506E-2</v>
      </c>
    </row>
    <row r="382" spans="1:15" ht="15">
      <c r="A382" s="21">
        <v>44749</v>
      </c>
      <c r="B382" s="21" t="str">
        <f t="shared" si="39"/>
        <v>2022-07</v>
      </c>
      <c r="C382" s="22">
        <v>21.911999999999999</v>
      </c>
      <c r="D382" s="6">
        <v>7.1718999999999999</v>
      </c>
      <c r="E382" s="10">
        <v>113.4</v>
      </c>
      <c r="F382" s="23">
        <v>117.17676544189453</v>
      </c>
      <c r="G382" s="24">
        <v>438.48</v>
      </c>
      <c r="H382" s="23">
        <v>3956.98</v>
      </c>
      <c r="I382" s="22">
        <f t="shared" si="34"/>
        <v>71.718999999999994</v>
      </c>
      <c r="J382" s="10">
        <v>94.547273636818417</v>
      </c>
      <c r="K382" s="22">
        <f t="shared" si="35"/>
        <v>-1.3868339198753686E-2</v>
      </c>
      <c r="L382" s="22">
        <f t="shared" si="36"/>
        <v>0.1053155882349719</v>
      </c>
      <c r="M382" s="22">
        <f t="shared" si="36"/>
        <v>4.380262265839284E-2</v>
      </c>
      <c r="N382" s="31">
        <f t="shared" si="37"/>
        <v>-0.28822926808786958</v>
      </c>
      <c r="O382" s="22">
        <f t="shared" si="38"/>
        <v>1.1739151407043387E-2</v>
      </c>
    </row>
    <row r="383" spans="1:15" ht="15">
      <c r="A383" s="21">
        <v>44750</v>
      </c>
      <c r="B383" s="21" t="str">
        <f t="shared" si="39"/>
        <v>2022-07</v>
      </c>
      <c r="C383" s="22">
        <v>23.167999999999999</v>
      </c>
      <c r="D383" s="6">
        <v>7.0125999999999999</v>
      </c>
      <c r="E383" s="10">
        <v>113.95</v>
      </c>
      <c r="F383" s="23">
        <v>117.17676544189453</v>
      </c>
      <c r="G383" s="24">
        <v>532.69000000000005</v>
      </c>
      <c r="H383" s="23">
        <v>3961.27</v>
      </c>
      <c r="I383" s="22">
        <f t="shared" si="34"/>
        <v>70.126000000000005</v>
      </c>
      <c r="J383" s="10">
        <v>94.674310402126949</v>
      </c>
      <c r="K383" s="22">
        <f t="shared" si="35"/>
        <v>5.5737584242528886E-2</v>
      </c>
      <c r="L383" s="22">
        <f t="shared" si="36"/>
        <v>-2.2462081536885087E-2</v>
      </c>
      <c r="M383" s="22">
        <f t="shared" si="36"/>
        <v>4.8383643980415263E-3</v>
      </c>
      <c r="N383" s="31">
        <f t="shared" si="37"/>
        <v>0.19462544071679394</v>
      </c>
      <c r="O383" s="22">
        <f t="shared" si="38"/>
        <v>1.0835728651537166E-3</v>
      </c>
    </row>
    <row r="384" spans="1:15" ht="15">
      <c r="A384" s="21">
        <v>44753</v>
      </c>
      <c r="B384" s="21" t="str">
        <f t="shared" si="39"/>
        <v>2022-07</v>
      </c>
      <c r="C384" s="22">
        <v>31.478000000000002</v>
      </c>
      <c r="D384" s="6">
        <v>7.7019000000000002</v>
      </c>
      <c r="E384" s="10">
        <v>114.85</v>
      </c>
      <c r="F384" s="23">
        <v>117.17676544189453</v>
      </c>
      <c r="G384" s="24">
        <v>607.63</v>
      </c>
      <c r="H384" s="23">
        <v>3958.92</v>
      </c>
      <c r="I384" s="22">
        <f t="shared" si="34"/>
        <v>77.019000000000005</v>
      </c>
      <c r="J384" s="10">
        <v>96.455866297136126</v>
      </c>
      <c r="K384" s="22">
        <f t="shared" si="35"/>
        <v>0.30651687292610341</v>
      </c>
      <c r="L384" s="22">
        <f t="shared" si="36"/>
        <v>9.3758520671123544E-2</v>
      </c>
      <c r="M384" s="22">
        <f t="shared" si="36"/>
        <v>7.867173443413986E-3</v>
      </c>
      <c r="N384" s="31">
        <f t="shared" si="37"/>
        <v>0.13162650263662304</v>
      </c>
      <c r="O384" s="22">
        <f t="shared" si="38"/>
        <v>-5.9342012476020455E-4</v>
      </c>
    </row>
    <row r="385" spans="1:15" ht="15">
      <c r="A385" s="21">
        <v>44754</v>
      </c>
      <c r="B385" s="21" t="str">
        <f t="shared" si="39"/>
        <v>2022-07</v>
      </c>
      <c r="C385" s="22">
        <v>35.353999999999999</v>
      </c>
      <c r="D385" s="6">
        <v>8.5035000000000007</v>
      </c>
      <c r="E385" s="10">
        <v>106.98</v>
      </c>
      <c r="F385" s="23">
        <v>117.17676544189453</v>
      </c>
      <c r="G385" s="24">
        <v>171.09</v>
      </c>
      <c r="H385" s="23">
        <v>3965.15</v>
      </c>
      <c r="I385" s="22">
        <f t="shared" si="34"/>
        <v>85.035000000000011</v>
      </c>
      <c r="J385" s="10">
        <v>89.861402771944569</v>
      </c>
      <c r="K385" s="22">
        <f t="shared" si="35"/>
        <v>0.11612265098428219</v>
      </c>
      <c r="L385" s="22">
        <f t="shared" si="36"/>
        <v>9.9010791782514887E-2</v>
      </c>
      <c r="M385" s="22">
        <f t="shared" si="36"/>
        <v>-7.0985028032003086E-2</v>
      </c>
      <c r="N385" s="31">
        <f t="shared" si="37"/>
        <v>-1.2673764102547209</v>
      </c>
      <c r="O385" s="22">
        <f t="shared" si="38"/>
        <v>1.5724245958577449E-3</v>
      </c>
    </row>
    <row r="386" spans="1:15" ht="15">
      <c r="A386" s="21">
        <v>44755</v>
      </c>
      <c r="B386" s="21" t="str">
        <f t="shared" si="39"/>
        <v>2022-07</v>
      </c>
      <c r="C386" s="22">
        <v>23.138999999999999</v>
      </c>
      <c r="D386" s="6">
        <v>9.2998999999999992</v>
      </c>
      <c r="E386" s="10">
        <v>107.17</v>
      </c>
      <c r="F386" s="23">
        <v>117.17676544189453</v>
      </c>
      <c r="G386" s="24">
        <v>329.9</v>
      </c>
      <c r="H386" s="23">
        <v>3935.82</v>
      </c>
      <c r="I386" s="22">
        <f t="shared" ref="I386:I449" si="40">D386*10</f>
        <v>92.998999999999995</v>
      </c>
      <c r="J386" s="10">
        <v>89.915261347428483</v>
      </c>
      <c r="K386" s="22">
        <f t="shared" si="35"/>
        <v>-0.42389203449371948</v>
      </c>
      <c r="L386" s="22">
        <f t="shared" si="36"/>
        <v>8.952580396289643E-2</v>
      </c>
      <c r="M386" s="22">
        <f t="shared" si="36"/>
        <v>1.774457621801722E-3</v>
      </c>
      <c r="N386" s="31">
        <f t="shared" si="37"/>
        <v>0.65659984439797847</v>
      </c>
      <c r="O386" s="22">
        <f t="shared" si="38"/>
        <v>-7.4244389557103132E-3</v>
      </c>
    </row>
    <row r="387" spans="1:15" ht="15">
      <c r="A387" s="21">
        <v>44756</v>
      </c>
      <c r="B387" s="21" t="str">
        <f t="shared" si="39"/>
        <v>2022-07</v>
      </c>
      <c r="C387" s="22">
        <v>20.707000000000001</v>
      </c>
      <c r="D387" s="6">
        <v>7.7165999999999997</v>
      </c>
      <c r="E387" s="10">
        <v>107.74</v>
      </c>
      <c r="F387" s="23">
        <v>117.17676544189453</v>
      </c>
      <c r="G387" s="24">
        <v>255.5</v>
      </c>
      <c r="H387" s="23">
        <v>3874.73</v>
      </c>
      <c r="I387" s="22">
        <f t="shared" si="40"/>
        <v>77.165999999999997</v>
      </c>
      <c r="J387" s="10">
        <v>91.096643273864871</v>
      </c>
      <c r="K387" s="22">
        <f t="shared" si="35"/>
        <v>-0.11104769826208404</v>
      </c>
      <c r="L387" s="22">
        <f t="shared" si="36"/>
        <v>-0.18662979489526857</v>
      </c>
      <c r="M387" s="22">
        <f t="shared" si="36"/>
        <v>5.3045585274820468E-3</v>
      </c>
      <c r="N387" s="31">
        <f t="shared" si="37"/>
        <v>-0.25556716859077661</v>
      </c>
      <c r="O387" s="22">
        <f t="shared" si="38"/>
        <v>-1.5643263478592261E-2</v>
      </c>
    </row>
    <row r="388" spans="1:15" ht="15">
      <c r="A388" s="21">
        <v>44757</v>
      </c>
      <c r="B388" s="21" t="str">
        <f t="shared" si="39"/>
        <v>2022-07</v>
      </c>
      <c r="C388" s="22">
        <v>17.239000000000001</v>
      </c>
      <c r="D388" s="6">
        <v>6.4093999999999998</v>
      </c>
      <c r="E388" s="10">
        <v>112.26</v>
      </c>
      <c r="F388" s="23">
        <v>117.17676544189453</v>
      </c>
      <c r="G388" s="24">
        <v>144.77000000000001</v>
      </c>
      <c r="H388" s="23">
        <v>3940.87</v>
      </c>
      <c r="I388" s="22">
        <f t="shared" si="40"/>
        <v>64.093999999999994</v>
      </c>
      <c r="J388" s="10">
        <v>94.678249135531757</v>
      </c>
      <c r="K388" s="22">
        <f t="shared" ref="K388:K451" si="41">IF(OR(C387&lt;=0, C388&lt;=0), "", LN(C388/C387))</f>
        <v>-0.18329754844504606</v>
      </c>
      <c r="L388" s="22">
        <f t="shared" ref="L388:M451" si="42">IF(OR(D387&lt;=0, D388&lt;=0), "", LN(D388/D387))</f>
        <v>-0.18560818971063403</v>
      </c>
      <c r="M388" s="22">
        <f t="shared" si="42"/>
        <v>4.1096692261665707E-2</v>
      </c>
      <c r="N388" s="31">
        <f t="shared" ref="N388:N451" si="43">IF(OR(G387&lt;=0, G388&lt;=0), "", LN(G388/G387))</f>
        <v>-0.56807613347780694</v>
      </c>
      <c r="O388" s="22">
        <f t="shared" ref="O388:O451" si="44">IF(OR(H387&lt;=0, H388&lt;=0), "", LN(H388/H387))</f>
        <v>1.6925528158790473E-2</v>
      </c>
    </row>
    <row r="389" spans="1:15" ht="15">
      <c r="A389" s="21">
        <v>44760</v>
      </c>
      <c r="B389" s="21" t="str">
        <f t="shared" si="39"/>
        <v>2022-07</v>
      </c>
      <c r="C389" s="22">
        <v>28.332000000000001</v>
      </c>
      <c r="D389" s="6">
        <v>6.2297000000000002</v>
      </c>
      <c r="E389" s="10">
        <v>117.27</v>
      </c>
      <c r="F389" s="23">
        <v>117.17676544189453</v>
      </c>
      <c r="G389" s="24">
        <v>156.66999999999999</v>
      </c>
      <c r="H389" s="23">
        <v>3976.51</v>
      </c>
      <c r="I389" s="22">
        <f t="shared" si="40"/>
        <v>62.297000000000004</v>
      </c>
      <c r="J389" s="10">
        <v>97.814663441488022</v>
      </c>
      <c r="K389" s="22">
        <f t="shared" si="41"/>
        <v>0.49681764897853448</v>
      </c>
      <c r="L389" s="22">
        <f t="shared" si="42"/>
        <v>-2.8437485260506708E-2</v>
      </c>
      <c r="M389" s="22">
        <f t="shared" si="42"/>
        <v>4.3661358958919816E-2</v>
      </c>
      <c r="N389" s="31">
        <f t="shared" si="43"/>
        <v>7.89954062394434E-2</v>
      </c>
      <c r="O389" s="22">
        <f t="shared" si="44"/>
        <v>9.0030390690280845E-3</v>
      </c>
    </row>
    <row r="390" spans="1:15" ht="15">
      <c r="A390" s="21">
        <v>44761</v>
      </c>
      <c r="B390" s="21" t="str">
        <f t="shared" si="39"/>
        <v>2022-07</v>
      </c>
      <c r="C390" s="22">
        <v>41.558999999999997</v>
      </c>
      <c r="D390" s="6">
        <v>6.3917999999999999</v>
      </c>
      <c r="E390" s="10">
        <v>114.96</v>
      </c>
      <c r="F390" s="23">
        <v>117.17676544189453</v>
      </c>
      <c r="G390" s="24">
        <v>267.85000000000002</v>
      </c>
      <c r="H390" s="23">
        <v>4018.64</v>
      </c>
      <c r="I390" s="22">
        <f t="shared" si="40"/>
        <v>63.917999999999999</v>
      </c>
      <c r="J390" s="10">
        <v>95.624688071868235</v>
      </c>
      <c r="K390" s="22">
        <f t="shared" si="41"/>
        <v>0.38312219645247547</v>
      </c>
      <c r="L390" s="22">
        <f t="shared" si="42"/>
        <v>2.5687741316251473E-2</v>
      </c>
      <c r="M390" s="22">
        <f t="shared" si="42"/>
        <v>-1.9894726702203644E-2</v>
      </c>
      <c r="N390" s="31">
        <f t="shared" si="43"/>
        <v>0.53628543992157385</v>
      </c>
      <c r="O390" s="22">
        <f t="shared" si="44"/>
        <v>1.0538986747812042E-2</v>
      </c>
    </row>
    <row r="391" spans="1:15" ht="15">
      <c r="A391" s="21">
        <v>44762</v>
      </c>
      <c r="B391" s="21" t="str">
        <f t="shared" si="39"/>
        <v>2022-07</v>
      </c>
      <c r="C391" s="22">
        <v>18.928000000000001</v>
      </c>
      <c r="D391" s="6">
        <v>7.3505000000000003</v>
      </c>
      <c r="E391" s="10">
        <v>115.86</v>
      </c>
      <c r="F391" s="23">
        <v>117.17676544189453</v>
      </c>
      <c r="G391" s="24">
        <v>184.9</v>
      </c>
      <c r="H391" s="23">
        <v>4009.11</v>
      </c>
      <c r="I391" s="22">
        <f t="shared" si="40"/>
        <v>73.504999999999995</v>
      </c>
      <c r="J391" s="10">
        <v>96.638585369922424</v>
      </c>
      <c r="K391" s="22">
        <f t="shared" si="41"/>
        <v>-0.78647179710782056</v>
      </c>
      <c r="L391" s="22">
        <f t="shared" si="42"/>
        <v>0.1397524192588141</v>
      </c>
      <c r="M391" s="22">
        <f t="shared" si="42"/>
        <v>7.7983238977087461E-3</v>
      </c>
      <c r="N391" s="31">
        <f t="shared" si="43"/>
        <v>-0.37061198393389028</v>
      </c>
      <c r="O391" s="22">
        <f t="shared" si="44"/>
        <v>-2.3742653861480718E-3</v>
      </c>
    </row>
    <row r="392" spans="1:15" ht="15">
      <c r="A392" s="21">
        <v>44763</v>
      </c>
      <c r="B392" s="21" t="str">
        <f t="shared" si="39"/>
        <v>2022-07</v>
      </c>
      <c r="C392" s="22">
        <v>19.588999999999999</v>
      </c>
      <c r="D392" s="6">
        <v>8.609</v>
      </c>
      <c r="E392" s="10">
        <v>112.81</v>
      </c>
      <c r="F392" s="23">
        <v>117.17676544189453</v>
      </c>
      <c r="G392" s="24">
        <v>119.01</v>
      </c>
      <c r="H392" s="23">
        <v>4021.5</v>
      </c>
      <c r="I392" s="22">
        <f t="shared" si="40"/>
        <v>86.09</v>
      </c>
      <c r="J392" s="10">
        <v>94.259692513368975</v>
      </c>
      <c r="K392" s="22">
        <f t="shared" si="41"/>
        <v>3.4325876965232184E-2</v>
      </c>
      <c r="L392" s="22">
        <f t="shared" si="42"/>
        <v>0.15803982955393359</v>
      </c>
      <c r="M392" s="22">
        <f t="shared" si="42"/>
        <v>-2.6677578051649112E-2</v>
      </c>
      <c r="N392" s="31">
        <f t="shared" si="43"/>
        <v>-0.44060761519873071</v>
      </c>
      <c r="O392" s="22">
        <f t="shared" si="44"/>
        <v>3.0856958141328625E-3</v>
      </c>
    </row>
    <row r="393" spans="1:15" ht="15">
      <c r="A393" s="21">
        <v>44764</v>
      </c>
      <c r="B393" s="21" t="str">
        <f t="shared" si="39"/>
        <v>2022-07</v>
      </c>
      <c r="C393" s="22">
        <v>26.126000000000001</v>
      </c>
      <c r="D393" s="6">
        <v>9.6344999999999992</v>
      </c>
      <c r="E393" s="10">
        <v>106.77</v>
      </c>
      <c r="F393" s="23">
        <v>117.17676544189453</v>
      </c>
      <c r="G393" s="24">
        <v>134.37</v>
      </c>
      <c r="H393" s="23">
        <v>4028.28</v>
      </c>
      <c r="I393" s="22">
        <f t="shared" si="40"/>
        <v>96.344999999999999</v>
      </c>
      <c r="J393" s="10">
        <v>88.834345619435894</v>
      </c>
      <c r="K393" s="22">
        <f t="shared" si="41"/>
        <v>0.28796280286310838</v>
      </c>
      <c r="L393" s="22">
        <f t="shared" si="42"/>
        <v>0.11254223870800212</v>
      </c>
      <c r="M393" s="22">
        <f t="shared" si="42"/>
        <v>-5.5027999426618054E-2</v>
      </c>
      <c r="N393" s="31">
        <f t="shared" si="43"/>
        <v>0.1213896656929699</v>
      </c>
      <c r="O393" s="22">
        <f t="shared" si="44"/>
        <v>1.6845184845412835E-3</v>
      </c>
    </row>
    <row r="394" spans="1:15" ht="15">
      <c r="A394" s="21">
        <v>44767</v>
      </c>
      <c r="B394" s="21" t="str">
        <f t="shared" si="39"/>
        <v>2022-07</v>
      </c>
      <c r="C394" s="22">
        <v>22.611999999999998</v>
      </c>
      <c r="D394" s="6">
        <v>8.5164000000000009</v>
      </c>
      <c r="E394" s="10">
        <v>108.23</v>
      </c>
      <c r="F394" s="23">
        <v>117.17676544189453</v>
      </c>
      <c r="G394" s="24">
        <v>36.770000000000003</v>
      </c>
      <c r="H394" s="23">
        <v>4041.31</v>
      </c>
      <c r="I394" s="22">
        <f t="shared" si="40"/>
        <v>85.164000000000016</v>
      </c>
      <c r="J394" s="10">
        <v>89.877096827769478</v>
      </c>
      <c r="K394" s="22">
        <f t="shared" si="41"/>
        <v>-0.14445024825132724</v>
      </c>
      <c r="L394" s="22">
        <f t="shared" si="42"/>
        <v>-0.1233566900470192</v>
      </c>
      <c r="M394" s="22">
        <f t="shared" si="42"/>
        <v>1.3581604116844075E-2</v>
      </c>
      <c r="N394" s="31">
        <f t="shared" si="43"/>
        <v>-1.2959148935741378</v>
      </c>
      <c r="O394" s="22">
        <f t="shared" si="44"/>
        <v>3.2294109921959715E-3</v>
      </c>
    </row>
    <row r="395" spans="1:15" ht="15">
      <c r="A395" s="21">
        <v>44768</v>
      </c>
      <c r="B395" s="21" t="str">
        <f t="shared" si="39"/>
        <v>2022-07</v>
      </c>
      <c r="C395" s="22">
        <v>23.596</v>
      </c>
      <c r="D395" s="6">
        <v>10.4727</v>
      </c>
      <c r="E395" s="10">
        <v>107.32</v>
      </c>
      <c r="F395" s="23">
        <v>117.17676544189453</v>
      </c>
      <c r="G395" s="24">
        <v>66.650000000000006</v>
      </c>
      <c r="H395" s="23">
        <v>4033.75</v>
      </c>
      <c r="I395" s="22">
        <f t="shared" si="40"/>
        <v>104.727</v>
      </c>
      <c r="J395" s="10">
        <v>89.165835825855766</v>
      </c>
      <c r="K395" s="22">
        <f t="shared" si="41"/>
        <v>4.2596467327784569E-2</v>
      </c>
      <c r="L395" s="22">
        <f t="shared" si="42"/>
        <v>0.2067781549565621</v>
      </c>
      <c r="M395" s="22">
        <f t="shared" si="42"/>
        <v>-8.4435667496318024E-3</v>
      </c>
      <c r="N395" s="31">
        <f t="shared" si="43"/>
        <v>0.59477275131153695</v>
      </c>
      <c r="O395" s="22">
        <f t="shared" si="44"/>
        <v>-1.8724324546893396E-3</v>
      </c>
    </row>
    <row r="396" spans="1:15" ht="15">
      <c r="A396" s="21">
        <v>44769</v>
      </c>
      <c r="B396" s="21" t="str">
        <f t="shared" si="39"/>
        <v>2022-07</v>
      </c>
      <c r="C396" s="22">
        <v>21.157</v>
      </c>
      <c r="D396" s="6">
        <v>11.4773</v>
      </c>
      <c r="E396" s="10">
        <v>109.64</v>
      </c>
      <c r="F396" s="23">
        <v>117.17676544189453</v>
      </c>
      <c r="G396" s="24">
        <v>273.62</v>
      </c>
      <c r="H396" s="23">
        <v>4055.16</v>
      </c>
      <c r="I396" s="22">
        <f t="shared" si="40"/>
        <v>114.773</v>
      </c>
      <c r="J396" s="10">
        <v>91.161553172029599</v>
      </c>
      <c r="K396" s="22">
        <f t="shared" si="41"/>
        <v>-0.10910638613964842</v>
      </c>
      <c r="L396" s="22">
        <f t="shared" si="42"/>
        <v>9.1599300298536371E-2</v>
      </c>
      <c r="M396" s="22">
        <f t="shared" si="42"/>
        <v>2.1387245877161655E-2</v>
      </c>
      <c r="N396" s="31">
        <f t="shared" si="43"/>
        <v>1.4122852358672502</v>
      </c>
      <c r="O396" s="22">
        <f t="shared" si="44"/>
        <v>5.2936798648426401E-3</v>
      </c>
    </row>
    <row r="397" spans="1:15" ht="15">
      <c r="A397" s="21">
        <v>44770</v>
      </c>
      <c r="B397" s="21" t="str">
        <f t="shared" si="39"/>
        <v>2022-07</v>
      </c>
      <c r="C397" s="22">
        <v>25.774000000000001</v>
      </c>
      <c r="D397" s="6">
        <v>11.43</v>
      </c>
      <c r="E397" s="10">
        <v>109.68</v>
      </c>
      <c r="F397" s="23">
        <v>117.17676544189453</v>
      </c>
      <c r="G397" s="24">
        <v>379.55</v>
      </c>
      <c r="H397" s="23">
        <v>4061.26</v>
      </c>
      <c r="I397" s="22">
        <f t="shared" si="40"/>
        <v>114.3</v>
      </c>
      <c r="J397" s="10">
        <v>90.450272142503721</v>
      </c>
      <c r="K397" s="22">
        <f t="shared" si="41"/>
        <v>0.19739541186501899</v>
      </c>
      <c r="L397" s="22">
        <f t="shared" si="42"/>
        <v>-4.1296937851798554E-3</v>
      </c>
      <c r="M397" s="22">
        <f t="shared" si="42"/>
        <v>3.6476381947392442E-4</v>
      </c>
      <c r="N397" s="31">
        <f t="shared" si="43"/>
        <v>0.32724605797080925</v>
      </c>
      <c r="O397" s="22">
        <f t="shared" si="44"/>
        <v>1.5031260453555004E-3</v>
      </c>
    </row>
    <row r="398" spans="1:15" ht="15">
      <c r="A398" s="21">
        <v>44771</v>
      </c>
      <c r="B398" s="21" t="str">
        <f t="shared" si="39"/>
        <v>2022-07</v>
      </c>
      <c r="C398" s="22">
        <v>33.444000000000003</v>
      </c>
      <c r="D398" s="6">
        <v>10.1478</v>
      </c>
      <c r="E398" s="10">
        <v>111.51</v>
      </c>
      <c r="F398" s="23">
        <v>117.17676544189453</v>
      </c>
      <c r="G398" s="24">
        <v>218.47</v>
      </c>
      <c r="H398" s="23">
        <v>4107.01</v>
      </c>
      <c r="I398" s="22">
        <f t="shared" si="40"/>
        <v>101.47800000000001</v>
      </c>
      <c r="J398" s="10">
        <v>91.52918000492491</v>
      </c>
      <c r="K398" s="22">
        <f t="shared" si="41"/>
        <v>0.26050616642161212</v>
      </c>
      <c r="L398" s="22">
        <f t="shared" si="42"/>
        <v>-0.11898454458080494</v>
      </c>
      <c r="M398" s="22">
        <f t="shared" si="42"/>
        <v>1.6547237723211591E-2</v>
      </c>
      <c r="N398" s="31">
        <f t="shared" si="43"/>
        <v>-0.55233763512477585</v>
      </c>
      <c r="O398" s="22">
        <f t="shared" si="44"/>
        <v>1.1201999544524341E-2</v>
      </c>
    </row>
    <row r="399" spans="1:15" ht="15">
      <c r="A399" s="21">
        <v>44774</v>
      </c>
      <c r="B399" s="21" t="str">
        <f t="shared" ref="B399:B442" si="45">TEXT(A399,"YYYY-MM")</f>
        <v>2022-08</v>
      </c>
      <c r="C399" s="22">
        <v>25.13</v>
      </c>
      <c r="D399" s="6">
        <v>9.6229999999999993</v>
      </c>
      <c r="E399" s="10">
        <v>106.09</v>
      </c>
      <c r="F399" s="23">
        <v>132.86322021484375</v>
      </c>
      <c r="G399" s="24">
        <v>230.05</v>
      </c>
      <c r="H399" s="23">
        <v>4100.09</v>
      </c>
      <c r="I399" s="22">
        <f t="shared" si="40"/>
        <v>96.22999999999999</v>
      </c>
      <c r="J399" s="10">
        <v>86.406580876364231</v>
      </c>
      <c r="K399" s="22">
        <f t="shared" si="41"/>
        <v>-0.28581004673231086</v>
      </c>
      <c r="L399" s="22">
        <f t="shared" si="42"/>
        <v>-5.3100866851650524E-2</v>
      </c>
      <c r="M399" s="22">
        <f t="shared" si="42"/>
        <v>-4.9826482506090355E-2</v>
      </c>
      <c r="N399" s="31">
        <f t="shared" si="43"/>
        <v>5.1647971263476242E-2</v>
      </c>
      <c r="O399" s="22">
        <f t="shared" si="44"/>
        <v>-1.6863451499071398E-3</v>
      </c>
    </row>
    <row r="400" spans="1:15" ht="15">
      <c r="A400" s="21">
        <v>44775</v>
      </c>
      <c r="B400" s="21" t="str">
        <f t="shared" si="45"/>
        <v>2022-08</v>
      </c>
      <c r="C400" s="22">
        <v>21.01</v>
      </c>
      <c r="D400" s="6">
        <v>8.5452999999999992</v>
      </c>
      <c r="E400" s="10">
        <v>106.51</v>
      </c>
      <c r="F400" s="23">
        <v>132.86322021484375</v>
      </c>
      <c r="G400" s="24">
        <v>325.64999999999998</v>
      </c>
      <c r="H400" s="23">
        <v>4091.26</v>
      </c>
      <c r="I400" s="22">
        <f t="shared" si="40"/>
        <v>85.452999999999989</v>
      </c>
      <c r="J400" s="10">
        <v>87.174660337207399</v>
      </c>
      <c r="K400" s="22">
        <f t="shared" si="41"/>
        <v>-0.17906383669859166</v>
      </c>
      <c r="L400" s="22">
        <f t="shared" si="42"/>
        <v>-0.11877464217255088</v>
      </c>
      <c r="M400" s="22">
        <f t="shared" si="42"/>
        <v>3.9510869838941549E-3</v>
      </c>
      <c r="N400" s="31">
        <f t="shared" si="43"/>
        <v>0.3475265083909328</v>
      </c>
      <c r="O400" s="22">
        <f t="shared" si="44"/>
        <v>-2.1559336178260629E-3</v>
      </c>
    </row>
    <row r="401" spans="1:15" ht="15">
      <c r="A401" s="21">
        <v>44776</v>
      </c>
      <c r="B401" s="21" t="str">
        <f t="shared" si="45"/>
        <v>2022-08</v>
      </c>
      <c r="C401" s="22">
        <v>32.445</v>
      </c>
      <c r="D401" s="6">
        <v>9.7987000000000002</v>
      </c>
      <c r="E401" s="10">
        <v>101.82</v>
      </c>
      <c r="F401" s="23">
        <v>132.86322021484375</v>
      </c>
      <c r="G401" s="24">
        <v>251.89</v>
      </c>
      <c r="H401" s="23">
        <v>4112.78</v>
      </c>
      <c r="I401" s="22">
        <f t="shared" si="40"/>
        <v>97.986999999999995</v>
      </c>
      <c r="J401" s="10">
        <v>83.926805143422342</v>
      </c>
      <c r="K401" s="22">
        <f t="shared" si="41"/>
        <v>0.43454783321622265</v>
      </c>
      <c r="L401" s="22">
        <f t="shared" si="42"/>
        <v>0.1368682996143934</v>
      </c>
      <c r="M401" s="22">
        <f t="shared" si="42"/>
        <v>-4.5032328980884502E-2</v>
      </c>
      <c r="N401" s="31">
        <f t="shared" si="43"/>
        <v>-0.25683070071481756</v>
      </c>
      <c r="O401" s="22">
        <f t="shared" si="44"/>
        <v>5.2462078091637379E-3</v>
      </c>
    </row>
    <row r="402" spans="1:15" ht="15">
      <c r="A402" s="21">
        <v>44777</v>
      </c>
      <c r="B402" s="21" t="str">
        <f t="shared" si="45"/>
        <v>2022-08</v>
      </c>
      <c r="C402" s="22">
        <v>28.25</v>
      </c>
      <c r="D402" s="6">
        <v>9.4282000000000004</v>
      </c>
      <c r="E402" s="10">
        <v>97.99</v>
      </c>
      <c r="F402" s="23">
        <v>132.86322021484375</v>
      </c>
      <c r="G402" s="24">
        <v>239.5</v>
      </c>
      <c r="H402" s="23">
        <v>4118.32</v>
      </c>
      <c r="I402" s="22">
        <f t="shared" si="40"/>
        <v>94.282000000000011</v>
      </c>
      <c r="J402" s="10">
        <v>80.709990939790785</v>
      </c>
      <c r="K402" s="22">
        <f t="shared" si="41"/>
        <v>-0.13845289048068188</v>
      </c>
      <c r="L402" s="22">
        <f t="shared" si="42"/>
        <v>-3.8544525560349562E-2</v>
      </c>
      <c r="M402" s="22">
        <f t="shared" si="42"/>
        <v>-3.8341115826462872E-2</v>
      </c>
      <c r="N402" s="31">
        <f t="shared" si="43"/>
        <v>-5.0439067426623081E-2</v>
      </c>
      <c r="O402" s="22">
        <f t="shared" si="44"/>
        <v>1.3461143313897755E-3</v>
      </c>
    </row>
    <row r="403" spans="1:15" ht="15">
      <c r="A403" s="21">
        <v>44778</v>
      </c>
      <c r="B403" s="21" t="str">
        <f t="shared" si="45"/>
        <v>2022-08</v>
      </c>
      <c r="C403" s="22">
        <v>21.295999999999999</v>
      </c>
      <c r="D403" s="6">
        <v>9.6480999999999995</v>
      </c>
      <c r="E403" s="10">
        <v>100.31</v>
      </c>
      <c r="F403" s="23">
        <v>132.86322021484375</v>
      </c>
      <c r="G403" s="24">
        <v>167.53</v>
      </c>
      <c r="H403" s="23">
        <v>4111.51</v>
      </c>
      <c r="I403" s="22">
        <f t="shared" si="40"/>
        <v>96.480999999999995</v>
      </c>
      <c r="J403" s="10">
        <v>83.168891468369125</v>
      </c>
      <c r="K403" s="22">
        <f t="shared" si="41"/>
        <v>-0.28257419593969413</v>
      </c>
      <c r="L403" s="22">
        <f t="shared" si="42"/>
        <v>2.3055806517812714E-2</v>
      </c>
      <c r="M403" s="22">
        <f t="shared" si="42"/>
        <v>2.3399958247666771E-2</v>
      </c>
      <c r="N403" s="31">
        <f t="shared" si="43"/>
        <v>-0.35739097714552898</v>
      </c>
      <c r="O403" s="22">
        <f t="shared" si="44"/>
        <v>-1.6549555833626785E-3</v>
      </c>
    </row>
    <row r="404" spans="1:15" ht="15">
      <c r="A404" s="21">
        <v>44781</v>
      </c>
      <c r="B404" s="21" t="str">
        <f t="shared" si="45"/>
        <v>2022-08</v>
      </c>
      <c r="C404" s="22">
        <v>25.5</v>
      </c>
      <c r="D404" s="6">
        <v>9.8638999999999992</v>
      </c>
      <c r="E404" s="10">
        <v>103.46</v>
      </c>
      <c r="F404" s="23">
        <v>132.86322021484375</v>
      </c>
      <c r="G404" s="24">
        <v>214.05</v>
      </c>
      <c r="H404" s="23">
        <v>4132.82</v>
      </c>
      <c r="I404" s="22">
        <f t="shared" si="40"/>
        <v>98.638999999999996</v>
      </c>
      <c r="J404" s="10">
        <v>85.518267482228467</v>
      </c>
      <c r="K404" s="22">
        <f t="shared" si="41"/>
        <v>0.18015919051162463</v>
      </c>
      <c r="L404" s="22">
        <f t="shared" si="42"/>
        <v>2.2120623161983818E-2</v>
      </c>
      <c r="M404" s="22">
        <f t="shared" si="42"/>
        <v>3.0919673679975064E-2</v>
      </c>
      <c r="N404" s="31">
        <f t="shared" si="43"/>
        <v>0.24504719288551413</v>
      </c>
      <c r="O404" s="22">
        <f t="shared" si="44"/>
        <v>5.1696250536223494E-3</v>
      </c>
    </row>
    <row r="405" spans="1:15" ht="15">
      <c r="A405" s="21">
        <v>44782</v>
      </c>
      <c r="B405" s="21" t="str">
        <f t="shared" si="45"/>
        <v>2022-08</v>
      </c>
      <c r="C405" s="22">
        <v>26.62</v>
      </c>
      <c r="D405" s="6">
        <v>9.7550000000000008</v>
      </c>
      <c r="E405" s="10">
        <v>103.81</v>
      </c>
      <c r="F405" s="23">
        <v>132.86322021484375</v>
      </c>
      <c r="G405" s="24">
        <v>217.51</v>
      </c>
      <c r="H405" s="23">
        <v>4129.3900000000003</v>
      </c>
      <c r="I405" s="22">
        <f t="shared" si="40"/>
        <v>97.550000000000011</v>
      </c>
      <c r="J405" s="10">
        <v>85.871453387376945</v>
      </c>
      <c r="K405" s="22">
        <f t="shared" si="41"/>
        <v>4.298436080258513E-2</v>
      </c>
      <c r="L405" s="22">
        <f t="shared" si="42"/>
        <v>-1.1101653860478476E-2</v>
      </c>
      <c r="M405" s="22">
        <f t="shared" si="42"/>
        <v>3.3772406297850163E-3</v>
      </c>
      <c r="N405" s="31">
        <f t="shared" si="43"/>
        <v>1.6035193892367478E-2</v>
      </c>
      <c r="O405" s="22">
        <f t="shared" si="44"/>
        <v>-8.3028637544817479E-4</v>
      </c>
    </row>
    <row r="406" spans="1:15" ht="15">
      <c r="A406" s="21">
        <v>44783</v>
      </c>
      <c r="B406" s="21" t="str">
        <f t="shared" si="45"/>
        <v>2022-08</v>
      </c>
      <c r="C406" s="22">
        <v>31.832999999999998</v>
      </c>
      <c r="D406" s="6">
        <v>10.212</v>
      </c>
      <c r="E406" s="10">
        <v>105.06</v>
      </c>
      <c r="F406" s="23">
        <v>132.86322021484375</v>
      </c>
      <c r="G406" s="24">
        <v>197.6</v>
      </c>
      <c r="H406" s="23">
        <v>4150.68</v>
      </c>
      <c r="I406" s="22">
        <f t="shared" si="40"/>
        <v>102.12</v>
      </c>
      <c r="J406" s="10">
        <v>85.798285014291551</v>
      </c>
      <c r="K406" s="22">
        <f t="shared" si="41"/>
        <v>0.17884067459259725</v>
      </c>
      <c r="L406" s="22">
        <f t="shared" si="42"/>
        <v>4.5783525304162756E-2</v>
      </c>
      <c r="M406" s="22">
        <f t="shared" si="42"/>
        <v>1.1969310320661475E-2</v>
      </c>
      <c r="N406" s="31">
        <f t="shared" si="43"/>
        <v>-9.6000041169555156E-2</v>
      </c>
      <c r="O406" s="22">
        <f t="shared" si="44"/>
        <v>5.1424799350715221E-3</v>
      </c>
    </row>
    <row r="407" spans="1:15" ht="15">
      <c r="A407" s="21">
        <v>44784</v>
      </c>
      <c r="B407" s="21" t="str">
        <f t="shared" si="45"/>
        <v>2022-08</v>
      </c>
      <c r="C407" s="22">
        <v>41.566000000000003</v>
      </c>
      <c r="D407" s="6">
        <v>10.5289</v>
      </c>
      <c r="E407" s="10">
        <v>107.19</v>
      </c>
      <c r="F407" s="23">
        <v>132.86322021484375</v>
      </c>
      <c r="G407" s="24">
        <v>90.62</v>
      </c>
      <c r="H407" s="23">
        <v>4131.26</v>
      </c>
      <c r="I407" s="22">
        <f t="shared" si="40"/>
        <v>105.289</v>
      </c>
      <c r="J407" s="10">
        <v>87.64513491414553</v>
      </c>
      <c r="K407" s="22">
        <f t="shared" si="41"/>
        <v>0.2667790378373186</v>
      </c>
      <c r="L407" s="22">
        <f t="shared" si="42"/>
        <v>3.0560357872165027E-2</v>
      </c>
      <c r="M407" s="22">
        <f t="shared" si="42"/>
        <v>2.0071345177612575E-2</v>
      </c>
      <c r="N407" s="31">
        <f t="shared" si="43"/>
        <v>-0.7795698460747752</v>
      </c>
      <c r="O407" s="22">
        <f t="shared" si="44"/>
        <v>-4.6897310516440024E-3</v>
      </c>
    </row>
    <row r="408" spans="1:15" ht="15">
      <c r="A408" s="21">
        <v>44785</v>
      </c>
      <c r="B408" s="21" t="str">
        <f t="shared" si="45"/>
        <v>2022-08</v>
      </c>
      <c r="C408" s="22">
        <v>34.414000000000001</v>
      </c>
      <c r="D408" s="6">
        <v>11.964700000000001</v>
      </c>
      <c r="E408" s="10">
        <v>103.7</v>
      </c>
      <c r="F408" s="23">
        <v>132.86322021484375</v>
      </c>
      <c r="G408" s="24">
        <v>124.18</v>
      </c>
      <c r="H408" s="23">
        <v>4149.8999999999996</v>
      </c>
      <c r="I408" s="22">
        <f t="shared" si="40"/>
        <v>119.64700000000001</v>
      </c>
      <c r="J408" s="10">
        <v>85.476425980877025</v>
      </c>
      <c r="K408" s="22">
        <f t="shared" si="41"/>
        <v>-0.18881906706591545</v>
      </c>
      <c r="L408" s="22">
        <f t="shared" si="42"/>
        <v>0.12783679066463563</v>
      </c>
      <c r="M408" s="22">
        <f t="shared" si="42"/>
        <v>-3.3100845467946408E-2</v>
      </c>
      <c r="N408" s="31">
        <f t="shared" si="43"/>
        <v>0.31505718669775468</v>
      </c>
      <c r="O408" s="22">
        <f t="shared" si="44"/>
        <v>4.5017923769256575E-3</v>
      </c>
    </row>
    <row r="409" spans="1:15" ht="15">
      <c r="A409" s="21">
        <v>44788</v>
      </c>
      <c r="B409" s="21" t="str">
        <f t="shared" si="45"/>
        <v>2022-08</v>
      </c>
      <c r="C409" s="22">
        <v>38.087000000000003</v>
      </c>
      <c r="D409" s="6">
        <v>12.629899999999999</v>
      </c>
      <c r="E409" s="10">
        <v>98.25</v>
      </c>
      <c r="F409" s="23">
        <v>132.86322021484375</v>
      </c>
      <c r="G409" s="24">
        <v>132.16999999999999</v>
      </c>
      <c r="H409" s="23">
        <v>4155.09</v>
      </c>
      <c r="I409" s="22">
        <f t="shared" si="40"/>
        <v>126.29899999999999</v>
      </c>
      <c r="J409" s="10">
        <v>81.265508684863519</v>
      </c>
      <c r="K409" s="22">
        <f t="shared" si="41"/>
        <v>0.10140955822813581</v>
      </c>
      <c r="L409" s="22">
        <f t="shared" si="42"/>
        <v>5.4106370758643114E-2</v>
      </c>
      <c r="M409" s="22">
        <f t="shared" si="42"/>
        <v>-5.3986864486111001E-2</v>
      </c>
      <c r="N409" s="31">
        <f t="shared" si="43"/>
        <v>6.23568468329685E-2</v>
      </c>
      <c r="O409" s="22">
        <f t="shared" si="44"/>
        <v>1.2498511559005108E-3</v>
      </c>
    </row>
    <row r="410" spans="1:15" ht="15">
      <c r="A410" s="21">
        <v>44789</v>
      </c>
      <c r="B410" s="21" t="str">
        <f t="shared" si="45"/>
        <v>2022-08</v>
      </c>
      <c r="C410" s="22">
        <v>40.991</v>
      </c>
      <c r="D410" s="6">
        <v>12.845800000000001</v>
      </c>
      <c r="E410" s="10">
        <v>95.36</v>
      </c>
      <c r="F410" s="23">
        <v>132.86322021484375</v>
      </c>
      <c r="G410" s="24">
        <v>229.9</v>
      </c>
      <c r="H410" s="23">
        <v>4166.38</v>
      </c>
      <c r="I410" s="22">
        <f t="shared" si="40"/>
        <v>128.458</v>
      </c>
      <c r="J410" s="10">
        <v>78.875103391232415</v>
      </c>
      <c r="K410" s="22">
        <f t="shared" si="41"/>
        <v>7.3479513853756007E-2</v>
      </c>
      <c r="L410" s="22">
        <f t="shared" si="42"/>
        <v>1.6949890990989668E-2</v>
      </c>
      <c r="M410" s="22">
        <f t="shared" si="42"/>
        <v>-2.9856047432330949E-2</v>
      </c>
      <c r="N410" s="31">
        <f t="shared" si="43"/>
        <v>0.55355545899942071</v>
      </c>
      <c r="O410" s="22">
        <f t="shared" si="44"/>
        <v>2.7134645506746791E-3</v>
      </c>
    </row>
    <row r="411" spans="1:15" ht="15">
      <c r="A411" s="21">
        <v>44790</v>
      </c>
      <c r="B411" s="21" t="str">
        <f t="shared" si="45"/>
        <v>2022-08</v>
      </c>
      <c r="C411" s="22">
        <v>39.048000000000002</v>
      </c>
      <c r="D411" s="6">
        <v>13.0352</v>
      </c>
      <c r="E411" s="10">
        <v>97.22</v>
      </c>
      <c r="F411" s="23">
        <v>132.86322021484375</v>
      </c>
      <c r="G411" s="24">
        <v>176.61</v>
      </c>
      <c r="H411" s="23">
        <v>4146.49</v>
      </c>
      <c r="I411" s="22">
        <f t="shared" si="40"/>
        <v>130.352</v>
      </c>
      <c r="J411" s="10">
        <v>80.814630091438062</v>
      </c>
      <c r="K411" s="22">
        <f t="shared" si="41"/>
        <v>-4.85608718280112E-2</v>
      </c>
      <c r="L411" s="22">
        <f t="shared" si="42"/>
        <v>1.4636480908569453E-2</v>
      </c>
      <c r="M411" s="22">
        <f t="shared" si="42"/>
        <v>1.9317248300269846E-2</v>
      </c>
      <c r="N411" s="31">
        <f t="shared" si="43"/>
        <v>-0.26370052006085609</v>
      </c>
      <c r="O411" s="22">
        <f t="shared" si="44"/>
        <v>-4.7853600395988865E-3</v>
      </c>
    </row>
    <row r="412" spans="1:15" ht="15">
      <c r="A412" s="21">
        <v>44791</v>
      </c>
      <c r="B412" s="21" t="str">
        <f t="shared" si="45"/>
        <v>2022-08</v>
      </c>
      <c r="C412" s="22">
        <v>35.200000000000003</v>
      </c>
      <c r="D412" s="6">
        <v>12.8544</v>
      </c>
      <c r="E412" s="10">
        <v>96.35</v>
      </c>
      <c r="F412" s="23">
        <v>132.86322021484375</v>
      </c>
      <c r="G412" s="24">
        <v>209.28</v>
      </c>
      <c r="H412" s="23">
        <v>4162.1099999999997</v>
      </c>
      <c r="I412" s="22">
        <f t="shared" si="40"/>
        <v>128.54400000000001</v>
      </c>
      <c r="J412" s="10">
        <v>80.492898913951535</v>
      </c>
      <c r="K412" s="22">
        <f t="shared" si="41"/>
        <v>-0.10374557598079497</v>
      </c>
      <c r="L412" s="22">
        <f t="shared" si="42"/>
        <v>-1.3967225391414215E-2</v>
      </c>
      <c r="M412" s="22">
        <f t="shared" si="42"/>
        <v>-8.9890567569340784E-3</v>
      </c>
      <c r="N412" s="31">
        <f t="shared" si="43"/>
        <v>0.16972915656055407</v>
      </c>
      <c r="O412" s="22">
        <f t="shared" si="44"/>
        <v>3.7599639896216744E-3</v>
      </c>
    </row>
    <row r="413" spans="1:15" ht="15">
      <c r="A413" s="21">
        <v>44792</v>
      </c>
      <c r="B413" s="21" t="str">
        <f t="shared" si="45"/>
        <v>2022-08</v>
      </c>
      <c r="C413" s="22">
        <v>33.154000000000003</v>
      </c>
      <c r="D413" s="6">
        <v>12.6272</v>
      </c>
      <c r="E413" s="10">
        <v>96.45</v>
      </c>
      <c r="F413" s="23">
        <v>132.86322021484375</v>
      </c>
      <c r="G413" s="24">
        <v>70.3</v>
      </c>
      <c r="H413" s="23">
        <v>4157.79</v>
      </c>
      <c r="I413" s="22">
        <f t="shared" si="40"/>
        <v>126.27200000000001</v>
      </c>
      <c r="J413" s="10">
        <v>81.668077900084668</v>
      </c>
      <c r="K413" s="22">
        <f t="shared" si="41"/>
        <v>-5.9882709601377128E-2</v>
      </c>
      <c r="L413" s="22">
        <f t="shared" si="42"/>
        <v>-1.7832947776721494E-2</v>
      </c>
      <c r="M413" s="22">
        <f t="shared" si="42"/>
        <v>1.0373444913627219E-3</v>
      </c>
      <c r="N413" s="31">
        <f t="shared" si="43"/>
        <v>-1.0909012694522149</v>
      </c>
      <c r="O413" s="22">
        <f t="shared" si="44"/>
        <v>-1.0384741134469924E-3</v>
      </c>
    </row>
    <row r="414" spans="1:15" ht="15">
      <c r="A414" s="21">
        <v>44795</v>
      </c>
      <c r="B414" s="21" t="str">
        <f t="shared" si="45"/>
        <v>2022-08</v>
      </c>
      <c r="C414" s="22">
        <v>33.113999999999997</v>
      </c>
      <c r="D414" s="6">
        <v>15.2128</v>
      </c>
      <c r="E414" s="10">
        <v>95.06</v>
      </c>
      <c r="F414" s="23">
        <v>132.86322021484375</v>
      </c>
      <c r="G414" s="24">
        <v>120.27</v>
      </c>
      <c r="H414" s="23">
        <v>4136.51</v>
      </c>
      <c r="I414" s="22">
        <f t="shared" si="40"/>
        <v>152.12799999999999</v>
      </c>
      <c r="J414" s="10">
        <v>80.88835942818244</v>
      </c>
      <c r="K414" s="22">
        <f t="shared" si="41"/>
        <v>-1.2072193172552007E-3</v>
      </c>
      <c r="L414" s="22">
        <f t="shared" si="42"/>
        <v>0.18628396133757855</v>
      </c>
      <c r="M414" s="22">
        <f t="shared" si="42"/>
        <v>-1.4516468165874718E-2</v>
      </c>
      <c r="N414" s="31">
        <f t="shared" si="43"/>
        <v>0.53696741650590607</v>
      </c>
      <c r="O414" s="22">
        <f t="shared" si="44"/>
        <v>-5.1312459619950344E-3</v>
      </c>
    </row>
    <row r="415" spans="1:15" ht="15">
      <c r="A415" s="21">
        <v>44796</v>
      </c>
      <c r="B415" s="21" t="str">
        <f t="shared" si="45"/>
        <v>2022-08</v>
      </c>
      <c r="C415" s="22">
        <v>52.365000000000002</v>
      </c>
      <c r="D415" s="6">
        <v>15.7995</v>
      </c>
      <c r="E415" s="10">
        <v>99.49</v>
      </c>
      <c r="F415" s="23">
        <v>132.86322021484375</v>
      </c>
      <c r="G415" s="24">
        <v>148.11000000000001</v>
      </c>
      <c r="H415" s="23">
        <v>4108.3900000000003</v>
      </c>
      <c r="I415" s="22">
        <f t="shared" si="40"/>
        <v>157.995</v>
      </c>
      <c r="J415" s="10">
        <v>84.000337723741978</v>
      </c>
      <c r="K415" s="22">
        <f t="shared" si="41"/>
        <v>0.45828227553968987</v>
      </c>
      <c r="L415" s="22">
        <f t="shared" si="42"/>
        <v>3.7841115218886272E-2</v>
      </c>
      <c r="M415" s="22">
        <f t="shared" si="42"/>
        <v>4.5548865415404934E-2</v>
      </c>
      <c r="N415" s="31">
        <f t="shared" si="43"/>
        <v>0.20821602561635613</v>
      </c>
      <c r="O415" s="22">
        <f t="shared" si="44"/>
        <v>-6.8212128789296505E-3</v>
      </c>
    </row>
    <row r="416" spans="1:15" ht="15">
      <c r="A416" s="21">
        <v>44797</v>
      </c>
      <c r="B416" s="21" t="str">
        <f t="shared" si="45"/>
        <v>2022-08</v>
      </c>
      <c r="C416" s="22">
        <v>50.735999999999997</v>
      </c>
      <c r="D416" s="6">
        <v>16.953900000000001</v>
      </c>
      <c r="E416" s="10">
        <v>99.87</v>
      </c>
      <c r="F416" s="23">
        <v>132.86322021484375</v>
      </c>
      <c r="G416" s="24">
        <v>184.93</v>
      </c>
      <c r="H416" s="23">
        <v>4100.82</v>
      </c>
      <c r="I416" s="22">
        <f t="shared" si="40"/>
        <v>169.53900000000002</v>
      </c>
      <c r="J416" s="10">
        <v>84.621250635485524</v>
      </c>
      <c r="K416" s="22">
        <f t="shared" si="41"/>
        <v>-3.1602711429117664E-2</v>
      </c>
      <c r="L416" s="22">
        <f t="shared" si="42"/>
        <v>7.0519601893167014E-2</v>
      </c>
      <c r="M416" s="22">
        <f t="shared" si="42"/>
        <v>3.8122036537749262E-3</v>
      </c>
      <c r="N416" s="31">
        <f t="shared" si="43"/>
        <v>0.22202213415790389</v>
      </c>
      <c r="O416" s="22">
        <f t="shared" si="44"/>
        <v>-1.8442705560401467E-3</v>
      </c>
    </row>
    <row r="417" spans="1:15" ht="15">
      <c r="A417" s="21">
        <v>44798</v>
      </c>
      <c r="B417" s="21" t="str">
        <f t="shared" si="45"/>
        <v>2022-08</v>
      </c>
      <c r="C417" s="22">
        <v>49.222000000000001</v>
      </c>
      <c r="D417" s="6">
        <v>17.896799999999999</v>
      </c>
      <c r="E417" s="10">
        <v>98.81</v>
      </c>
      <c r="F417" s="23">
        <v>132.86322021484375</v>
      </c>
      <c r="G417" s="24">
        <v>171.46</v>
      </c>
      <c r="H417" s="23">
        <v>4103.3500000000004</v>
      </c>
      <c r="I417" s="22">
        <f t="shared" si="40"/>
        <v>178.96799999999999</v>
      </c>
      <c r="J417" s="10">
        <v>83.716004405659589</v>
      </c>
      <c r="K417" s="22">
        <f t="shared" si="41"/>
        <v>-3.0295039769952615E-2</v>
      </c>
      <c r="L417" s="22">
        <f t="shared" si="42"/>
        <v>5.4124030059821353E-2</v>
      </c>
      <c r="M417" s="22">
        <f t="shared" si="42"/>
        <v>-1.0670526048171858E-2</v>
      </c>
      <c r="N417" s="31">
        <f t="shared" si="43"/>
        <v>-7.5627371846175281E-2</v>
      </c>
      <c r="O417" s="22">
        <f t="shared" si="44"/>
        <v>6.1675954549947549E-4</v>
      </c>
    </row>
    <row r="418" spans="1:15" ht="15">
      <c r="A418" s="21">
        <v>44799</v>
      </c>
      <c r="B418" s="21" t="str">
        <f t="shared" si="45"/>
        <v>2022-08</v>
      </c>
      <c r="C418" s="22">
        <v>56.378</v>
      </c>
      <c r="D418" s="6">
        <v>18.325099999999999</v>
      </c>
      <c r="E418" s="10">
        <v>101.13</v>
      </c>
      <c r="F418" s="23">
        <v>132.86322021484375</v>
      </c>
      <c r="G418" s="24">
        <v>177.44</v>
      </c>
      <c r="H418" s="23">
        <v>4076.32</v>
      </c>
      <c r="I418" s="22">
        <f t="shared" si="40"/>
        <v>183.25099999999998</v>
      </c>
      <c r="J418" s="10">
        <v>85.863474274070299</v>
      </c>
      <c r="K418" s="22">
        <f t="shared" si="41"/>
        <v>0.13573833345853678</v>
      </c>
      <c r="L418" s="22">
        <f t="shared" si="42"/>
        <v>2.3649778868188906E-2</v>
      </c>
      <c r="M418" s="22">
        <f t="shared" si="42"/>
        <v>2.3208003707207617E-2</v>
      </c>
      <c r="N418" s="31">
        <f t="shared" si="43"/>
        <v>3.4282520351446896E-2</v>
      </c>
      <c r="O418" s="22">
        <f t="shared" si="44"/>
        <v>-6.6090926380565559E-3</v>
      </c>
    </row>
    <row r="419" spans="1:15" ht="15">
      <c r="A419" s="21">
        <v>44803</v>
      </c>
      <c r="B419" s="21" t="str">
        <f t="shared" si="45"/>
        <v>2022-08</v>
      </c>
      <c r="C419" s="22">
        <v>30.667999999999999</v>
      </c>
      <c r="D419" s="6">
        <v>16.252600000000001</v>
      </c>
      <c r="E419" s="10">
        <v>99.34</v>
      </c>
      <c r="F419" s="23">
        <v>132.86322021484375</v>
      </c>
      <c r="G419" s="24">
        <v>118.1</v>
      </c>
      <c r="H419" s="23">
        <v>4045.21</v>
      </c>
      <c r="I419" s="22">
        <f t="shared" si="40"/>
        <v>162.52600000000001</v>
      </c>
      <c r="J419" s="10">
        <v>85.263067547849971</v>
      </c>
      <c r="K419" s="22">
        <f t="shared" si="41"/>
        <v>-0.60885924578792783</v>
      </c>
      <c r="L419" s="22">
        <f t="shared" si="42"/>
        <v>-0.12001880880663472</v>
      </c>
      <c r="M419" s="22">
        <f t="shared" si="42"/>
        <v>-1.7858508234874518E-2</v>
      </c>
      <c r="N419" s="31">
        <f t="shared" si="43"/>
        <v>-0.4071008003987403</v>
      </c>
      <c r="O419" s="22">
        <f t="shared" si="44"/>
        <v>-7.6611555118903689E-3</v>
      </c>
    </row>
    <row r="420" spans="1:15" ht="15">
      <c r="A420" s="21">
        <v>44804</v>
      </c>
      <c r="B420" s="21" t="str">
        <f t="shared" si="45"/>
        <v>2022-08</v>
      </c>
      <c r="C420" s="22">
        <v>25.149000000000001</v>
      </c>
      <c r="D420" s="6">
        <v>12.039099999999999</v>
      </c>
      <c r="E420" s="10">
        <v>96.55</v>
      </c>
      <c r="F420" s="23">
        <v>132.86322021484375</v>
      </c>
      <c r="G420" s="24">
        <v>321.27</v>
      </c>
      <c r="H420" s="23">
        <v>4007.46</v>
      </c>
      <c r="I420" s="22">
        <f t="shared" si="40"/>
        <v>120.39099999999999</v>
      </c>
      <c r="J420" s="10">
        <v>82.896883317592511</v>
      </c>
      <c r="K420" s="22">
        <f t="shared" si="41"/>
        <v>-0.19840163137281794</v>
      </c>
      <c r="L420" s="22">
        <f t="shared" si="42"/>
        <v>-0.30009320972098408</v>
      </c>
      <c r="M420" s="22">
        <f t="shared" si="42"/>
        <v>-2.8487300804681075E-2</v>
      </c>
      <c r="N420" s="31">
        <f t="shared" si="43"/>
        <v>1.0007501678775768</v>
      </c>
      <c r="O420" s="22">
        <f t="shared" si="44"/>
        <v>-9.3758409418136218E-3</v>
      </c>
    </row>
    <row r="421" spans="1:15" ht="15">
      <c r="A421" s="21">
        <v>44805</v>
      </c>
      <c r="B421" s="21" t="str">
        <f t="shared" si="45"/>
        <v>2022-09</v>
      </c>
      <c r="C421" s="22">
        <v>36.640999999999998</v>
      </c>
      <c r="D421" s="6">
        <v>11.894500000000001</v>
      </c>
      <c r="E421" s="10">
        <v>92.24</v>
      </c>
      <c r="F421" s="23">
        <v>131.98587036132813</v>
      </c>
      <c r="G421" s="24">
        <v>164.66</v>
      </c>
      <c r="H421" s="23">
        <v>3926.25</v>
      </c>
      <c r="I421" s="22">
        <f t="shared" si="40"/>
        <v>118.94500000000001</v>
      </c>
      <c r="J421" s="10">
        <v>79.923750108309505</v>
      </c>
      <c r="K421" s="22">
        <f t="shared" si="41"/>
        <v>0.37634969768608306</v>
      </c>
      <c r="L421" s="22">
        <f t="shared" si="42"/>
        <v>-1.2083577852943539E-2</v>
      </c>
      <c r="M421" s="22">
        <f t="shared" si="42"/>
        <v>-4.5667132913719918E-2</v>
      </c>
      <c r="N421" s="31">
        <f t="shared" si="43"/>
        <v>-0.66839914921061327</v>
      </c>
      <c r="O421" s="22">
        <f t="shared" si="44"/>
        <v>-2.0472852295947915E-2</v>
      </c>
    </row>
    <row r="422" spans="1:15" ht="15">
      <c r="A422" s="21">
        <v>44806</v>
      </c>
      <c r="B422" s="21" t="str">
        <f t="shared" si="45"/>
        <v>2022-09</v>
      </c>
      <c r="C422" s="22">
        <v>36.448</v>
      </c>
      <c r="D422" s="6">
        <v>9.7495999999999992</v>
      </c>
      <c r="E422" s="10">
        <v>93.09</v>
      </c>
      <c r="F422" s="23">
        <v>131.98587036132813</v>
      </c>
      <c r="G422" s="24">
        <v>182.75</v>
      </c>
      <c r="H422" s="23">
        <v>3998.48</v>
      </c>
      <c r="I422" s="22">
        <f t="shared" si="40"/>
        <v>97.495999999999995</v>
      </c>
      <c r="J422" s="10">
        <v>80.374719392160259</v>
      </c>
      <c r="K422" s="22">
        <f t="shared" si="41"/>
        <v>-5.2812447451415024E-3</v>
      </c>
      <c r="L422" s="22">
        <f t="shared" si="42"/>
        <v>-0.19884984987602855</v>
      </c>
      <c r="M422" s="22">
        <f t="shared" si="42"/>
        <v>9.1728911675949404E-3</v>
      </c>
      <c r="N422" s="31">
        <f t="shared" si="43"/>
        <v>0.10423635675960785</v>
      </c>
      <c r="O422" s="22">
        <f t="shared" si="44"/>
        <v>1.8229517030875466E-2</v>
      </c>
    </row>
    <row r="423" spans="1:15" ht="15">
      <c r="A423" s="21">
        <v>44809</v>
      </c>
      <c r="B423" s="21" t="str">
        <f t="shared" si="45"/>
        <v>2022-09</v>
      </c>
      <c r="C423" s="22">
        <v>28.305</v>
      </c>
      <c r="D423" s="6">
        <v>9.7439999999999998</v>
      </c>
      <c r="E423" s="10">
        <v>94.22</v>
      </c>
      <c r="F423" s="23">
        <v>131.98587036132813</v>
      </c>
      <c r="G423" s="24">
        <v>261.51</v>
      </c>
      <c r="H423" s="23">
        <v>3993.66</v>
      </c>
      <c r="I423" s="22">
        <f t="shared" si="40"/>
        <v>97.44</v>
      </c>
      <c r="J423" s="10">
        <v>81.350371265757218</v>
      </c>
      <c r="K423" s="22">
        <f t="shared" si="41"/>
        <v>-0.25284811977614835</v>
      </c>
      <c r="L423" s="22">
        <f t="shared" si="42"/>
        <v>-5.745475596142432E-4</v>
      </c>
      <c r="M423" s="22">
        <f t="shared" si="42"/>
        <v>1.2065706143496486E-2</v>
      </c>
      <c r="N423" s="31">
        <f t="shared" si="43"/>
        <v>0.35835342506170637</v>
      </c>
      <c r="O423" s="22">
        <f t="shared" si="44"/>
        <v>-1.2061852230761364E-3</v>
      </c>
    </row>
    <row r="424" spans="1:15" ht="15">
      <c r="A424" s="21">
        <v>44810</v>
      </c>
      <c r="B424" s="21" t="str">
        <f t="shared" si="45"/>
        <v>2022-09</v>
      </c>
      <c r="C424" s="22">
        <v>22.632000000000001</v>
      </c>
      <c r="D424" s="6">
        <v>7.1481000000000003</v>
      </c>
      <c r="E424" s="10">
        <v>91.43</v>
      </c>
      <c r="F424" s="23">
        <v>131.98587036132813</v>
      </c>
      <c r="G424" s="24">
        <v>436.42</v>
      </c>
      <c r="H424" s="23">
        <v>4005.61</v>
      </c>
      <c r="I424" s="22">
        <f t="shared" si="40"/>
        <v>71.481000000000009</v>
      </c>
      <c r="J424" s="10">
        <v>79.167027448263923</v>
      </c>
      <c r="K424" s="22">
        <f t="shared" si="41"/>
        <v>-0.22367363348935707</v>
      </c>
      <c r="L424" s="22">
        <f t="shared" si="42"/>
        <v>-0.30980512384096531</v>
      </c>
      <c r="M424" s="22">
        <f t="shared" si="42"/>
        <v>-3.0058821095559747E-2</v>
      </c>
      <c r="N424" s="31">
        <f t="shared" si="43"/>
        <v>0.51213255873138852</v>
      </c>
      <c r="O424" s="22">
        <f t="shared" si="44"/>
        <v>2.9877748568562274E-3</v>
      </c>
    </row>
    <row r="425" spans="1:15" ht="15">
      <c r="A425" s="21">
        <v>44811</v>
      </c>
      <c r="B425" s="21" t="str">
        <f t="shared" si="45"/>
        <v>2022-09</v>
      </c>
      <c r="C425" s="22">
        <v>19.331</v>
      </c>
      <c r="D425" s="6">
        <v>6.4379</v>
      </c>
      <c r="E425" s="10">
        <v>86.83</v>
      </c>
      <c r="F425" s="23">
        <v>131.98587036132813</v>
      </c>
      <c r="G425" s="24">
        <v>510.76</v>
      </c>
      <c r="H425" s="23">
        <v>3976.83</v>
      </c>
      <c r="I425" s="22">
        <f t="shared" si="40"/>
        <v>64.379000000000005</v>
      </c>
      <c r="J425" s="10">
        <v>75.68203608472065</v>
      </c>
      <c r="K425" s="22">
        <f t="shared" si="41"/>
        <v>-0.15765480905971141</v>
      </c>
      <c r="L425" s="22">
        <f t="shared" si="42"/>
        <v>-0.1046441871447477</v>
      </c>
      <c r="M425" s="22">
        <f t="shared" si="42"/>
        <v>-5.1621468103781529E-2</v>
      </c>
      <c r="N425" s="31">
        <f t="shared" si="43"/>
        <v>0.15729473013349748</v>
      </c>
      <c r="O425" s="22">
        <f t="shared" si="44"/>
        <v>-7.2108590117311439E-3</v>
      </c>
    </row>
    <row r="426" spans="1:15" ht="15">
      <c r="A426" s="21">
        <v>44812</v>
      </c>
      <c r="B426" s="21" t="str">
        <f t="shared" si="45"/>
        <v>2022-09</v>
      </c>
      <c r="C426" s="22">
        <v>26.067</v>
      </c>
      <c r="D426" s="6">
        <v>9.9623000000000008</v>
      </c>
      <c r="E426" s="10">
        <v>87.99</v>
      </c>
      <c r="F426" s="23">
        <v>131.98587036132813</v>
      </c>
      <c r="G426" s="24">
        <v>533.78</v>
      </c>
      <c r="H426" s="23">
        <v>3990.56</v>
      </c>
      <c r="I426" s="22">
        <f t="shared" si="40"/>
        <v>99.623000000000005</v>
      </c>
      <c r="J426" s="10">
        <v>76.586299939072148</v>
      </c>
      <c r="K426" s="22">
        <f t="shared" si="41"/>
        <v>0.29896012158562396</v>
      </c>
      <c r="L426" s="22">
        <f t="shared" si="42"/>
        <v>0.43660556865068545</v>
      </c>
      <c r="M426" s="22">
        <f t="shared" si="42"/>
        <v>1.3270987584915508E-2</v>
      </c>
      <c r="N426" s="31">
        <f t="shared" si="43"/>
        <v>4.4083956495843797E-2</v>
      </c>
      <c r="O426" s="22">
        <f t="shared" si="44"/>
        <v>3.4465524070584823E-3</v>
      </c>
    </row>
    <row r="427" spans="1:15" ht="15">
      <c r="A427" s="21">
        <v>44813</v>
      </c>
      <c r="B427" s="21" t="str">
        <f t="shared" si="45"/>
        <v>2022-09</v>
      </c>
      <c r="C427" s="22">
        <v>24.096</v>
      </c>
      <c r="D427" s="6">
        <v>11.460699999999999</v>
      </c>
      <c r="E427" s="10">
        <v>91.68</v>
      </c>
      <c r="F427" s="23">
        <v>131.98587036132813</v>
      </c>
      <c r="G427" s="24">
        <v>135.91</v>
      </c>
      <c r="H427" s="23">
        <v>4041.46</v>
      </c>
      <c r="I427" s="22">
        <f t="shared" si="40"/>
        <v>114.607</v>
      </c>
      <c r="J427" s="10">
        <v>79.034482758620697</v>
      </c>
      <c r="K427" s="22">
        <f t="shared" si="41"/>
        <v>-7.862429490769561E-2</v>
      </c>
      <c r="L427" s="22">
        <f t="shared" si="42"/>
        <v>0.14011582281308163</v>
      </c>
      <c r="M427" s="22">
        <f t="shared" si="42"/>
        <v>4.1081081308960286E-2</v>
      </c>
      <c r="N427" s="31">
        <f t="shared" si="43"/>
        <v>-1.3679908670850682</v>
      </c>
      <c r="O427" s="22">
        <f t="shared" si="44"/>
        <v>1.2674440896727861E-2</v>
      </c>
    </row>
    <row r="428" spans="1:15" ht="15">
      <c r="A428" s="21">
        <v>44816</v>
      </c>
      <c r="B428" s="21" t="str">
        <f t="shared" si="45"/>
        <v>2022-09</v>
      </c>
      <c r="C428" s="22">
        <v>32.125999999999998</v>
      </c>
      <c r="D428" s="6">
        <v>11.527100000000001</v>
      </c>
      <c r="E428" s="10">
        <v>93.45</v>
      </c>
      <c r="F428" s="23">
        <v>131.98587036132813</v>
      </c>
      <c r="G428" s="24">
        <v>231.38</v>
      </c>
      <c r="H428" s="23">
        <v>4108.1899999999996</v>
      </c>
      <c r="I428" s="22">
        <f t="shared" si="40"/>
        <v>115.27100000000002</v>
      </c>
      <c r="J428" s="10">
        <v>79.86496880608496</v>
      </c>
      <c r="K428" s="22">
        <f t="shared" si="41"/>
        <v>0.28761981951809124</v>
      </c>
      <c r="L428" s="22">
        <f t="shared" si="42"/>
        <v>5.7769934197656426E-3</v>
      </c>
      <c r="M428" s="22">
        <f t="shared" si="42"/>
        <v>1.9122280935142323E-2</v>
      </c>
      <c r="N428" s="31">
        <f t="shared" si="43"/>
        <v>0.53206847863348694</v>
      </c>
      <c r="O428" s="22">
        <f t="shared" si="44"/>
        <v>1.6376529386464465E-2</v>
      </c>
    </row>
    <row r="429" spans="1:15" ht="15">
      <c r="A429" s="21">
        <v>44817</v>
      </c>
      <c r="B429" s="21" t="str">
        <f t="shared" si="45"/>
        <v>2022-09</v>
      </c>
      <c r="C429" s="22">
        <v>25.218</v>
      </c>
      <c r="D429" s="6">
        <v>11.783200000000001</v>
      </c>
      <c r="E429" s="10">
        <v>92.04</v>
      </c>
      <c r="F429" s="23">
        <v>131.98587036132813</v>
      </c>
      <c r="G429" s="24">
        <v>106.77</v>
      </c>
      <c r="H429" s="23">
        <v>4056.12</v>
      </c>
      <c r="I429" s="22">
        <f t="shared" si="40"/>
        <v>117.83200000000001</v>
      </c>
      <c r="J429" s="10">
        <v>79.854242581988544</v>
      </c>
      <c r="K429" s="22">
        <f t="shared" si="41"/>
        <v>-0.24210764588453962</v>
      </c>
      <c r="L429" s="22">
        <f t="shared" si="42"/>
        <v>2.1974003327835234E-2</v>
      </c>
      <c r="M429" s="22">
        <f t="shared" si="42"/>
        <v>-1.5203268734406711E-2</v>
      </c>
      <c r="N429" s="31">
        <f t="shared" si="43"/>
        <v>-0.77338439241053192</v>
      </c>
      <c r="O429" s="22">
        <f t="shared" si="44"/>
        <v>-1.2755690563847009E-2</v>
      </c>
    </row>
    <row r="430" spans="1:15" ht="15">
      <c r="A430" s="21">
        <v>44818</v>
      </c>
      <c r="B430" s="21" t="str">
        <f t="shared" si="45"/>
        <v>2022-09</v>
      </c>
      <c r="C430" s="22">
        <v>36.167000000000002</v>
      </c>
      <c r="D430" s="6">
        <v>12.7073</v>
      </c>
      <c r="E430" s="10">
        <v>92.83</v>
      </c>
      <c r="F430" s="23">
        <v>131.98587036132813</v>
      </c>
      <c r="G430" s="24">
        <v>141.44</v>
      </c>
      <c r="H430" s="23">
        <v>3996.83</v>
      </c>
      <c r="I430" s="22">
        <f t="shared" si="40"/>
        <v>127.07300000000001</v>
      </c>
      <c r="J430" s="10">
        <v>80.27499135247318</v>
      </c>
      <c r="K430" s="22">
        <f t="shared" si="41"/>
        <v>0.36058907560875919</v>
      </c>
      <c r="L430" s="22">
        <f t="shared" si="42"/>
        <v>7.5501843284902614E-2</v>
      </c>
      <c r="M430" s="22">
        <f t="shared" si="42"/>
        <v>8.546598244676025E-3</v>
      </c>
      <c r="N430" s="31">
        <f t="shared" si="43"/>
        <v>0.28119861069912233</v>
      </c>
      <c r="O430" s="22">
        <f t="shared" si="44"/>
        <v>-1.4725304724292046E-2</v>
      </c>
    </row>
    <row r="431" spans="1:15" ht="15">
      <c r="A431" s="21">
        <v>44819</v>
      </c>
      <c r="B431" s="21" t="str">
        <f t="shared" si="45"/>
        <v>2022-09</v>
      </c>
      <c r="C431" s="22">
        <v>27.416</v>
      </c>
      <c r="D431" s="6">
        <v>11.100099999999999</v>
      </c>
      <c r="E431" s="10">
        <v>89.28</v>
      </c>
      <c r="F431" s="23">
        <v>131.98587036132813</v>
      </c>
      <c r="G431" s="24">
        <v>196.63</v>
      </c>
      <c r="H431" s="23">
        <v>4000.33</v>
      </c>
      <c r="I431" s="22">
        <f t="shared" si="40"/>
        <v>111.00099999999999</v>
      </c>
      <c r="J431" s="10">
        <v>77.824267782426773</v>
      </c>
      <c r="K431" s="22">
        <f t="shared" si="41"/>
        <v>-0.27702031628748613</v>
      </c>
      <c r="L431" s="22">
        <f t="shared" si="42"/>
        <v>-0.1352225141913824</v>
      </c>
      <c r="M431" s="22">
        <f t="shared" si="42"/>
        <v>-3.8992364778840334E-2</v>
      </c>
      <c r="N431" s="31">
        <f t="shared" si="43"/>
        <v>0.32944819128213221</v>
      </c>
      <c r="O431" s="22">
        <f t="shared" si="44"/>
        <v>8.7531079119727406E-4</v>
      </c>
    </row>
    <row r="432" spans="1:15" ht="15">
      <c r="A432" s="21">
        <v>44820</v>
      </c>
      <c r="B432" s="21" t="str">
        <f t="shared" si="45"/>
        <v>2022-09</v>
      </c>
      <c r="C432" s="22">
        <v>21.265000000000001</v>
      </c>
      <c r="D432" s="6">
        <v>8.8041999999999998</v>
      </c>
      <c r="E432" s="10">
        <v>89.43</v>
      </c>
      <c r="F432" s="23">
        <v>131.98587036132813</v>
      </c>
      <c r="G432" s="24">
        <v>132.15</v>
      </c>
      <c r="H432" s="23">
        <v>3976.66</v>
      </c>
      <c r="I432" s="22">
        <f t="shared" si="40"/>
        <v>88.042000000000002</v>
      </c>
      <c r="J432" s="10">
        <v>78.316840353796323</v>
      </c>
      <c r="K432" s="22">
        <f t="shared" si="41"/>
        <v>-0.25406425586671083</v>
      </c>
      <c r="L432" s="22">
        <f t="shared" si="42"/>
        <v>-0.23172523693368488</v>
      </c>
      <c r="M432" s="22">
        <f t="shared" si="42"/>
        <v>1.6786977250889859E-3</v>
      </c>
      <c r="N432" s="31">
        <f t="shared" si="43"/>
        <v>-0.39738614912116732</v>
      </c>
      <c r="O432" s="22">
        <f t="shared" si="44"/>
        <v>-5.9345867225776327E-3</v>
      </c>
    </row>
    <row r="433" spans="1:15" ht="15">
      <c r="A433" s="21">
        <v>44824</v>
      </c>
      <c r="B433" s="21" t="str">
        <f t="shared" si="45"/>
        <v>2022-09</v>
      </c>
      <c r="C433" s="22">
        <v>20.969000000000001</v>
      </c>
      <c r="D433" s="6">
        <v>8.9799000000000007</v>
      </c>
      <c r="E433" s="10">
        <v>89.62</v>
      </c>
      <c r="F433" s="23">
        <v>131.98587036132813</v>
      </c>
      <c r="G433" s="24">
        <v>356.01</v>
      </c>
      <c r="H433" s="23">
        <v>3947.56</v>
      </c>
      <c r="I433" s="22">
        <f t="shared" si="40"/>
        <v>89.799000000000007</v>
      </c>
      <c r="J433" s="10">
        <v>78.57957036387549</v>
      </c>
      <c r="K433" s="22">
        <f t="shared" si="41"/>
        <v>-1.4017372100988322E-2</v>
      </c>
      <c r="L433" s="22">
        <f t="shared" si="42"/>
        <v>1.9759866041611625E-2</v>
      </c>
      <c r="M433" s="22">
        <f t="shared" si="42"/>
        <v>2.1223129999070707E-3</v>
      </c>
      <c r="N433" s="31">
        <f t="shared" si="43"/>
        <v>0.99102117929485922</v>
      </c>
      <c r="O433" s="22">
        <f t="shared" si="44"/>
        <v>-7.3446044688759843E-3</v>
      </c>
    </row>
    <row r="434" spans="1:15" ht="15">
      <c r="A434" s="21">
        <v>44825</v>
      </c>
      <c r="B434" s="21" t="str">
        <f t="shared" si="45"/>
        <v>2022-09</v>
      </c>
      <c r="C434" s="22">
        <v>24.436</v>
      </c>
      <c r="D434" s="6">
        <v>8.0312999999999999</v>
      </c>
      <c r="E434" s="10">
        <v>89.86</v>
      </c>
      <c r="F434" s="23">
        <v>131.98587036132813</v>
      </c>
      <c r="G434" s="24">
        <v>327.74</v>
      </c>
      <c r="H434" s="23">
        <v>3973.75</v>
      </c>
      <c r="I434" s="22">
        <f t="shared" si="40"/>
        <v>80.313000000000002</v>
      </c>
      <c r="J434" s="10">
        <v>79.311562224183589</v>
      </c>
      <c r="K434" s="22">
        <f t="shared" si="41"/>
        <v>0.15301229818291187</v>
      </c>
      <c r="L434" s="22">
        <f t="shared" si="42"/>
        <v>-0.11164233863759561</v>
      </c>
      <c r="M434" s="22">
        <f t="shared" si="42"/>
        <v>2.6743942840169259E-3</v>
      </c>
      <c r="N434" s="31">
        <f t="shared" si="43"/>
        <v>-8.2738209227079321E-2</v>
      </c>
      <c r="O434" s="22">
        <f t="shared" si="44"/>
        <v>6.61256671737619E-3</v>
      </c>
    </row>
    <row r="435" spans="1:15" ht="15">
      <c r="A435" s="21">
        <v>44826</v>
      </c>
      <c r="B435" s="21" t="str">
        <f t="shared" si="45"/>
        <v>2022-09</v>
      </c>
      <c r="C435" s="22">
        <v>34.28</v>
      </c>
      <c r="D435" s="6">
        <v>8.8653999999999993</v>
      </c>
      <c r="E435" s="10">
        <v>90.4</v>
      </c>
      <c r="F435" s="23">
        <v>131.98587036132813</v>
      </c>
      <c r="G435" s="24">
        <v>340.35</v>
      </c>
      <c r="H435" s="23">
        <v>3924.91</v>
      </c>
      <c r="I435" s="22">
        <f t="shared" si="40"/>
        <v>88.653999999999996</v>
      </c>
      <c r="J435" s="10">
        <v>80.220072765995212</v>
      </c>
      <c r="K435" s="22">
        <f t="shared" si="41"/>
        <v>0.33850463894205862</v>
      </c>
      <c r="L435" s="22">
        <f t="shared" si="42"/>
        <v>9.8809652014585234E-2</v>
      </c>
      <c r="M435" s="22">
        <f t="shared" si="42"/>
        <v>5.9913637561169047E-3</v>
      </c>
      <c r="N435" s="31">
        <f t="shared" si="43"/>
        <v>3.7753888775882365E-2</v>
      </c>
      <c r="O435" s="22">
        <f t="shared" si="44"/>
        <v>-1.2366812207704378E-2</v>
      </c>
    </row>
    <row r="436" spans="1:15" ht="15">
      <c r="A436" s="21">
        <v>44827</v>
      </c>
      <c r="B436" s="21" t="str">
        <f t="shared" si="45"/>
        <v>2022-09</v>
      </c>
      <c r="C436" s="22">
        <v>30.736999999999998</v>
      </c>
      <c r="D436" s="6">
        <v>8.0061999999999998</v>
      </c>
      <c r="E436" s="10">
        <v>84.29</v>
      </c>
      <c r="F436" s="23">
        <v>131.98587036132813</v>
      </c>
      <c r="G436" s="24">
        <v>297.97000000000003</v>
      </c>
      <c r="H436" s="23">
        <v>3848.68</v>
      </c>
      <c r="I436" s="22">
        <f t="shared" si="40"/>
        <v>80.061999999999998</v>
      </c>
      <c r="J436" s="10">
        <v>77.181576778683265</v>
      </c>
      <c r="K436" s="22">
        <f t="shared" si="41"/>
        <v>-0.10909495309468546</v>
      </c>
      <c r="L436" s="22">
        <f t="shared" si="42"/>
        <v>-0.10193981824922564</v>
      </c>
      <c r="M436" s="22">
        <f t="shared" si="42"/>
        <v>-6.9981033388739955E-2</v>
      </c>
      <c r="N436" s="31">
        <f t="shared" si="43"/>
        <v>-0.13298168959717499</v>
      </c>
      <c r="O436" s="22">
        <f t="shared" si="44"/>
        <v>-1.9613188667283381E-2</v>
      </c>
    </row>
    <row r="437" spans="1:15" ht="15">
      <c r="A437" s="21">
        <v>44830</v>
      </c>
      <c r="B437" s="21" t="str">
        <f t="shared" si="45"/>
        <v>2022-09</v>
      </c>
      <c r="C437" s="22">
        <v>15.09</v>
      </c>
      <c r="D437" s="6">
        <v>6.1384999999999996</v>
      </c>
      <c r="E437" s="10">
        <v>82.55</v>
      </c>
      <c r="F437" s="23">
        <v>131.98587036132813</v>
      </c>
      <c r="G437" s="24">
        <v>354.64</v>
      </c>
      <c r="H437" s="23">
        <v>3841.45</v>
      </c>
      <c r="I437" s="22">
        <f t="shared" si="40"/>
        <v>61.384999999999998</v>
      </c>
      <c r="J437" s="10">
        <v>77.12790806315985</v>
      </c>
      <c r="K437" s="22">
        <f t="shared" si="41"/>
        <v>-0.7114348678551361</v>
      </c>
      <c r="L437" s="22">
        <f t="shared" si="42"/>
        <v>-0.26563582888364967</v>
      </c>
      <c r="M437" s="22">
        <f t="shared" si="42"/>
        <v>-2.0859063643253878E-2</v>
      </c>
      <c r="N437" s="31">
        <f t="shared" si="43"/>
        <v>0.17411038014001257</v>
      </c>
      <c r="O437" s="22">
        <f t="shared" si="44"/>
        <v>-1.8803328760970605E-3</v>
      </c>
    </row>
    <row r="438" spans="1:15" ht="15">
      <c r="A438" s="21">
        <v>44831</v>
      </c>
      <c r="B438" s="21" t="str">
        <f t="shared" si="45"/>
        <v>2022-09</v>
      </c>
      <c r="C438" s="22">
        <v>25.332999999999998</v>
      </c>
      <c r="D438" s="6">
        <v>7.2023999999999999</v>
      </c>
      <c r="E438" s="10">
        <v>85.97</v>
      </c>
      <c r="F438" s="23">
        <v>131.98587036132813</v>
      </c>
      <c r="G438" s="24">
        <v>718.51</v>
      </c>
      <c r="H438" s="23">
        <v>3810.44</v>
      </c>
      <c r="I438" s="22">
        <f t="shared" si="40"/>
        <v>72.024000000000001</v>
      </c>
      <c r="J438" s="10">
        <v>79.949781456337774</v>
      </c>
      <c r="K438" s="22">
        <f t="shared" si="41"/>
        <v>0.51807562085716108</v>
      </c>
      <c r="L438" s="22">
        <f t="shared" si="42"/>
        <v>0.15983389117337249</v>
      </c>
      <c r="M438" s="22">
        <f t="shared" si="42"/>
        <v>4.0594227820215628E-2</v>
      </c>
      <c r="N438" s="31">
        <f t="shared" si="43"/>
        <v>0.70607643286991018</v>
      </c>
      <c r="O438" s="22">
        <f t="shared" si="44"/>
        <v>-8.1052314568208824E-3</v>
      </c>
    </row>
    <row r="439" spans="1:15" ht="15">
      <c r="A439" s="21">
        <v>44832</v>
      </c>
      <c r="B439" s="21" t="str">
        <f t="shared" si="45"/>
        <v>2022-09</v>
      </c>
      <c r="C439" s="22">
        <v>29.536000000000001</v>
      </c>
      <c r="D439" s="6">
        <v>7.4696999999999996</v>
      </c>
      <c r="E439" s="10">
        <v>89.55</v>
      </c>
      <c r="F439" s="23">
        <v>131.98587036132813</v>
      </c>
      <c r="G439" s="24">
        <v>1223.45</v>
      </c>
      <c r="H439" s="23">
        <v>3820.23</v>
      </c>
      <c r="I439" s="22">
        <f t="shared" si="40"/>
        <v>74.697000000000003</v>
      </c>
      <c r="J439" s="10">
        <v>82.671713441654362</v>
      </c>
      <c r="K439" s="22">
        <f t="shared" si="41"/>
        <v>0.15350196468352315</v>
      </c>
      <c r="L439" s="22">
        <f t="shared" si="42"/>
        <v>3.6440533883565454E-2</v>
      </c>
      <c r="M439" s="22">
        <f t="shared" si="42"/>
        <v>4.0798730320368098E-2</v>
      </c>
      <c r="N439" s="31">
        <f t="shared" si="43"/>
        <v>0.53225039237398541</v>
      </c>
      <c r="O439" s="22">
        <f t="shared" si="44"/>
        <v>2.5659621950834145E-3</v>
      </c>
    </row>
    <row r="440" spans="1:15" ht="15">
      <c r="A440" s="21">
        <v>44833</v>
      </c>
      <c r="B440" s="21" t="str">
        <f t="shared" si="45"/>
        <v>2022-09</v>
      </c>
      <c r="C440" s="22">
        <v>23.213000000000001</v>
      </c>
      <c r="D440" s="6">
        <v>7.5376000000000003</v>
      </c>
      <c r="E440" s="10">
        <v>89.41</v>
      </c>
      <c r="F440" s="23">
        <v>131.98587036132813</v>
      </c>
      <c r="G440" s="24">
        <v>525.94000000000005</v>
      </c>
      <c r="H440" s="23">
        <v>3745.11</v>
      </c>
      <c r="I440" s="22">
        <f t="shared" si="40"/>
        <v>75.376000000000005</v>
      </c>
      <c r="J440" s="10">
        <v>80.928674873280229</v>
      </c>
      <c r="K440" s="22">
        <f t="shared" si="41"/>
        <v>-0.24089739175513183</v>
      </c>
      <c r="L440" s="22">
        <f t="shared" si="42"/>
        <v>9.0489912679442702E-3</v>
      </c>
      <c r="M440" s="22">
        <f t="shared" si="42"/>
        <v>-1.5645957594941282E-3</v>
      </c>
      <c r="N440" s="31">
        <f t="shared" si="43"/>
        <v>-0.8442428778903478</v>
      </c>
      <c r="O440" s="22">
        <f t="shared" si="44"/>
        <v>-1.9859641195571237E-2</v>
      </c>
    </row>
    <row r="441" spans="1:15" ht="15">
      <c r="A441" s="21">
        <v>44834</v>
      </c>
      <c r="B441" s="21" t="str">
        <f t="shared" si="45"/>
        <v>2022-09</v>
      </c>
      <c r="C441" s="22">
        <v>21.768000000000001</v>
      </c>
      <c r="D441" s="6">
        <v>6.8970000000000002</v>
      </c>
      <c r="E441" s="10">
        <v>88.9</v>
      </c>
      <c r="F441" s="23">
        <v>131.98587036132813</v>
      </c>
      <c r="G441" s="24">
        <v>381.34</v>
      </c>
      <c r="H441" s="23">
        <v>3763.48</v>
      </c>
      <c r="I441" s="22">
        <f t="shared" si="40"/>
        <v>68.97</v>
      </c>
      <c r="J441" s="10">
        <v>79.845518232441179</v>
      </c>
      <c r="K441" s="22">
        <f t="shared" si="41"/>
        <v>-6.4271465084364654E-2</v>
      </c>
      <c r="L441" s="22">
        <f t="shared" si="42"/>
        <v>-8.8817294514485459E-2</v>
      </c>
      <c r="M441" s="22">
        <f t="shared" si="42"/>
        <v>-5.720390227367686E-3</v>
      </c>
      <c r="N441" s="31">
        <f t="shared" si="43"/>
        <v>-0.32149577215404745</v>
      </c>
      <c r="O441" s="22">
        <f t="shared" si="44"/>
        <v>4.893072241642071E-3</v>
      </c>
    </row>
    <row r="442" spans="1:15" ht="15">
      <c r="A442" s="21">
        <v>44837</v>
      </c>
      <c r="B442" s="21" t="str">
        <f t="shared" si="45"/>
        <v>2022-10</v>
      </c>
      <c r="C442" s="22">
        <v>24.591999999999999</v>
      </c>
      <c r="D442" s="6">
        <v>6.9583000000000004</v>
      </c>
      <c r="E442" s="10">
        <v>90.68</v>
      </c>
      <c r="F442" s="23">
        <v>143.16241455078125</v>
      </c>
      <c r="G442" s="24">
        <v>424.64</v>
      </c>
      <c r="H442" s="23">
        <v>3773.8</v>
      </c>
      <c r="I442" s="22">
        <f t="shared" si="40"/>
        <v>69.582999999999998</v>
      </c>
      <c r="J442" s="10">
        <v>80.447125621007814</v>
      </c>
      <c r="K442" s="22">
        <f t="shared" si="41"/>
        <v>0.12198018531529473</v>
      </c>
      <c r="L442" s="22">
        <f t="shared" si="42"/>
        <v>8.8486571890195875E-3</v>
      </c>
      <c r="M442" s="22">
        <f t="shared" si="42"/>
        <v>1.9824683119469371E-2</v>
      </c>
      <c r="N442" s="31">
        <f t="shared" si="43"/>
        <v>0.10755038550754409</v>
      </c>
      <c r="O442" s="22">
        <f t="shared" si="44"/>
        <v>2.7383900953527923E-3</v>
      </c>
    </row>
    <row r="443" spans="1:15" ht="15">
      <c r="A443" s="21">
        <v>44838</v>
      </c>
      <c r="B443" s="21" t="str">
        <f t="shared" ref="B443:B488" si="46">TEXT(A443,"YYYY-MM")</f>
        <v>2022-10</v>
      </c>
      <c r="C443" s="22">
        <v>16.670000000000002</v>
      </c>
      <c r="D443" s="6">
        <v>4.4687999999999999</v>
      </c>
      <c r="E443" s="10">
        <v>93.74</v>
      </c>
      <c r="F443" s="23">
        <v>143.16241455078125</v>
      </c>
      <c r="G443" s="24">
        <v>326.82</v>
      </c>
      <c r="H443" s="23">
        <v>3873.21</v>
      </c>
      <c r="I443" s="22">
        <f t="shared" si="40"/>
        <v>44.688000000000002</v>
      </c>
      <c r="J443" s="10">
        <v>81.897606150620291</v>
      </c>
      <c r="K443" s="22">
        <f t="shared" si="41"/>
        <v>-0.38881049003353724</v>
      </c>
      <c r="L443" s="22">
        <f t="shared" si="42"/>
        <v>-0.44281527542939852</v>
      </c>
      <c r="M443" s="22">
        <f t="shared" si="42"/>
        <v>3.3188166855231599E-2</v>
      </c>
      <c r="N443" s="31">
        <f t="shared" si="43"/>
        <v>-0.26183219052020457</v>
      </c>
      <c r="O443" s="22">
        <f t="shared" si="44"/>
        <v>2.6001169224899201E-2</v>
      </c>
    </row>
    <row r="444" spans="1:15" ht="15">
      <c r="A444" s="21">
        <v>44839</v>
      </c>
      <c r="B444" s="21" t="str">
        <f t="shared" si="46"/>
        <v>2022-10</v>
      </c>
      <c r="C444" s="22">
        <v>15.343999999999999</v>
      </c>
      <c r="D444" s="6">
        <v>4.3575999999999997</v>
      </c>
      <c r="E444" s="10">
        <v>94.35</v>
      </c>
      <c r="F444" s="23">
        <v>143.16241455078125</v>
      </c>
      <c r="G444" s="24">
        <v>761.39</v>
      </c>
      <c r="H444" s="23">
        <v>3848.67</v>
      </c>
      <c r="I444" s="22">
        <f t="shared" si="40"/>
        <v>43.575999999999993</v>
      </c>
      <c r="J444" s="10">
        <v>83.680709534368063</v>
      </c>
      <c r="K444" s="22">
        <f t="shared" si="41"/>
        <v>-8.2886178621620343E-2</v>
      </c>
      <c r="L444" s="22">
        <f t="shared" si="42"/>
        <v>-2.5198469121447704E-2</v>
      </c>
      <c r="M444" s="22">
        <f t="shared" si="42"/>
        <v>6.4862793199992035E-3</v>
      </c>
      <c r="N444" s="31">
        <f t="shared" si="43"/>
        <v>0.84573614953743403</v>
      </c>
      <c r="O444" s="22">
        <f t="shared" si="44"/>
        <v>-6.3559865253044554E-3</v>
      </c>
    </row>
    <row r="445" spans="1:15" ht="15">
      <c r="A445" s="21">
        <v>44840</v>
      </c>
      <c r="B445" s="21" t="str">
        <f t="shared" si="46"/>
        <v>2022-10</v>
      </c>
      <c r="C445" s="22">
        <v>12.397</v>
      </c>
      <c r="D445" s="6">
        <v>5.2835999999999999</v>
      </c>
      <c r="E445" s="10">
        <v>95.65</v>
      </c>
      <c r="F445" s="23">
        <v>143.16241455078125</v>
      </c>
      <c r="G445" s="24">
        <v>491.55</v>
      </c>
      <c r="H445" s="23">
        <v>3826.39</v>
      </c>
      <c r="I445" s="22">
        <f t="shared" si="40"/>
        <v>52.835999999999999</v>
      </c>
      <c r="J445" s="10">
        <v>85.915745980418578</v>
      </c>
      <c r="K445" s="22">
        <f t="shared" si="41"/>
        <v>-0.21327001028507259</v>
      </c>
      <c r="L445" s="22">
        <f t="shared" si="42"/>
        <v>0.19268623648024374</v>
      </c>
      <c r="M445" s="22">
        <f t="shared" si="42"/>
        <v>1.3684424071702688E-2</v>
      </c>
      <c r="N445" s="31">
        <f t="shared" si="43"/>
        <v>-0.43758204634813885</v>
      </c>
      <c r="O445" s="22">
        <f t="shared" si="44"/>
        <v>-5.805834113074314E-3</v>
      </c>
    </row>
    <row r="446" spans="1:15" ht="15">
      <c r="A446" s="21">
        <v>44841</v>
      </c>
      <c r="B446" s="21" t="str">
        <f t="shared" si="46"/>
        <v>2022-10</v>
      </c>
      <c r="C446" s="22">
        <v>18.414999999999999</v>
      </c>
      <c r="D446" s="6">
        <v>5.7983000000000002</v>
      </c>
      <c r="E446" s="10">
        <v>98.88</v>
      </c>
      <c r="F446" s="23">
        <v>143.16241455078125</v>
      </c>
      <c r="G446" s="24">
        <v>410.71</v>
      </c>
      <c r="H446" s="23">
        <v>3814.26</v>
      </c>
      <c r="I446" s="22">
        <f t="shared" si="40"/>
        <v>57.983000000000004</v>
      </c>
      <c r="J446" s="10">
        <v>88.952860741273838</v>
      </c>
      <c r="K446" s="22">
        <f t="shared" si="41"/>
        <v>0.39571104204101876</v>
      </c>
      <c r="L446" s="22">
        <f t="shared" si="42"/>
        <v>9.2957087573315514E-2</v>
      </c>
      <c r="M446" s="22">
        <f t="shared" si="42"/>
        <v>3.3211297823118692E-2</v>
      </c>
      <c r="N446" s="31">
        <f t="shared" si="43"/>
        <v>-0.17967629447384725</v>
      </c>
      <c r="O446" s="22">
        <f t="shared" si="44"/>
        <v>-3.1751252028644791E-3</v>
      </c>
    </row>
    <row r="447" spans="1:15" ht="15">
      <c r="A447" s="21">
        <v>44844</v>
      </c>
      <c r="B447" s="21" t="str">
        <f t="shared" si="46"/>
        <v>2022-10</v>
      </c>
      <c r="C447" s="22">
        <v>12.851000000000001</v>
      </c>
      <c r="D447" s="6">
        <v>5.5903999999999998</v>
      </c>
      <c r="E447" s="10">
        <v>97.13</v>
      </c>
      <c r="F447" s="23">
        <v>143.16241455078125</v>
      </c>
      <c r="G447" s="24">
        <v>258.87</v>
      </c>
      <c r="H447" s="23">
        <v>3791.94</v>
      </c>
      <c r="I447" s="22">
        <f t="shared" si="40"/>
        <v>55.903999999999996</v>
      </c>
      <c r="J447" s="10">
        <v>87.378553436487948</v>
      </c>
      <c r="K447" s="22">
        <f t="shared" si="41"/>
        <v>-0.35974392057202442</v>
      </c>
      <c r="L447" s="22">
        <f t="shared" si="42"/>
        <v>-3.6513930183286511E-2</v>
      </c>
      <c r="M447" s="22">
        <f t="shared" si="42"/>
        <v>-1.7856706295141411E-2</v>
      </c>
      <c r="N447" s="31">
        <f t="shared" si="43"/>
        <v>-0.4615613641507601</v>
      </c>
      <c r="O447" s="22">
        <f t="shared" si="44"/>
        <v>-5.8689132723486566E-3</v>
      </c>
    </row>
    <row r="448" spans="1:15" ht="15">
      <c r="A448" s="21">
        <v>44845</v>
      </c>
      <c r="B448" s="21" t="str">
        <f t="shared" si="46"/>
        <v>2022-10</v>
      </c>
      <c r="C448" s="22">
        <v>19.46</v>
      </c>
      <c r="D448" s="6">
        <v>5.8837000000000002</v>
      </c>
      <c r="E448" s="10">
        <v>95.17</v>
      </c>
      <c r="F448" s="23">
        <v>143.16241455078125</v>
      </c>
      <c r="G448" s="24">
        <v>373.98</v>
      </c>
      <c r="H448" s="23">
        <v>3749.5</v>
      </c>
      <c r="I448" s="22">
        <f t="shared" si="40"/>
        <v>58.837000000000003</v>
      </c>
      <c r="J448" s="10">
        <v>85.216690544412614</v>
      </c>
      <c r="K448" s="22">
        <f t="shared" si="41"/>
        <v>0.41493944743285494</v>
      </c>
      <c r="L448" s="22">
        <f t="shared" si="42"/>
        <v>5.1134974757777313E-2</v>
      </c>
      <c r="M448" s="22">
        <f t="shared" si="42"/>
        <v>-2.0385521329987062E-2</v>
      </c>
      <c r="N448" s="31">
        <f t="shared" si="43"/>
        <v>0.36787631486048838</v>
      </c>
      <c r="O448" s="22">
        <f t="shared" si="44"/>
        <v>-1.1255263723476709E-2</v>
      </c>
    </row>
    <row r="449" spans="1:15" ht="15">
      <c r="A449" s="21">
        <v>44846</v>
      </c>
      <c r="B449" s="21" t="str">
        <f t="shared" si="46"/>
        <v>2022-10</v>
      </c>
      <c r="C449" s="22">
        <v>19.468</v>
      </c>
      <c r="D449" s="6">
        <v>6.1326000000000001</v>
      </c>
      <c r="E449" s="10">
        <v>93.44</v>
      </c>
      <c r="F449" s="23">
        <v>143.16241455078125</v>
      </c>
      <c r="G449" s="24">
        <v>547.91</v>
      </c>
      <c r="H449" s="23">
        <v>3712.5</v>
      </c>
      <c r="I449" s="22">
        <f t="shared" si="40"/>
        <v>61.326000000000001</v>
      </c>
      <c r="J449" s="10">
        <v>84.21052631578948</v>
      </c>
      <c r="K449" s="22">
        <f t="shared" si="41"/>
        <v>4.1101521334871172E-4</v>
      </c>
      <c r="L449" s="22">
        <f t="shared" si="42"/>
        <v>4.143298786557096E-2</v>
      </c>
      <c r="M449" s="22">
        <f t="shared" si="42"/>
        <v>-1.8345247004335149E-2</v>
      </c>
      <c r="N449" s="31">
        <f t="shared" si="43"/>
        <v>0.38190871983474817</v>
      </c>
      <c r="O449" s="22">
        <f t="shared" si="44"/>
        <v>-9.9169936304890714E-3</v>
      </c>
    </row>
    <row r="450" spans="1:15" ht="15">
      <c r="A450" s="21">
        <v>44847</v>
      </c>
      <c r="B450" s="21" t="str">
        <f t="shared" si="46"/>
        <v>2022-10</v>
      </c>
      <c r="C450" s="22">
        <v>16.274000000000001</v>
      </c>
      <c r="D450" s="6">
        <v>5.7245999999999997</v>
      </c>
      <c r="E450" s="10">
        <v>95.16</v>
      </c>
      <c r="F450" s="23">
        <v>143.16241455078125</v>
      </c>
      <c r="G450" s="24">
        <v>748.17</v>
      </c>
      <c r="H450" s="23">
        <v>3732.93</v>
      </c>
      <c r="I450" s="22">
        <f t="shared" ref="I450:I513" si="47">D450*10</f>
        <v>57.245999999999995</v>
      </c>
      <c r="J450" s="10">
        <v>83.885754583921013</v>
      </c>
      <c r="K450" s="22">
        <f t="shared" si="41"/>
        <v>-0.17920334969674234</v>
      </c>
      <c r="L450" s="22">
        <f t="shared" si="42"/>
        <v>-6.8846125577230452E-2</v>
      </c>
      <c r="M450" s="22">
        <f t="shared" si="42"/>
        <v>1.8240166354839923E-2</v>
      </c>
      <c r="N450" s="31">
        <f t="shared" si="43"/>
        <v>0.31151918499565351</v>
      </c>
      <c r="O450" s="22">
        <f t="shared" si="44"/>
        <v>5.4879439535573515E-3</v>
      </c>
    </row>
    <row r="451" spans="1:15" ht="15">
      <c r="A451" s="21">
        <v>44848</v>
      </c>
      <c r="B451" s="21" t="str">
        <f t="shared" si="46"/>
        <v>2022-10</v>
      </c>
      <c r="C451" s="22">
        <v>17.091999999999999</v>
      </c>
      <c r="D451" s="6">
        <v>4.2877000000000001</v>
      </c>
      <c r="E451" s="10">
        <v>92.22</v>
      </c>
      <c r="F451" s="23">
        <v>143.16241455078125</v>
      </c>
      <c r="G451" s="24">
        <v>407.13</v>
      </c>
      <c r="H451" s="23">
        <v>3740.85</v>
      </c>
      <c r="I451" s="22">
        <f t="shared" si="47"/>
        <v>42.877000000000002</v>
      </c>
      <c r="J451" s="10">
        <v>82.280513918629552</v>
      </c>
      <c r="K451" s="22">
        <f t="shared" si="41"/>
        <v>4.9041775507312764E-2</v>
      </c>
      <c r="L451" s="22">
        <f t="shared" si="42"/>
        <v>-0.28902221936928729</v>
      </c>
      <c r="M451" s="22">
        <f t="shared" si="42"/>
        <v>-3.1382658656197417E-2</v>
      </c>
      <c r="N451" s="31">
        <f t="shared" si="43"/>
        <v>-0.60849768011782712</v>
      </c>
      <c r="O451" s="22">
        <f t="shared" si="44"/>
        <v>2.1194102488042168E-3</v>
      </c>
    </row>
    <row r="452" spans="1:15" ht="15">
      <c r="A452" s="21">
        <v>44851</v>
      </c>
      <c r="B452" s="21" t="str">
        <f t="shared" si="46"/>
        <v>2022-10</v>
      </c>
      <c r="C452" s="22">
        <v>7.1120000000000001</v>
      </c>
      <c r="D452" s="6">
        <v>2.0838000000000001</v>
      </c>
      <c r="E452" s="10">
        <v>91.04</v>
      </c>
      <c r="F452" s="23">
        <v>143.16241455078125</v>
      </c>
      <c r="G452" s="24">
        <v>1657.06</v>
      </c>
      <c r="H452" s="23">
        <v>3784.45</v>
      </c>
      <c r="I452" s="22">
        <f t="shared" si="47"/>
        <v>20.838000000000001</v>
      </c>
      <c r="J452" s="10">
        <v>79.670954756278988</v>
      </c>
      <c r="K452" s="22">
        <f t="shared" ref="K452:K515" si="48">IF(OR(C451&lt;=0, C452&lt;=0), "", LN(C452/C451))</f>
        <v>-0.87682701957017495</v>
      </c>
      <c r="L452" s="22">
        <f t="shared" ref="L452:M515" si="49">IF(OR(D451&lt;=0, D452&lt;=0), "", LN(D452/D451))</f>
        <v>-0.72155730863848455</v>
      </c>
      <c r="M452" s="22">
        <f t="shared" si="49"/>
        <v>-1.2878056400538658E-2</v>
      </c>
      <c r="N452" s="31">
        <f t="shared" ref="N452:N515" si="50">IF(OR(G451&lt;=0, G452&lt;=0), "", LN(G452/G451))</f>
        <v>1.4036676820277121</v>
      </c>
      <c r="O452" s="22">
        <f t="shared" ref="O452:O515" si="51">IF(OR(H451&lt;=0, H452&lt;=0), "", LN(H452/H451))</f>
        <v>1.158770756371715E-2</v>
      </c>
    </row>
    <row r="453" spans="1:15" ht="15">
      <c r="A453" s="21">
        <v>44852</v>
      </c>
      <c r="B453" s="21" t="str">
        <f t="shared" si="46"/>
        <v>2022-10</v>
      </c>
      <c r="C453" s="22">
        <v>6.2610000000000001</v>
      </c>
      <c r="D453" s="6">
        <v>0.82469999999999999</v>
      </c>
      <c r="E453" s="10">
        <v>89.46</v>
      </c>
      <c r="F453" s="23">
        <v>143.16241455078125</v>
      </c>
      <c r="G453" s="24">
        <v>1091.83</v>
      </c>
      <c r="H453" s="23">
        <v>3792.79</v>
      </c>
      <c r="I453" s="22">
        <f t="shared" si="47"/>
        <v>8.2469999999999999</v>
      </c>
      <c r="J453" s="10">
        <v>79.119129742637298</v>
      </c>
      <c r="K453" s="22">
        <f t="shared" si="48"/>
        <v>-0.12744358144843007</v>
      </c>
      <c r="L453" s="22">
        <f t="shared" si="49"/>
        <v>-0.92692874513877366</v>
      </c>
      <c r="M453" s="22">
        <f t="shared" si="49"/>
        <v>-1.7507372373318824E-2</v>
      </c>
      <c r="N453" s="31">
        <f t="shared" si="50"/>
        <v>-0.41718976025895244</v>
      </c>
      <c r="O453" s="22">
        <f t="shared" si="51"/>
        <v>2.2013301328369823E-3</v>
      </c>
    </row>
    <row r="454" spans="1:15" ht="15">
      <c r="A454" s="21">
        <v>44853</v>
      </c>
      <c r="B454" s="21" t="str">
        <f t="shared" si="46"/>
        <v>2022-10</v>
      </c>
      <c r="C454" s="22">
        <v>3.8959999999999999</v>
      </c>
      <c r="D454" s="6">
        <v>1.1141000000000001</v>
      </c>
      <c r="E454" s="10">
        <v>91.34</v>
      </c>
      <c r="F454" s="23">
        <v>143.16241455078125</v>
      </c>
      <c r="G454" s="24">
        <v>1556.81</v>
      </c>
      <c r="H454" s="23">
        <v>3777.93</v>
      </c>
      <c r="I454" s="22">
        <f t="shared" si="47"/>
        <v>11.141000000000002</v>
      </c>
      <c r="J454" s="10">
        <v>81.321225071225072</v>
      </c>
      <c r="K454" s="22">
        <f t="shared" si="48"/>
        <v>-0.47438953098288483</v>
      </c>
      <c r="L454" s="22">
        <f t="shared" si="49"/>
        <v>0.30078249922596129</v>
      </c>
      <c r="M454" s="22">
        <f t="shared" si="49"/>
        <v>2.0797209752150967E-2</v>
      </c>
      <c r="N454" s="31">
        <f t="shared" si="50"/>
        <v>0.35478366831364422</v>
      </c>
      <c r="O454" s="22">
        <f t="shared" si="51"/>
        <v>-3.9256554419305938E-3</v>
      </c>
    </row>
    <row r="455" spans="1:15" ht="15">
      <c r="A455" s="21">
        <v>44854</v>
      </c>
      <c r="B455" s="21" t="str">
        <f t="shared" si="46"/>
        <v>2022-10</v>
      </c>
      <c r="C455" s="22">
        <v>14.045999999999999</v>
      </c>
      <c r="D455" s="6">
        <v>2.7576999999999998</v>
      </c>
      <c r="E455" s="10">
        <v>91.52</v>
      </c>
      <c r="F455" s="23">
        <v>143.16241455078125</v>
      </c>
      <c r="G455" s="24">
        <v>686.01</v>
      </c>
      <c r="H455" s="23">
        <v>3790.95</v>
      </c>
      <c r="I455" s="22">
        <f t="shared" si="47"/>
        <v>27.576999999999998</v>
      </c>
      <c r="J455" s="10">
        <v>81.077250177179295</v>
      </c>
      <c r="K455" s="22">
        <f t="shared" si="48"/>
        <v>1.2823872719565401</v>
      </c>
      <c r="L455" s="22">
        <f t="shared" si="49"/>
        <v>0.9063500948973473</v>
      </c>
      <c r="M455" s="22">
        <f t="shared" si="49"/>
        <v>1.9687198746348258E-3</v>
      </c>
      <c r="N455" s="31">
        <f t="shared" si="50"/>
        <v>-0.81950192996467963</v>
      </c>
      <c r="O455" s="22">
        <f t="shared" si="51"/>
        <v>3.4404067292625046E-3</v>
      </c>
    </row>
    <row r="456" spans="1:15" ht="15">
      <c r="A456" s="21">
        <v>44855</v>
      </c>
      <c r="B456" s="21" t="str">
        <f t="shared" si="46"/>
        <v>2022-10</v>
      </c>
      <c r="C456" s="22">
        <v>16.547000000000001</v>
      </c>
      <c r="D456" s="6">
        <v>2.9</v>
      </c>
      <c r="E456" s="10">
        <v>91.82</v>
      </c>
      <c r="F456" s="23">
        <v>143.16241455078125</v>
      </c>
      <c r="G456" s="24">
        <v>770.44</v>
      </c>
      <c r="H456" s="23">
        <v>3796.89</v>
      </c>
      <c r="I456" s="22">
        <f t="shared" si="47"/>
        <v>29</v>
      </c>
      <c r="J456" s="10">
        <v>81.314204746723334</v>
      </c>
      <c r="K456" s="22">
        <f t="shared" si="48"/>
        <v>0.16386715877287858</v>
      </c>
      <c r="L456" s="22">
        <f t="shared" si="49"/>
        <v>5.0313738011947183E-2</v>
      </c>
      <c r="M456" s="22">
        <f t="shared" si="49"/>
        <v>3.272611189588279E-3</v>
      </c>
      <c r="N456" s="31">
        <f t="shared" si="50"/>
        <v>0.11606957533690844</v>
      </c>
      <c r="O456" s="22">
        <f t="shared" si="51"/>
        <v>1.5656632752916102E-3</v>
      </c>
    </row>
    <row r="457" spans="1:15" ht="15">
      <c r="A457" s="21">
        <v>44858</v>
      </c>
      <c r="B457" s="21" t="str">
        <f t="shared" si="46"/>
        <v>2022-10</v>
      </c>
      <c r="C457" s="22">
        <v>4.5720000000000001</v>
      </c>
      <c r="D457" s="6">
        <v>1.2473000000000001</v>
      </c>
      <c r="E457" s="10">
        <v>91.57</v>
      </c>
      <c r="F457" s="23">
        <v>143.16241455078125</v>
      </c>
      <c r="G457" s="24">
        <v>394.66</v>
      </c>
      <c r="H457" s="23">
        <v>3820.96</v>
      </c>
      <c r="I457" s="22">
        <f t="shared" si="47"/>
        <v>12.473000000000001</v>
      </c>
      <c r="J457" s="10">
        <v>81.071270473660903</v>
      </c>
      <c r="K457" s="22">
        <f t="shared" si="48"/>
        <v>-1.286254070577143</v>
      </c>
      <c r="L457" s="22">
        <f t="shared" si="49"/>
        <v>-0.84372952184290184</v>
      </c>
      <c r="M457" s="22">
        <f t="shared" si="49"/>
        <v>-2.7264317014352372E-3</v>
      </c>
      <c r="N457" s="31">
        <f t="shared" si="50"/>
        <v>-0.66893714547474181</v>
      </c>
      <c r="O457" s="22">
        <f t="shared" si="51"/>
        <v>6.3193893558584494E-3</v>
      </c>
    </row>
    <row r="458" spans="1:15" ht="15">
      <c r="A458" s="21">
        <v>44859</v>
      </c>
      <c r="B458" s="21" t="str">
        <f t="shared" si="46"/>
        <v>2022-10</v>
      </c>
      <c r="C458" s="22">
        <v>7.1059999999999999</v>
      </c>
      <c r="D458" s="6">
        <v>1.224</v>
      </c>
      <c r="E458" s="10">
        <v>91.76</v>
      </c>
      <c r="F458" s="23">
        <v>143.16241455078125</v>
      </c>
      <c r="G458" s="24">
        <v>605.28</v>
      </c>
      <c r="H458" s="23">
        <v>3837.27</v>
      </c>
      <c r="I458" s="22">
        <f t="shared" si="47"/>
        <v>12.24</v>
      </c>
      <c r="J458" s="10">
        <v>80.006975324788556</v>
      </c>
      <c r="K458" s="22">
        <f t="shared" si="48"/>
        <v>0.44098875166627105</v>
      </c>
      <c r="L458" s="22">
        <f t="shared" si="49"/>
        <v>-1.8857031059392102E-2</v>
      </c>
      <c r="M458" s="22">
        <f t="shared" si="49"/>
        <v>2.0727657014745276E-3</v>
      </c>
      <c r="N458" s="31">
        <f t="shared" si="50"/>
        <v>0.42766652614343914</v>
      </c>
      <c r="O458" s="22">
        <f t="shared" si="51"/>
        <v>4.2594763175150506E-3</v>
      </c>
    </row>
    <row r="459" spans="1:15" ht="15">
      <c r="A459" s="21">
        <v>44860</v>
      </c>
      <c r="B459" s="21" t="str">
        <f t="shared" si="46"/>
        <v>2022-10</v>
      </c>
      <c r="C459" s="22">
        <v>4.2779999999999996</v>
      </c>
      <c r="D459" s="6">
        <v>1.5138</v>
      </c>
      <c r="E459" s="10">
        <v>92.93</v>
      </c>
      <c r="F459" s="23">
        <v>143.16241455078125</v>
      </c>
      <c r="G459" s="24">
        <v>802.51</v>
      </c>
      <c r="H459" s="23">
        <v>3866.01</v>
      </c>
      <c r="I459" s="22">
        <f t="shared" si="47"/>
        <v>15.138</v>
      </c>
      <c r="J459" s="10">
        <v>80.008609556607837</v>
      </c>
      <c r="K459" s="22">
        <f t="shared" si="48"/>
        <v>-0.50745388693862148</v>
      </c>
      <c r="L459" s="22">
        <f t="shared" si="49"/>
        <v>0.2124988618027957</v>
      </c>
      <c r="M459" s="22">
        <f t="shared" si="49"/>
        <v>1.2670048748132771E-2</v>
      </c>
      <c r="N459" s="31">
        <f t="shared" si="50"/>
        <v>0.28205315510100343</v>
      </c>
      <c r="O459" s="22">
        <f t="shared" si="51"/>
        <v>7.4617911719346997E-3</v>
      </c>
    </row>
    <row r="460" spans="1:15" ht="15">
      <c r="A460" s="21">
        <v>44861</v>
      </c>
      <c r="B460" s="21" t="str">
        <f t="shared" si="46"/>
        <v>2022-10</v>
      </c>
      <c r="C460" s="22">
        <v>8.9930000000000003</v>
      </c>
      <c r="D460" s="6">
        <v>1.9752000000000001</v>
      </c>
      <c r="E460" s="10">
        <v>94.17</v>
      </c>
      <c r="F460" s="23">
        <v>143.16241455078125</v>
      </c>
      <c r="G460" s="24">
        <v>386.55</v>
      </c>
      <c r="H460" s="23">
        <v>3873.27</v>
      </c>
      <c r="I460" s="22">
        <f t="shared" si="47"/>
        <v>19.752000000000002</v>
      </c>
      <c r="J460" s="10">
        <v>81.363400725764649</v>
      </c>
      <c r="K460" s="22">
        <f t="shared" si="48"/>
        <v>0.74296088627216472</v>
      </c>
      <c r="L460" s="22">
        <f t="shared" si="49"/>
        <v>0.26604661315590272</v>
      </c>
      <c r="M460" s="22">
        <f t="shared" si="49"/>
        <v>1.3255137952723853E-2</v>
      </c>
      <c r="N460" s="31">
        <f t="shared" si="50"/>
        <v>-0.73048309021923874</v>
      </c>
      <c r="O460" s="22">
        <f t="shared" si="51"/>
        <v>1.8761440675486329E-3</v>
      </c>
    </row>
    <row r="461" spans="1:15" ht="15">
      <c r="A461" s="21">
        <v>44862</v>
      </c>
      <c r="B461" s="21" t="str">
        <f t="shared" si="46"/>
        <v>2022-10</v>
      </c>
      <c r="C461" s="22">
        <v>8.3930000000000007</v>
      </c>
      <c r="D461" s="6">
        <v>2.1779000000000002</v>
      </c>
      <c r="E461" s="10">
        <v>94.64</v>
      </c>
      <c r="F461" s="23">
        <v>143.16241455078125</v>
      </c>
      <c r="G461" s="24">
        <v>398.56</v>
      </c>
      <c r="H461" s="23">
        <v>3855.75</v>
      </c>
      <c r="I461" s="22">
        <f t="shared" si="47"/>
        <v>21.779000000000003</v>
      </c>
      <c r="J461" s="10">
        <v>81.776548863734561</v>
      </c>
      <c r="K461" s="22">
        <f t="shared" si="48"/>
        <v>-6.9048471831687844E-2</v>
      </c>
      <c r="L461" s="22">
        <f t="shared" si="49"/>
        <v>9.7691450725593362E-2</v>
      </c>
      <c r="M461" s="22">
        <f t="shared" si="49"/>
        <v>4.9785601481595037E-3</v>
      </c>
      <c r="N461" s="31">
        <f t="shared" si="50"/>
        <v>3.0596825747386612E-2</v>
      </c>
      <c r="O461" s="22">
        <f t="shared" si="51"/>
        <v>-4.5335708816270871E-3</v>
      </c>
    </row>
    <row r="462" spans="1:15" ht="15">
      <c r="A462" s="21">
        <v>44865</v>
      </c>
      <c r="B462" s="21" t="str">
        <f t="shared" si="46"/>
        <v>2022-10</v>
      </c>
      <c r="C462" s="22">
        <v>10.363</v>
      </c>
      <c r="D462" s="6">
        <v>2.9121000000000001</v>
      </c>
      <c r="E462" s="10">
        <v>93.3</v>
      </c>
      <c r="F462" s="23">
        <v>143.16241455078125</v>
      </c>
      <c r="G462" s="24">
        <v>97.54</v>
      </c>
      <c r="H462" s="23">
        <v>3876.48</v>
      </c>
      <c r="I462" s="22">
        <f t="shared" si="47"/>
        <v>29.121000000000002</v>
      </c>
      <c r="J462" s="10">
        <v>81.024750325662183</v>
      </c>
      <c r="K462" s="22">
        <f t="shared" si="48"/>
        <v>0.21084374510138984</v>
      </c>
      <c r="L462" s="22">
        <f t="shared" si="49"/>
        <v>0.29051336062972716</v>
      </c>
      <c r="M462" s="22">
        <f t="shared" si="49"/>
        <v>-1.4260111816833197E-2</v>
      </c>
      <c r="N462" s="31">
        <f t="shared" si="50"/>
        <v>-1.4075955012319636</v>
      </c>
      <c r="O462" s="22">
        <f t="shared" si="51"/>
        <v>5.3619847488039418E-3</v>
      </c>
    </row>
    <row r="463" spans="1:15" ht="15">
      <c r="A463" s="21">
        <v>44866</v>
      </c>
      <c r="B463" s="21" t="str">
        <f t="shared" si="46"/>
        <v>2022-11</v>
      </c>
      <c r="C463" s="22">
        <v>8.1479999999999997</v>
      </c>
      <c r="D463" s="6">
        <v>1.8614999999999999</v>
      </c>
      <c r="E463" s="10">
        <v>95.12</v>
      </c>
      <c r="F463" s="23">
        <v>116.71628570556641</v>
      </c>
      <c r="G463" s="24">
        <v>228.41</v>
      </c>
      <c r="H463" s="23">
        <v>3928.75</v>
      </c>
      <c r="I463" s="22">
        <f t="shared" si="47"/>
        <v>18.614999999999998</v>
      </c>
      <c r="J463" s="10">
        <v>83.001745200698096</v>
      </c>
      <c r="K463" s="22">
        <f t="shared" si="48"/>
        <v>-0.24046927183752098</v>
      </c>
      <c r="L463" s="22">
        <f t="shared" si="49"/>
        <v>-0.44749185607351877</v>
      </c>
      <c r="M463" s="22">
        <f t="shared" si="49"/>
        <v>1.9319144529228335E-2</v>
      </c>
      <c r="N463" s="31">
        <f t="shared" si="50"/>
        <v>0.85087970937863588</v>
      </c>
      <c r="O463" s="22">
        <f t="shared" si="51"/>
        <v>1.3393783759249576E-2</v>
      </c>
    </row>
    <row r="464" spans="1:15" ht="15">
      <c r="A464" s="21">
        <v>44867</v>
      </c>
      <c r="B464" s="21" t="str">
        <f t="shared" si="46"/>
        <v>2022-11</v>
      </c>
      <c r="C464" s="22">
        <v>6.3869999999999996</v>
      </c>
      <c r="D464" s="6">
        <v>3.8468</v>
      </c>
      <c r="E464" s="10">
        <v>96.07</v>
      </c>
      <c r="F464" s="23">
        <v>116.71628570556641</v>
      </c>
      <c r="G464" s="24">
        <v>421.31</v>
      </c>
      <c r="H464" s="23">
        <v>3910.01</v>
      </c>
      <c r="I464" s="22">
        <f t="shared" si="47"/>
        <v>38.468000000000004</v>
      </c>
      <c r="J464" s="10">
        <v>83.779541292404275</v>
      </c>
      <c r="K464" s="22">
        <f t="shared" si="48"/>
        <v>-0.2435078237851073</v>
      </c>
      <c r="L464" s="22">
        <f t="shared" si="49"/>
        <v>0.72585901952555509</v>
      </c>
      <c r="M464" s="22">
        <f t="shared" si="49"/>
        <v>9.9378400391206354E-3</v>
      </c>
      <c r="N464" s="31">
        <f t="shared" si="50"/>
        <v>0.61222664509780023</v>
      </c>
      <c r="O464" s="22">
        <f t="shared" si="51"/>
        <v>-4.7813775908793106E-3</v>
      </c>
    </row>
    <row r="465" spans="1:15" ht="15">
      <c r="A465" s="21">
        <v>44868</v>
      </c>
      <c r="B465" s="21" t="str">
        <f t="shared" si="46"/>
        <v>2022-11</v>
      </c>
      <c r="C465" s="22">
        <v>11.675000000000001</v>
      </c>
      <c r="D465" s="6">
        <v>4.5865</v>
      </c>
      <c r="E465" s="10">
        <v>95.29</v>
      </c>
      <c r="F465" s="23">
        <v>116.71628570556641</v>
      </c>
      <c r="G465" s="24">
        <v>545.58000000000004</v>
      </c>
      <c r="H465" s="23">
        <v>3926.87</v>
      </c>
      <c r="I465" s="22">
        <f t="shared" si="47"/>
        <v>45.865000000000002</v>
      </c>
      <c r="J465" s="10">
        <v>85.209693284449614</v>
      </c>
      <c r="K465" s="22">
        <f t="shared" si="48"/>
        <v>0.60318512897550902</v>
      </c>
      <c r="L465" s="22">
        <f t="shared" si="49"/>
        <v>0.17587557211138352</v>
      </c>
      <c r="M465" s="22">
        <f t="shared" si="49"/>
        <v>-8.1522190615501595E-3</v>
      </c>
      <c r="N465" s="31">
        <f t="shared" si="50"/>
        <v>0.2584805442075338</v>
      </c>
      <c r="O465" s="22">
        <f t="shared" si="51"/>
        <v>4.3027393584058942E-3</v>
      </c>
    </row>
    <row r="466" spans="1:15" ht="15">
      <c r="A466" s="21">
        <v>44869</v>
      </c>
      <c r="B466" s="21" t="str">
        <f t="shared" si="46"/>
        <v>2022-11</v>
      </c>
      <c r="C466" s="22">
        <v>10.782</v>
      </c>
      <c r="D466" s="6">
        <v>4.3101000000000003</v>
      </c>
      <c r="E466" s="10">
        <v>99.53</v>
      </c>
      <c r="F466" s="23">
        <v>116.71628570556641</v>
      </c>
      <c r="G466" s="24">
        <v>271.58</v>
      </c>
      <c r="H466" s="23">
        <v>4001.84</v>
      </c>
      <c r="I466" s="22">
        <f t="shared" si="47"/>
        <v>43.100999999999999</v>
      </c>
      <c r="J466" s="10">
        <v>88.243638620445083</v>
      </c>
      <c r="K466" s="22">
        <f t="shared" si="48"/>
        <v>-7.9571726525484096E-2</v>
      </c>
      <c r="L466" s="22">
        <f t="shared" si="49"/>
        <v>-6.215610026492719E-2</v>
      </c>
      <c r="M466" s="22">
        <f t="shared" si="49"/>
        <v>4.3534232897875308E-2</v>
      </c>
      <c r="N466" s="31">
        <f t="shared" si="50"/>
        <v>-0.69759269369522792</v>
      </c>
      <c r="O466" s="22">
        <f t="shared" si="51"/>
        <v>1.8911584455157907E-2</v>
      </c>
    </row>
    <row r="467" spans="1:15" ht="15">
      <c r="A467" s="21">
        <v>44872</v>
      </c>
      <c r="B467" s="21" t="str">
        <f t="shared" si="46"/>
        <v>2022-11</v>
      </c>
      <c r="C467" s="22">
        <v>8.4990000000000006</v>
      </c>
      <c r="D467" s="6">
        <v>2.6909000000000001</v>
      </c>
      <c r="E467" s="10">
        <v>99.87</v>
      </c>
      <c r="F467" s="23">
        <v>116.71628570556641</v>
      </c>
      <c r="G467" s="24">
        <v>284.10000000000002</v>
      </c>
      <c r="H467" s="23">
        <v>3993.09</v>
      </c>
      <c r="I467" s="22">
        <f t="shared" si="47"/>
        <v>26.908999999999999</v>
      </c>
      <c r="J467" s="10">
        <v>87.123789583878562</v>
      </c>
      <c r="K467" s="22">
        <f t="shared" si="48"/>
        <v>-0.2379295675129878</v>
      </c>
      <c r="L467" s="22">
        <f t="shared" si="49"/>
        <v>-0.47108539555508705</v>
      </c>
      <c r="M467" s="22">
        <f t="shared" si="49"/>
        <v>3.4102339970712141E-3</v>
      </c>
      <c r="N467" s="31">
        <f t="shared" si="50"/>
        <v>4.5069533589493706E-2</v>
      </c>
      <c r="O467" s="22">
        <f t="shared" si="51"/>
        <v>-2.1888880812228691E-3</v>
      </c>
    </row>
    <row r="468" spans="1:15" ht="15">
      <c r="A468" s="21">
        <v>44873</v>
      </c>
      <c r="B468" s="21" t="str">
        <f t="shared" si="46"/>
        <v>2022-11</v>
      </c>
      <c r="C468" s="22">
        <v>9.6110000000000007</v>
      </c>
      <c r="D468" s="6">
        <v>3.2953000000000001</v>
      </c>
      <c r="E468" s="10">
        <v>96.85</v>
      </c>
      <c r="F468" s="23">
        <v>116.71628570556641</v>
      </c>
      <c r="G468" s="24">
        <v>382.61</v>
      </c>
      <c r="H468" s="23">
        <v>4000.38</v>
      </c>
      <c r="I468" s="22">
        <f t="shared" si="47"/>
        <v>32.953000000000003</v>
      </c>
      <c r="J468" s="10">
        <v>83.52738249245364</v>
      </c>
      <c r="K468" s="22">
        <f t="shared" si="48"/>
        <v>0.1229597663246582</v>
      </c>
      <c r="L468" s="22">
        <f t="shared" si="49"/>
        <v>0.20262150070335247</v>
      </c>
      <c r="M468" s="22">
        <f t="shared" si="49"/>
        <v>-3.0705950402038516E-2</v>
      </c>
      <c r="N468" s="31">
        <f t="shared" si="50"/>
        <v>0.297689904762104</v>
      </c>
      <c r="O468" s="22">
        <f t="shared" si="51"/>
        <v>1.8239893365744626E-3</v>
      </c>
    </row>
    <row r="469" spans="1:15" ht="15">
      <c r="A469" s="21">
        <v>44874</v>
      </c>
      <c r="B469" s="21" t="str">
        <f t="shared" si="46"/>
        <v>2022-11</v>
      </c>
      <c r="C469" s="22">
        <v>6.1289999999999996</v>
      </c>
      <c r="D469" s="6">
        <v>3.3574999999999999</v>
      </c>
      <c r="E469" s="10">
        <v>93.05</v>
      </c>
      <c r="F469" s="23">
        <v>116.71628570556641</v>
      </c>
      <c r="G469" s="24">
        <v>501.68</v>
      </c>
      <c r="H469" s="23">
        <v>3994.13</v>
      </c>
      <c r="I469" s="22">
        <f t="shared" si="47"/>
        <v>33.575000000000003</v>
      </c>
      <c r="J469" s="10">
        <v>81.651456651456655</v>
      </c>
      <c r="K469" s="22">
        <f t="shared" si="48"/>
        <v>-0.44987667133755277</v>
      </c>
      <c r="L469" s="22">
        <f t="shared" si="49"/>
        <v>1.8699438564344195E-2</v>
      </c>
      <c r="M469" s="22">
        <f t="shared" si="49"/>
        <v>-4.002640676474508E-2</v>
      </c>
      <c r="N469" s="31">
        <f t="shared" si="50"/>
        <v>0.27094627261251908</v>
      </c>
      <c r="O469" s="22">
        <f t="shared" si="51"/>
        <v>-1.5635733205195241E-3</v>
      </c>
    </row>
    <row r="470" spans="1:15" ht="15">
      <c r="A470" s="21">
        <v>44875</v>
      </c>
      <c r="B470" s="21" t="str">
        <f t="shared" si="46"/>
        <v>2022-11</v>
      </c>
      <c r="C470" s="22">
        <v>5.8090000000000002</v>
      </c>
      <c r="D470" s="6">
        <v>3.2139000000000002</v>
      </c>
      <c r="E470" s="10">
        <v>94.25</v>
      </c>
      <c r="F470" s="23">
        <v>116.71628570556641</v>
      </c>
      <c r="G470" s="24">
        <v>378.16</v>
      </c>
      <c r="H470" s="23">
        <v>4054.69</v>
      </c>
      <c r="I470" s="22">
        <f t="shared" si="47"/>
        <v>32.139000000000003</v>
      </c>
      <c r="J470" s="10">
        <v>80.714224543975334</v>
      </c>
      <c r="K470" s="22">
        <f t="shared" si="48"/>
        <v>-5.3623165493199114E-2</v>
      </c>
      <c r="L470" s="22">
        <f t="shared" si="49"/>
        <v>-4.3711496460770376E-2</v>
      </c>
      <c r="M470" s="22">
        <f t="shared" si="49"/>
        <v>1.2813843239860453E-2</v>
      </c>
      <c r="N470" s="31">
        <f t="shared" si="50"/>
        <v>-0.28264507974978437</v>
      </c>
      <c r="O470" s="22">
        <f t="shared" si="51"/>
        <v>1.5048452529252077E-2</v>
      </c>
    </row>
    <row r="471" spans="1:15" ht="15">
      <c r="A471" s="21">
        <v>44876</v>
      </c>
      <c r="B471" s="21" t="str">
        <f t="shared" si="46"/>
        <v>2022-11</v>
      </c>
      <c r="C471" s="22">
        <v>6.6609999999999996</v>
      </c>
      <c r="D471" s="6">
        <v>3.1053000000000002</v>
      </c>
      <c r="E471" s="10">
        <v>96.37</v>
      </c>
      <c r="F471" s="23">
        <v>116.71628570556641</v>
      </c>
      <c r="G471" s="24">
        <v>362.29</v>
      </c>
      <c r="H471" s="23">
        <v>4036.84</v>
      </c>
      <c r="I471" s="22">
        <f t="shared" si="47"/>
        <v>31.053000000000001</v>
      </c>
      <c r="J471" s="10">
        <v>82.529759355998976</v>
      </c>
      <c r="K471" s="22">
        <f t="shared" si="48"/>
        <v>0.13686118442064688</v>
      </c>
      <c r="L471" s="22">
        <f t="shared" si="49"/>
        <v>-3.4374823878807921E-2</v>
      </c>
      <c r="M471" s="22">
        <f t="shared" si="49"/>
        <v>2.224412353507596E-2</v>
      </c>
      <c r="N471" s="31">
        <f t="shared" si="50"/>
        <v>-4.287239040015059E-2</v>
      </c>
      <c r="O471" s="22">
        <f t="shared" si="51"/>
        <v>-4.4120281221607513E-3</v>
      </c>
    </row>
    <row r="472" spans="1:15" ht="15">
      <c r="A472" s="21">
        <v>44879</v>
      </c>
      <c r="B472" s="21" t="str">
        <f t="shared" si="46"/>
        <v>2022-11</v>
      </c>
      <c r="C472" s="22">
        <v>11.362</v>
      </c>
      <c r="D472" s="6">
        <v>3.4127000000000001</v>
      </c>
      <c r="E472" s="10">
        <v>93.59</v>
      </c>
      <c r="F472" s="23">
        <v>116.71628570556641</v>
      </c>
      <c r="G472" s="24">
        <v>314.64</v>
      </c>
      <c r="H472" s="23">
        <v>4067.93</v>
      </c>
      <c r="I472" s="22">
        <f t="shared" si="47"/>
        <v>34.127000000000002</v>
      </c>
      <c r="J472" s="10">
        <v>79.80047748976807</v>
      </c>
      <c r="K472" s="22">
        <f t="shared" si="48"/>
        <v>0.53400483070389282</v>
      </c>
      <c r="L472" s="22">
        <f t="shared" si="49"/>
        <v>9.4393437776623818E-2</v>
      </c>
      <c r="M472" s="22">
        <f t="shared" si="49"/>
        <v>-2.9271409694030987E-2</v>
      </c>
      <c r="N472" s="31">
        <f t="shared" si="50"/>
        <v>-0.14101586796127633</v>
      </c>
      <c r="O472" s="22">
        <f t="shared" si="51"/>
        <v>7.6720628710553176E-3</v>
      </c>
    </row>
    <row r="473" spans="1:15" ht="15">
      <c r="A473" s="21">
        <v>44880</v>
      </c>
      <c r="B473" s="21" t="str">
        <f t="shared" si="46"/>
        <v>2022-11</v>
      </c>
      <c r="C473" s="22">
        <v>12.242000000000001</v>
      </c>
      <c r="D473" s="6">
        <v>3.6818</v>
      </c>
      <c r="E473" s="10">
        <v>94.3</v>
      </c>
      <c r="F473" s="23">
        <v>116.71628570556641</v>
      </c>
      <c r="G473" s="24">
        <v>187.59</v>
      </c>
      <c r="H473" s="23">
        <v>4055.88</v>
      </c>
      <c r="I473" s="22">
        <f t="shared" si="47"/>
        <v>36.817999999999998</v>
      </c>
      <c r="J473" s="10">
        <v>79.310344827586206</v>
      </c>
      <c r="K473" s="22">
        <f t="shared" si="48"/>
        <v>7.4598208293942966E-2</v>
      </c>
      <c r="L473" s="22">
        <f t="shared" si="49"/>
        <v>7.5897996178023661E-2</v>
      </c>
      <c r="M473" s="22">
        <f t="shared" si="49"/>
        <v>7.5576494702467318E-3</v>
      </c>
      <c r="N473" s="31">
        <f t="shared" si="50"/>
        <v>-0.51717039787623775</v>
      </c>
      <c r="O473" s="22">
        <f t="shared" si="51"/>
        <v>-2.9665905129064069E-3</v>
      </c>
    </row>
    <row r="474" spans="1:15" ht="15">
      <c r="A474" s="21">
        <v>44881</v>
      </c>
      <c r="B474" s="21" t="str">
        <f t="shared" si="46"/>
        <v>2022-11</v>
      </c>
      <c r="C474" s="22">
        <v>14.878</v>
      </c>
      <c r="D474" s="6">
        <v>2.8681999999999999</v>
      </c>
      <c r="E474" s="10">
        <v>92.61</v>
      </c>
      <c r="F474" s="23">
        <v>116.71628570556641</v>
      </c>
      <c r="G474" s="24">
        <v>358.61</v>
      </c>
      <c r="H474" s="23">
        <v>4035.87</v>
      </c>
      <c r="I474" s="22">
        <f t="shared" si="47"/>
        <v>28.681999999999999</v>
      </c>
      <c r="J474" s="10">
        <v>77.895533686601055</v>
      </c>
      <c r="K474" s="22">
        <f t="shared" si="48"/>
        <v>0.19501094934027144</v>
      </c>
      <c r="L474" s="22">
        <f t="shared" si="49"/>
        <v>-0.24971710771734984</v>
      </c>
      <c r="M474" s="22">
        <f t="shared" si="49"/>
        <v>-1.8084062457234117E-2</v>
      </c>
      <c r="N474" s="31">
        <f t="shared" si="50"/>
        <v>0.64797671675910795</v>
      </c>
      <c r="O474" s="22">
        <f t="shared" si="51"/>
        <v>-4.9457881888102006E-3</v>
      </c>
    </row>
    <row r="475" spans="1:15" ht="15">
      <c r="A475" s="21">
        <v>44882</v>
      </c>
      <c r="B475" s="21" t="str">
        <f t="shared" si="46"/>
        <v>2022-11</v>
      </c>
      <c r="C475" s="22">
        <v>9.891</v>
      </c>
      <c r="D475" s="6">
        <v>2.8611</v>
      </c>
      <c r="E475" s="10">
        <v>91</v>
      </c>
      <c r="F475" s="23">
        <v>116.71628570556641</v>
      </c>
      <c r="G475" s="24">
        <v>513.07000000000005</v>
      </c>
      <c r="H475" s="23">
        <v>4033.92</v>
      </c>
      <c r="I475" s="22">
        <f t="shared" si="47"/>
        <v>28.611000000000001</v>
      </c>
      <c r="J475" s="10">
        <v>77.040298002031832</v>
      </c>
      <c r="K475" s="22">
        <f t="shared" si="48"/>
        <v>-0.40825835901144597</v>
      </c>
      <c r="L475" s="22">
        <f t="shared" si="49"/>
        <v>-2.4784890421354622E-3</v>
      </c>
      <c r="M475" s="22">
        <f t="shared" si="49"/>
        <v>-1.7537620665327588E-2</v>
      </c>
      <c r="N475" s="31">
        <f t="shared" si="50"/>
        <v>0.35817684109730047</v>
      </c>
      <c r="O475" s="22">
        <f t="shared" si="51"/>
        <v>-4.8328396103342047E-4</v>
      </c>
    </row>
    <row r="476" spans="1:15" ht="15">
      <c r="A476" s="21">
        <v>44883</v>
      </c>
      <c r="B476" s="21" t="str">
        <f t="shared" si="46"/>
        <v>2022-11</v>
      </c>
      <c r="C476" s="22">
        <v>11.558999999999999</v>
      </c>
      <c r="D476" s="6">
        <v>3.4350999999999998</v>
      </c>
      <c r="E476" s="10">
        <v>88.93</v>
      </c>
      <c r="F476" s="23">
        <v>116.71628570556641</v>
      </c>
      <c r="G476" s="24">
        <v>520.57000000000005</v>
      </c>
      <c r="H476" s="23">
        <v>4056.59</v>
      </c>
      <c r="I476" s="22">
        <f t="shared" si="47"/>
        <v>34.350999999999999</v>
      </c>
      <c r="J476" s="10">
        <v>74.718534700050427</v>
      </c>
      <c r="K476" s="22">
        <f t="shared" si="48"/>
        <v>0.15583910155442657</v>
      </c>
      <c r="L476" s="22">
        <f t="shared" si="49"/>
        <v>0.18283987106123867</v>
      </c>
      <c r="M476" s="22">
        <f t="shared" si="49"/>
        <v>-2.3009963105301245E-2</v>
      </c>
      <c r="N476" s="31">
        <f t="shared" si="50"/>
        <v>1.4512076979943537E-2</v>
      </c>
      <c r="O476" s="22">
        <f t="shared" si="51"/>
        <v>5.6041113183859662E-3</v>
      </c>
    </row>
    <row r="477" spans="1:15" ht="15">
      <c r="A477" s="21">
        <v>44886</v>
      </c>
      <c r="B477" s="21" t="str">
        <f t="shared" si="46"/>
        <v>2022-11</v>
      </c>
      <c r="C477" s="22">
        <v>15.696</v>
      </c>
      <c r="D477" s="6">
        <v>3.4659</v>
      </c>
      <c r="E477" s="10">
        <v>88.44</v>
      </c>
      <c r="F477" s="23">
        <v>116.71628570556641</v>
      </c>
      <c r="G477" s="24">
        <v>268.39999999999998</v>
      </c>
      <c r="H477" s="23">
        <v>4057.01</v>
      </c>
      <c r="I477" s="22">
        <f t="shared" si="47"/>
        <v>34.658999999999999</v>
      </c>
      <c r="J477" s="10">
        <v>75.044548154433599</v>
      </c>
      <c r="K477" s="22">
        <f t="shared" si="48"/>
        <v>0.30594154851087713</v>
      </c>
      <c r="L477" s="22">
        <f t="shared" si="49"/>
        <v>8.9263018428675511E-3</v>
      </c>
      <c r="M477" s="22">
        <f t="shared" si="49"/>
        <v>-5.5251874223032843E-3</v>
      </c>
      <c r="N477" s="31">
        <f t="shared" si="50"/>
        <v>-0.66244595998614164</v>
      </c>
      <c r="O477" s="22">
        <f t="shared" si="51"/>
        <v>1.0352987585664034E-4</v>
      </c>
    </row>
    <row r="478" spans="1:15" ht="15">
      <c r="A478" s="21">
        <v>44887</v>
      </c>
      <c r="B478" s="21" t="str">
        <f t="shared" si="46"/>
        <v>2022-11</v>
      </c>
      <c r="C478" s="22">
        <v>12.936</v>
      </c>
      <c r="D478" s="6">
        <v>4.1542000000000003</v>
      </c>
      <c r="E478" s="10">
        <v>88.65</v>
      </c>
      <c r="F478" s="23">
        <v>116.71628570556641</v>
      </c>
      <c r="G478" s="24">
        <v>248.13</v>
      </c>
      <c r="H478" s="23">
        <v>4092.33</v>
      </c>
      <c r="I478" s="22">
        <f t="shared" si="47"/>
        <v>41.542000000000002</v>
      </c>
      <c r="J478" s="10">
        <v>74.621212121212125</v>
      </c>
      <c r="K478" s="22">
        <f t="shared" si="48"/>
        <v>-0.19339178054820158</v>
      </c>
      <c r="L478" s="22">
        <f t="shared" si="49"/>
        <v>0.18114753148492549</v>
      </c>
      <c r="M478" s="22">
        <f t="shared" si="49"/>
        <v>2.3716765309715333E-3</v>
      </c>
      <c r="N478" s="31">
        <f t="shared" si="50"/>
        <v>-7.8525602725601898E-2</v>
      </c>
      <c r="O478" s="22">
        <f t="shared" si="51"/>
        <v>8.6682409022279805E-3</v>
      </c>
    </row>
    <row r="479" spans="1:15" ht="15">
      <c r="A479" s="21">
        <v>44888</v>
      </c>
      <c r="B479" s="21" t="str">
        <f t="shared" si="46"/>
        <v>2022-11</v>
      </c>
      <c r="C479" s="22">
        <v>14.208</v>
      </c>
      <c r="D479" s="6">
        <v>4.3613</v>
      </c>
      <c r="E479" s="10">
        <v>85.9</v>
      </c>
      <c r="F479" s="23">
        <v>116.71628570556641</v>
      </c>
      <c r="G479" s="24">
        <v>265.29000000000002</v>
      </c>
      <c r="H479" s="23">
        <v>4100.46</v>
      </c>
      <c r="I479" s="22">
        <f t="shared" si="47"/>
        <v>43.613</v>
      </c>
      <c r="J479" s="10">
        <v>71.34551495016612</v>
      </c>
      <c r="K479" s="22">
        <f t="shared" si="48"/>
        <v>9.3791063975008568E-2</v>
      </c>
      <c r="L479" s="22">
        <f t="shared" si="49"/>
        <v>4.8650307396295868E-2</v>
      </c>
      <c r="M479" s="22">
        <f t="shared" si="49"/>
        <v>-3.1512203530007256E-2</v>
      </c>
      <c r="N479" s="31">
        <f t="shared" si="50"/>
        <v>6.6870764883828829E-2</v>
      </c>
      <c r="O479" s="22">
        <f t="shared" si="51"/>
        <v>1.984672539787154E-3</v>
      </c>
    </row>
    <row r="480" spans="1:15" ht="15">
      <c r="A480" s="21">
        <v>44889</v>
      </c>
      <c r="B480" s="21" t="str">
        <f t="shared" si="46"/>
        <v>2022-11</v>
      </c>
      <c r="C480" s="22">
        <v>17.303000000000001</v>
      </c>
      <c r="D480" s="6">
        <v>4.9170999999999996</v>
      </c>
      <c r="E480" s="10">
        <v>85.59</v>
      </c>
      <c r="F480" s="23">
        <v>116.71628570556641</v>
      </c>
      <c r="G480" s="24">
        <v>218.9</v>
      </c>
      <c r="H480" s="23">
        <v>4102.66</v>
      </c>
      <c r="I480" s="22">
        <f t="shared" si="47"/>
        <v>49.170999999999992</v>
      </c>
      <c r="J480" s="10">
        <v>71.088039867109643</v>
      </c>
      <c r="K480" s="22">
        <f t="shared" si="48"/>
        <v>0.19707471062469706</v>
      </c>
      <c r="L480" s="22">
        <f t="shared" si="49"/>
        <v>0.11994874777105932</v>
      </c>
      <c r="M480" s="22">
        <f t="shared" si="49"/>
        <v>-3.6153750966914015E-3</v>
      </c>
      <c r="N480" s="31">
        <f t="shared" si="50"/>
        <v>-0.19220856272693618</v>
      </c>
      <c r="O480" s="22">
        <f t="shared" si="51"/>
        <v>5.3638129217796688E-4</v>
      </c>
    </row>
    <row r="481" spans="1:15" ht="15">
      <c r="A481" s="21">
        <v>44890</v>
      </c>
      <c r="B481" s="21" t="str">
        <f t="shared" si="46"/>
        <v>2022-11</v>
      </c>
      <c r="C481" s="22">
        <v>13.539</v>
      </c>
      <c r="D481" s="6">
        <v>5.2069000000000001</v>
      </c>
      <c r="E481" s="10">
        <v>83.4</v>
      </c>
      <c r="F481" s="23">
        <v>116.71628570556641</v>
      </c>
      <c r="G481" s="24">
        <v>226.94</v>
      </c>
      <c r="H481" s="23">
        <v>4112.3100000000004</v>
      </c>
      <c r="I481" s="22">
        <f t="shared" si="47"/>
        <v>52.069000000000003</v>
      </c>
      <c r="J481" s="10">
        <v>68.914229053049084</v>
      </c>
      <c r="K481" s="22">
        <f t="shared" si="48"/>
        <v>-0.24530548736153754</v>
      </c>
      <c r="L481" s="22">
        <f t="shared" si="49"/>
        <v>5.7265743252660414E-2</v>
      </c>
      <c r="M481" s="22">
        <f t="shared" si="49"/>
        <v>-2.5920144528817236E-2</v>
      </c>
      <c r="N481" s="31">
        <f t="shared" si="50"/>
        <v>3.6070660834025998E-2</v>
      </c>
      <c r="O481" s="22">
        <f t="shared" si="51"/>
        <v>2.3493705853172039E-3</v>
      </c>
    </row>
    <row r="482" spans="1:15" ht="15">
      <c r="A482" s="21">
        <v>44893</v>
      </c>
      <c r="B482" s="21" t="str">
        <f t="shared" si="46"/>
        <v>2022-11</v>
      </c>
      <c r="C482" s="22">
        <v>19.77</v>
      </c>
      <c r="D482" s="6">
        <v>8.3247</v>
      </c>
      <c r="E482" s="10">
        <v>83.5</v>
      </c>
      <c r="F482" s="23">
        <v>116.71628570556641</v>
      </c>
      <c r="G482" s="24">
        <v>230.83</v>
      </c>
      <c r="H482" s="23">
        <v>4098.49</v>
      </c>
      <c r="I482" s="22">
        <f t="shared" si="47"/>
        <v>83.247</v>
      </c>
      <c r="J482" s="10">
        <v>69.346399800681013</v>
      </c>
      <c r="K482" s="22">
        <f t="shared" si="48"/>
        <v>0.37859122766955178</v>
      </c>
      <c r="L482" s="22">
        <f t="shared" si="49"/>
        <v>0.46924233010127137</v>
      </c>
      <c r="M482" s="22">
        <f t="shared" si="49"/>
        <v>1.1983224921087163E-3</v>
      </c>
      <c r="N482" s="31">
        <f t="shared" si="50"/>
        <v>1.6995843493063562E-2</v>
      </c>
      <c r="O482" s="22">
        <f t="shared" si="51"/>
        <v>-3.3663012253778556E-3</v>
      </c>
    </row>
    <row r="483" spans="1:15" ht="15">
      <c r="A483" s="21">
        <v>44894</v>
      </c>
      <c r="B483" s="21" t="str">
        <f t="shared" si="46"/>
        <v>2022-11</v>
      </c>
      <c r="C483" s="22">
        <v>34.247</v>
      </c>
      <c r="D483" s="6">
        <v>11.1021</v>
      </c>
      <c r="E483" s="10">
        <v>83.22</v>
      </c>
      <c r="F483" s="23">
        <v>116.71628570556641</v>
      </c>
      <c r="G483" s="24">
        <v>279.88</v>
      </c>
      <c r="H483" s="23">
        <v>4112.3</v>
      </c>
      <c r="I483" s="22">
        <f t="shared" si="47"/>
        <v>111.021</v>
      </c>
      <c r="J483" s="10">
        <v>69.373124374791601</v>
      </c>
      <c r="K483" s="22">
        <f t="shared" si="48"/>
        <v>0.54943333244849613</v>
      </c>
      <c r="L483" s="22">
        <f t="shared" si="49"/>
        <v>0.2879072804323019</v>
      </c>
      <c r="M483" s="22">
        <f t="shared" si="49"/>
        <v>-3.3589283020146205E-3</v>
      </c>
      <c r="N483" s="31">
        <f t="shared" si="50"/>
        <v>0.19267943102178911</v>
      </c>
      <c r="O483" s="22">
        <f t="shared" si="51"/>
        <v>3.3638694991318763E-3</v>
      </c>
    </row>
    <row r="484" spans="1:15" ht="15">
      <c r="A484" s="21">
        <v>44895</v>
      </c>
      <c r="B484" s="21" t="str">
        <f t="shared" si="46"/>
        <v>2022-11</v>
      </c>
      <c r="C484" s="22">
        <v>31.744</v>
      </c>
      <c r="D484" s="6">
        <v>11.5542</v>
      </c>
      <c r="E484" s="10">
        <v>85.61</v>
      </c>
      <c r="F484" s="23">
        <v>116.71628570556641</v>
      </c>
      <c r="G484" s="24">
        <v>212.05</v>
      </c>
      <c r="H484" s="23">
        <v>4139.6499999999996</v>
      </c>
      <c r="I484" s="22">
        <f t="shared" si="47"/>
        <v>115.542</v>
      </c>
      <c r="J484" s="10">
        <v>71.568299615448922</v>
      </c>
      <c r="K484" s="22">
        <f t="shared" si="48"/>
        <v>-7.5895238528559283E-2</v>
      </c>
      <c r="L484" s="22">
        <f t="shared" si="49"/>
        <v>3.991472761830029E-2</v>
      </c>
      <c r="M484" s="22">
        <f t="shared" si="49"/>
        <v>2.8314395199599041E-2</v>
      </c>
      <c r="N484" s="31">
        <f t="shared" si="50"/>
        <v>-0.27753884395709616</v>
      </c>
      <c r="O484" s="22">
        <f t="shared" si="51"/>
        <v>6.628760510563182E-3</v>
      </c>
    </row>
    <row r="485" spans="1:15" ht="15">
      <c r="A485" s="21">
        <v>44896</v>
      </c>
      <c r="B485" s="21" t="str">
        <f t="shared" si="46"/>
        <v>2022-12</v>
      </c>
      <c r="C485" s="22">
        <v>37.78</v>
      </c>
      <c r="D485" s="6">
        <v>11.9123</v>
      </c>
      <c r="E485" s="10">
        <v>86.28</v>
      </c>
      <c r="F485" s="23">
        <v>111.19593811035156</v>
      </c>
      <c r="G485" s="24">
        <v>219.97</v>
      </c>
      <c r="H485" s="23">
        <v>4141.04</v>
      </c>
      <c r="I485" s="22">
        <f t="shared" si="47"/>
        <v>119.123</v>
      </c>
      <c r="J485" s="10">
        <v>70.421155729676784</v>
      </c>
      <c r="K485" s="22">
        <f t="shared" si="48"/>
        <v>0.17407613097090124</v>
      </c>
      <c r="L485" s="22">
        <f t="shared" si="49"/>
        <v>3.0522472520528785E-2</v>
      </c>
      <c r="M485" s="22">
        <f t="shared" si="49"/>
        <v>7.7957227665612612E-3</v>
      </c>
      <c r="N485" s="31">
        <f t="shared" si="50"/>
        <v>3.6669077497032104E-2</v>
      </c>
      <c r="O485" s="22">
        <f t="shared" si="51"/>
        <v>3.3572081868926896E-4</v>
      </c>
    </row>
    <row r="486" spans="1:15" ht="15">
      <c r="A486" s="21">
        <v>44897</v>
      </c>
      <c r="B486" s="21" t="str">
        <f t="shared" si="46"/>
        <v>2022-12</v>
      </c>
      <c r="C486" s="22">
        <v>29.402999999999999</v>
      </c>
      <c r="D486" s="6">
        <v>11.3612</v>
      </c>
      <c r="E486" s="10">
        <v>86.54</v>
      </c>
      <c r="F486" s="23">
        <v>111.19593811035156</v>
      </c>
      <c r="G486" s="24">
        <v>490.23</v>
      </c>
      <c r="H486" s="23">
        <v>4138.8100000000004</v>
      </c>
      <c r="I486" s="22">
        <f t="shared" si="47"/>
        <v>113.61199999999999</v>
      </c>
      <c r="J486" s="10">
        <v>70.403514480963224</v>
      </c>
      <c r="K486" s="22">
        <f t="shared" si="48"/>
        <v>-0.25068315211821113</v>
      </c>
      <c r="L486" s="22">
        <f t="shared" si="49"/>
        <v>-4.7367438235323828E-2</v>
      </c>
      <c r="M486" s="22">
        <f t="shared" si="49"/>
        <v>3.0089132757832641E-3</v>
      </c>
      <c r="N486" s="31">
        <f t="shared" si="50"/>
        <v>0.80138349531417052</v>
      </c>
      <c r="O486" s="22">
        <f t="shared" si="51"/>
        <v>-5.3865711430018824E-4</v>
      </c>
    </row>
    <row r="487" spans="1:15" ht="15">
      <c r="A487" s="21">
        <v>44900</v>
      </c>
      <c r="B487" s="21" t="str">
        <f t="shared" si="46"/>
        <v>2022-12</v>
      </c>
      <c r="C487" s="22">
        <v>28.49</v>
      </c>
      <c r="D487" s="6">
        <v>11.5245</v>
      </c>
      <c r="E487" s="10">
        <v>83.36</v>
      </c>
      <c r="F487" s="23">
        <v>111.19593811035156</v>
      </c>
      <c r="G487" s="24">
        <v>1529.24</v>
      </c>
      <c r="H487" s="23">
        <v>4143.21</v>
      </c>
      <c r="I487" s="22">
        <f t="shared" si="47"/>
        <v>115.245</v>
      </c>
      <c r="J487" s="10">
        <v>68.501931136494363</v>
      </c>
      <c r="K487" s="22">
        <f t="shared" si="48"/>
        <v>-3.1543561445335537E-2</v>
      </c>
      <c r="L487" s="22">
        <f t="shared" si="49"/>
        <v>1.4271162476697286E-2</v>
      </c>
      <c r="M487" s="22">
        <f t="shared" si="49"/>
        <v>-3.7438156791682047E-2</v>
      </c>
      <c r="N487" s="31">
        <f t="shared" si="50"/>
        <v>1.1376514902163117</v>
      </c>
      <c r="O487" s="22">
        <f t="shared" si="51"/>
        <v>1.062542812976757E-3</v>
      </c>
    </row>
    <row r="488" spans="1:15" ht="15">
      <c r="A488" s="21">
        <v>44901</v>
      </c>
      <c r="B488" s="21" t="str">
        <f t="shared" si="46"/>
        <v>2022-12</v>
      </c>
      <c r="C488" s="22">
        <v>35.710999999999999</v>
      </c>
      <c r="D488" s="6">
        <v>11.655900000000001</v>
      </c>
      <c r="E488" s="10">
        <v>79.92</v>
      </c>
      <c r="F488" s="23">
        <v>111.19593811035156</v>
      </c>
      <c r="G488" s="24">
        <v>213.92</v>
      </c>
      <c r="H488" s="23">
        <v>4114.4799999999996</v>
      </c>
      <c r="I488" s="22">
        <f t="shared" si="47"/>
        <v>116.55900000000001</v>
      </c>
      <c r="J488" s="10">
        <v>65.497459432879864</v>
      </c>
      <c r="K488" s="22">
        <f t="shared" si="48"/>
        <v>0.2259056160648566</v>
      </c>
      <c r="L488" s="22">
        <f t="shared" si="49"/>
        <v>1.1337285589961697E-2</v>
      </c>
      <c r="M488" s="22">
        <f t="shared" si="49"/>
        <v>-4.2142443664758632E-2</v>
      </c>
      <c r="N488" s="31">
        <f t="shared" si="50"/>
        <v>-1.9669240455944814</v>
      </c>
      <c r="O488" s="22">
        <f t="shared" si="51"/>
        <v>-6.9583905241147014E-3</v>
      </c>
    </row>
    <row r="489" spans="1:15" ht="15">
      <c r="A489" s="21">
        <v>44902</v>
      </c>
      <c r="B489" s="21" t="str">
        <f t="shared" ref="B489:B531" si="52">TEXT(A489,"YYYY-MM")</f>
        <v>2022-12</v>
      </c>
      <c r="C489" s="22">
        <v>31.666</v>
      </c>
      <c r="D489" s="6">
        <v>12.6602</v>
      </c>
      <c r="E489" s="10">
        <v>77.11</v>
      </c>
      <c r="F489" s="23">
        <v>111.19593811035156</v>
      </c>
      <c r="G489" s="24">
        <v>194.59</v>
      </c>
      <c r="H489" s="23">
        <v>4093.68</v>
      </c>
      <c r="I489" s="22">
        <f t="shared" si="47"/>
        <v>126.602</v>
      </c>
      <c r="J489" s="10">
        <v>63.23601771362965</v>
      </c>
      <c r="K489" s="22">
        <f t="shared" si="48"/>
        <v>-0.120215214495431</v>
      </c>
      <c r="L489" s="22">
        <f t="shared" si="49"/>
        <v>8.2650724795932121E-2</v>
      </c>
      <c r="M489" s="22">
        <f t="shared" si="49"/>
        <v>-3.5793160495428869E-2</v>
      </c>
      <c r="N489" s="31">
        <f t="shared" si="50"/>
        <v>-9.4707332383568543E-2</v>
      </c>
      <c r="O489" s="22">
        <f t="shared" si="51"/>
        <v>-5.068138175284947E-3</v>
      </c>
    </row>
    <row r="490" spans="1:15" ht="15">
      <c r="A490" s="21">
        <v>44903</v>
      </c>
      <c r="B490" s="21" t="str">
        <f t="shared" si="52"/>
        <v>2022-12</v>
      </c>
      <c r="C490" s="22">
        <v>34.735999999999997</v>
      </c>
      <c r="D490" s="6">
        <v>12.600099999999999</v>
      </c>
      <c r="E490" s="10">
        <v>76.02</v>
      </c>
      <c r="F490" s="23">
        <v>111.19593811035156</v>
      </c>
      <c r="G490" s="24">
        <v>250.64</v>
      </c>
      <c r="H490" s="23">
        <v>4082.24</v>
      </c>
      <c r="I490" s="22">
        <f t="shared" si="47"/>
        <v>126.00099999999999</v>
      </c>
      <c r="J490" s="10">
        <v>62.133224356354717</v>
      </c>
      <c r="K490" s="22">
        <f t="shared" si="48"/>
        <v>9.2533063056693524E-2</v>
      </c>
      <c r="L490" s="22">
        <f t="shared" si="49"/>
        <v>-4.7584639456811047E-3</v>
      </c>
      <c r="M490" s="22">
        <f t="shared" si="49"/>
        <v>-1.4236510283766676E-2</v>
      </c>
      <c r="N490" s="31">
        <f t="shared" si="50"/>
        <v>0.25312286567387171</v>
      </c>
      <c r="O490" s="22">
        <f t="shared" si="51"/>
        <v>-2.7984636508019693E-3</v>
      </c>
    </row>
    <row r="491" spans="1:15" ht="15">
      <c r="A491" s="21">
        <v>44904</v>
      </c>
      <c r="B491" s="21" t="str">
        <f t="shared" si="52"/>
        <v>2022-12</v>
      </c>
      <c r="C491" s="22">
        <v>38.14</v>
      </c>
      <c r="D491" s="6">
        <v>12.593299999999999</v>
      </c>
      <c r="E491" s="10">
        <v>76.37</v>
      </c>
      <c r="F491" s="23">
        <v>111.19593811035156</v>
      </c>
      <c r="G491" s="24">
        <v>144.26</v>
      </c>
      <c r="H491" s="23">
        <v>4087.39</v>
      </c>
      <c r="I491" s="22">
        <f t="shared" si="47"/>
        <v>125.93299999999999</v>
      </c>
      <c r="J491" s="10">
        <v>62.033953375030457</v>
      </c>
      <c r="K491" s="22">
        <f t="shared" si="48"/>
        <v>9.3486987036337066E-2</v>
      </c>
      <c r="L491" s="22">
        <f t="shared" si="49"/>
        <v>-5.3982393524752454E-4</v>
      </c>
      <c r="M491" s="22">
        <f t="shared" si="49"/>
        <v>4.5934853391901148E-3</v>
      </c>
      <c r="N491" s="31">
        <f t="shared" si="50"/>
        <v>-0.5524004195684098</v>
      </c>
      <c r="O491" s="22">
        <f t="shared" si="51"/>
        <v>1.2607671784830611E-3</v>
      </c>
    </row>
    <row r="492" spans="1:15" ht="15">
      <c r="A492" s="21">
        <v>44907</v>
      </c>
      <c r="B492" s="21" t="str">
        <f t="shared" si="52"/>
        <v>2022-12</v>
      </c>
      <c r="C492" s="22">
        <v>51.234999999999999</v>
      </c>
      <c r="D492" s="6">
        <v>12.3475</v>
      </c>
      <c r="E492" s="10">
        <v>78</v>
      </c>
      <c r="F492" s="23">
        <v>111.19593811035156</v>
      </c>
      <c r="G492" s="24">
        <v>246.98</v>
      </c>
      <c r="H492" s="23">
        <v>4070</v>
      </c>
      <c r="I492" s="22">
        <f t="shared" si="47"/>
        <v>123.47499999999999</v>
      </c>
      <c r="J492" s="10">
        <v>63.492063492063494</v>
      </c>
      <c r="K492" s="22">
        <f t="shared" si="48"/>
        <v>0.29515929207940816</v>
      </c>
      <c r="L492" s="22">
        <f t="shared" si="49"/>
        <v>-1.9711313065984514E-2</v>
      </c>
      <c r="M492" s="22">
        <f t="shared" si="49"/>
        <v>2.1118877789298954E-2</v>
      </c>
      <c r="N492" s="31">
        <f t="shared" si="50"/>
        <v>0.53769013461414983</v>
      </c>
      <c r="O492" s="22">
        <f t="shared" si="51"/>
        <v>-4.2636250917675242E-3</v>
      </c>
    </row>
    <row r="493" spans="1:15" ht="15">
      <c r="A493" s="21">
        <v>44908</v>
      </c>
      <c r="B493" s="21" t="str">
        <f t="shared" si="52"/>
        <v>2022-12</v>
      </c>
      <c r="C493" s="22">
        <v>49.341999999999999</v>
      </c>
      <c r="D493" s="6">
        <v>12.1119</v>
      </c>
      <c r="E493" s="10">
        <v>80.14</v>
      </c>
      <c r="F493" s="23">
        <v>111.19593811035156</v>
      </c>
      <c r="G493" s="24">
        <v>178.43</v>
      </c>
      <c r="H493" s="23">
        <v>4105.09</v>
      </c>
      <c r="I493" s="22">
        <f t="shared" si="47"/>
        <v>121.119</v>
      </c>
      <c r="J493" s="10">
        <v>64.759595959595956</v>
      </c>
      <c r="K493" s="22">
        <f t="shared" si="48"/>
        <v>-3.7647246909164746E-2</v>
      </c>
      <c r="L493" s="22">
        <f t="shared" si="49"/>
        <v>-1.9265173046401886E-2</v>
      </c>
      <c r="M493" s="22">
        <f t="shared" si="49"/>
        <v>2.7066278518406796E-2</v>
      </c>
      <c r="N493" s="31">
        <f t="shared" si="50"/>
        <v>-0.32511099424633894</v>
      </c>
      <c r="O493" s="22">
        <f t="shared" si="51"/>
        <v>8.5846676918886842E-3</v>
      </c>
    </row>
    <row r="494" spans="1:15" ht="15">
      <c r="A494" s="21">
        <v>44909</v>
      </c>
      <c r="B494" s="21" t="str">
        <f t="shared" si="52"/>
        <v>2022-12</v>
      </c>
      <c r="C494" s="22">
        <v>39.841000000000001</v>
      </c>
      <c r="D494" s="6">
        <v>11.8513</v>
      </c>
      <c r="E494" s="10">
        <v>83.33</v>
      </c>
      <c r="F494" s="23">
        <v>111.19593811035156</v>
      </c>
      <c r="G494" s="24">
        <v>602.59</v>
      </c>
      <c r="H494" s="23">
        <v>4100.26</v>
      </c>
      <c r="I494" s="22">
        <f t="shared" si="47"/>
        <v>118.51300000000001</v>
      </c>
      <c r="J494" s="10">
        <v>67.158284977433922</v>
      </c>
      <c r="K494" s="22">
        <f t="shared" si="48"/>
        <v>-0.21387911253952235</v>
      </c>
      <c r="L494" s="22">
        <f t="shared" si="49"/>
        <v>-2.1750874180864674E-2</v>
      </c>
      <c r="M494" s="22">
        <f t="shared" si="49"/>
        <v>3.9033523186116824E-2</v>
      </c>
      <c r="N494" s="31">
        <f t="shared" si="50"/>
        <v>1.2170406643591118</v>
      </c>
      <c r="O494" s="22">
        <f t="shared" si="51"/>
        <v>-1.1772808126066315E-3</v>
      </c>
    </row>
    <row r="495" spans="1:15" ht="15">
      <c r="A495" s="21">
        <v>44910</v>
      </c>
      <c r="B495" s="21" t="str">
        <f t="shared" si="52"/>
        <v>2022-12</v>
      </c>
      <c r="C495" s="22">
        <v>45.362000000000002</v>
      </c>
      <c r="D495" s="6">
        <v>11.554399999999999</v>
      </c>
      <c r="E495" s="10">
        <v>82.34</v>
      </c>
      <c r="F495" s="23">
        <v>111.19593811035156</v>
      </c>
      <c r="G495" s="24">
        <v>197.4</v>
      </c>
      <c r="H495" s="23">
        <v>4063.59</v>
      </c>
      <c r="I495" s="22">
        <f t="shared" si="47"/>
        <v>115.544</v>
      </c>
      <c r="J495" s="10">
        <v>67.458626904800923</v>
      </c>
      <c r="K495" s="22">
        <f t="shared" si="48"/>
        <v>0.12977821735525</v>
      </c>
      <c r="L495" s="22">
        <f t="shared" si="49"/>
        <v>-2.5371249400556448E-2</v>
      </c>
      <c r="M495" s="22">
        <f t="shared" si="49"/>
        <v>-1.195161205235672E-2</v>
      </c>
      <c r="N495" s="31">
        <f t="shared" si="50"/>
        <v>-1.1160049048030682</v>
      </c>
      <c r="O495" s="22">
        <f t="shared" si="51"/>
        <v>-8.9835669736937542E-3</v>
      </c>
    </row>
    <row r="496" spans="1:15" ht="15">
      <c r="A496" s="21">
        <v>44911</v>
      </c>
      <c r="B496" s="21" t="str">
        <f t="shared" si="52"/>
        <v>2022-12</v>
      </c>
      <c r="C496" s="22">
        <v>35.012</v>
      </c>
      <c r="D496" s="6">
        <v>9.9824000000000002</v>
      </c>
      <c r="E496" s="10">
        <v>80.2</v>
      </c>
      <c r="F496" s="23">
        <v>111.19593811035156</v>
      </c>
      <c r="G496" s="24">
        <v>354.68</v>
      </c>
      <c r="H496" s="23">
        <v>4010.49</v>
      </c>
      <c r="I496" s="22">
        <f t="shared" si="47"/>
        <v>99.823999999999998</v>
      </c>
      <c r="J496" s="10">
        <v>65.910585141354375</v>
      </c>
      <c r="K496" s="22">
        <f t="shared" si="48"/>
        <v>-0.25898389028805252</v>
      </c>
      <c r="L496" s="22">
        <f t="shared" si="49"/>
        <v>-0.14624277443043504</v>
      </c>
      <c r="M496" s="22">
        <f t="shared" si="49"/>
        <v>-2.6333501469289852E-2</v>
      </c>
      <c r="N496" s="31">
        <f t="shared" si="50"/>
        <v>0.58598384751242494</v>
      </c>
      <c r="O496" s="22">
        <f t="shared" si="51"/>
        <v>-1.3153390993039846E-2</v>
      </c>
    </row>
    <row r="497" spans="1:15" ht="15">
      <c r="A497" s="21">
        <v>44914</v>
      </c>
      <c r="B497" s="21" t="str">
        <f t="shared" si="52"/>
        <v>2022-12</v>
      </c>
      <c r="C497" s="22">
        <v>19.829000000000001</v>
      </c>
      <c r="D497" s="6">
        <v>8.3931000000000004</v>
      </c>
      <c r="E497" s="10">
        <v>81.66</v>
      </c>
      <c r="F497" s="23">
        <v>111.19593811035156</v>
      </c>
      <c r="G497" s="24">
        <v>166.34</v>
      </c>
      <c r="H497" s="23">
        <v>4025.87</v>
      </c>
      <c r="I497" s="22">
        <f t="shared" si="47"/>
        <v>83.931000000000012</v>
      </c>
      <c r="J497" s="10">
        <v>67.044334975369452</v>
      </c>
      <c r="K497" s="22">
        <f t="shared" si="48"/>
        <v>-0.56854534725352313</v>
      </c>
      <c r="L497" s="22">
        <f t="shared" si="49"/>
        <v>-0.17341360265385991</v>
      </c>
      <c r="M497" s="22">
        <f t="shared" si="49"/>
        <v>1.8040771018960837E-2</v>
      </c>
      <c r="N497" s="31">
        <f t="shared" si="50"/>
        <v>-0.75718208807126486</v>
      </c>
      <c r="O497" s="22">
        <f t="shared" si="51"/>
        <v>3.8276082149533109E-3</v>
      </c>
    </row>
    <row r="498" spans="1:15" ht="15">
      <c r="A498" s="21">
        <v>44915</v>
      </c>
      <c r="B498" s="21" t="str">
        <f t="shared" si="52"/>
        <v>2022-12</v>
      </c>
      <c r="C498" s="22">
        <v>15.255000000000001</v>
      </c>
      <c r="D498" s="6">
        <v>7.5911999999999997</v>
      </c>
      <c r="E498" s="10">
        <v>79.45</v>
      </c>
      <c r="F498" s="23">
        <v>111.19593811035156</v>
      </c>
      <c r="G498" s="24">
        <v>116.38</v>
      </c>
      <c r="H498" s="23">
        <v>4026.91</v>
      </c>
      <c r="I498" s="22">
        <f t="shared" si="47"/>
        <v>75.911999999999992</v>
      </c>
      <c r="J498" s="10">
        <v>65.412481475382847</v>
      </c>
      <c r="K498" s="22">
        <f t="shared" si="48"/>
        <v>-0.26223819444803531</v>
      </c>
      <c r="L498" s="22">
        <f t="shared" si="49"/>
        <v>-0.10042025804311326</v>
      </c>
      <c r="M498" s="22">
        <f t="shared" si="49"/>
        <v>-2.743639290870464E-2</v>
      </c>
      <c r="N498" s="31">
        <f t="shared" si="50"/>
        <v>-0.35717318721201763</v>
      </c>
      <c r="O498" s="22">
        <f t="shared" si="51"/>
        <v>2.5829589428301469E-4</v>
      </c>
    </row>
    <row r="499" spans="1:15" ht="15">
      <c r="A499" s="21">
        <v>44916</v>
      </c>
      <c r="B499" s="21" t="str">
        <f t="shared" si="52"/>
        <v>2022-12</v>
      </c>
      <c r="C499" s="22">
        <v>19.879000000000001</v>
      </c>
      <c r="D499" s="6">
        <v>7.5528000000000004</v>
      </c>
      <c r="E499" s="10">
        <v>80.25</v>
      </c>
      <c r="F499" s="23">
        <v>111.19593811035156</v>
      </c>
      <c r="G499" s="24">
        <v>131.5</v>
      </c>
      <c r="H499" s="23">
        <v>4095.42</v>
      </c>
      <c r="I499" s="22">
        <f t="shared" si="47"/>
        <v>75.528000000000006</v>
      </c>
      <c r="J499" s="10">
        <v>66.476143141153074</v>
      </c>
      <c r="K499" s="22">
        <f t="shared" si="48"/>
        <v>0.26475657998375141</v>
      </c>
      <c r="L499" s="22">
        <f t="shared" si="49"/>
        <v>-5.071326241241912E-3</v>
      </c>
      <c r="M499" s="22">
        <f t="shared" si="49"/>
        <v>1.0018869027400148E-2</v>
      </c>
      <c r="N499" s="31">
        <f t="shared" si="50"/>
        <v>0.12214615238929545</v>
      </c>
      <c r="O499" s="22">
        <f t="shared" si="51"/>
        <v>1.6869943671970453E-2</v>
      </c>
    </row>
    <row r="500" spans="1:15" ht="15">
      <c r="A500" s="21">
        <v>44917</v>
      </c>
      <c r="B500" s="21" t="str">
        <f t="shared" si="52"/>
        <v>2022-12</v>
      </c>
      <c r="C500" s="22">
        <v>19.792999999999999</v>
      </c>
      <c r="D500" s="6">
        <v>7.0442</v>
      </c>
      <c r="E500" s="10">
        <v>79.58</v>
      </c>
      <c r="F500" s="23">
        <v>111.19593811035156</v>
      </c>
      <c r="G500" s="24">
        <v>177.63</v>
      </c>
      <c r="H500" s="23">
        <v>4079.25</v>
      </c>
      <c r="I500" s="22">
        <f t="shared" si="47"/>
        <v>70.442000000000007</v>
      </c>
      <c r="J500" s="10">
        <v>66.140292553191486</v>
      </c>
      <c r="K500" s="22">
        <f t="shared" si="48"/>
        <v>-4.3355583137862823E-3</v>
      </c>
      <c r="L500" s="22">
        <f t="shared" si="49"/>
        <v>-6.9713772246736222E-2</v>
      </c>
      <c r="M500" s="22">
        <f t="shared" si="49"/>
        <v>-8.3839570113427297E-3</v>
      </c>
      <c r="N500" s="31">
        <f t="shared" si="50"/>
        <v>0.30069588359397526</v>
      </c>
      <c r="O500" s="22">
        <f t="shared" si="51"/>
        <v>-3.9561281592161504E-3</v>
      </c>
    </row>
    <row r="501" spans="1:15" ht="15">
      <c r="A501" s="21">
        <v>44918</v>
      </c>
      <c r="B501" s="21" t="str">
        <f t="shared" si="52"/>
        <v>2022-12</v>
      </c>
      <c r="C501" s="22">
        <v>16.648</v>
      </c>
      <c r="D501" s="6">
        <v>6.1070000000000002</v>
      </c>
      <c r="E501" s="10">
        <v>82.45</v>
      </c>
      <c r="F501" s="23">
        <v>111.19593811035156</v>
      </c>
      <c r="G501" s="24">
        <v>100.89</v>
      </c>
      <c r="H501" s="23">
        <v>4083.66</v>
      </c>
      <c r="I501" s="22">
        <f t="shared" si="47"/>
        <v>61.07</v>
      </c>
      <c r="J501" s="10">
        <v>68.400530944084949</v>
      </c>
      <c r="K501" s="22">
        <f t="shared" si="48"/>
        <v>-0.17303825074726478</v>
      </c>
      <c r="L501" s="22">
        <f t="shared" si="49"/>
        <v>-0.14276892894843582</v>
      </c>
      <c r="M501" s="22">
        <f t="shared" si="49"/>
        <v>3.5429244006825317E-2</v>
      </c>
      <c r="N501" s="31">
        <f t="shared" si="50"/>
        <v>-0.56567192079150652</v>
      </c>
      <c r="O501" s="22">
        <f t="shared" si="51"/>
        <v>1.0804971337541789E-3</v>
      </c>
    </row>
    <row r="502" spans="1:15" ht="15">
      <c r="A502" s="21">
        <v>44923</v>
      </c>
      <c r="B502" s="21" t="str">
        <f t="shared" si="52"/>
        <v>2022-12</v>
      </c>
      <c r="C502" s="22">
        <v>7.1020000000000003</v>
      </c>
      <c r="D502" s="6">
        <v>5.8369</v>
      </c>
      <c r="E502" s="10">
        <v>81.7</v>
      </c>
      <c r="F502" s="23">
        <v>111.19593811035156</v>
      </c>
      <c r="G502" s="24">
        <v>50.78</v>
      </c>
      <c r="H502" s="23">
        <v>4096.54</v>
      </c>
      <c r="I502" s="22">
        <f t="shared" si="47"/>
        <v>58.369</v>
      </c>
      <c r="J502" s="10">
        <v>67.890975569220544</v>
      </c>
      <c r="K502" s="22">
        <f t="shared" si="48"/>
        <v>-0.85191365457043711</v>
      </c>
      <c r="L502" s="22">
        <f t="shared" si="49"/>
        <v>-4.5235820254501298E-2</v>
      </c>
      <c r="M502" s="22">
        <f t="shared" si="49"/>
        <v>-9.1380471396506763E-3</v>
      </c>
      <c r="N502" s="31">
        <f t="shared" si="50"/>
        <v>-0.68652823814375563</v>
      </c>
      <c r="O502" s="22">
        <f t="shared" si="51"/>
        <v>3.1490698623163E-3</v>
      </c>
    </row>
    <row r="503" spans="1:15" ht="15">
      <c r="A503" s="21">
        <v>44924</v>
      </c>
      <c r="B503" s="21" t="str">
        <f t="shared" si="52"/>
        <v>2022-12</v>
      </c>
      <c r="C503" s="22">
        <v>12.433</v>
      </c>
      <c r="D503" s="6">
        <v>5.7103000000000002</v>
      </c>
      <c r="E503" s="10">
        <v>80.959999999999994</v>
      </c>
      <c r="F503" s="23">
        <v>111.19593811035156</v>
      </c>
      <c r="G503" s="24">
        <v>286.70999999999998</v>
      </c>
      <c r="H503" s="23">
        <v>4107.3900000000003</v>
      </c>
      <c r="I503" s="22">
        <f t="shared" si="47"/>
        <v>57.103000000000002</v>
      </c>
      <c r="J503" s="10">
        <v>67.131011608623552</v>
      </c>
      <c r="K503" s="22">
        <f t="shared" si="48"/>
        <v>0.55997779344990428</v>
      </c>
      <c r="L503" s="22">
        <f t="shared" si="49"/>
        <v>-2.1928272294170343E-2</v>
      </c>
      <c r="M503" s="22">
        <f t="shared" si="49"/>
        <v>-9.0987963268019476E-3</v>
      </c>
      <c r="N503" s="31">
        <f t="shared" si="50"/>
        <v>1.7309686756696654</v>
      </c>
      <c r="O503" s="22">
        <f t="shared" si="51"/>
        <v>2.6450753055993173E-3</v>
      </c>
    </row>
    <row r="504" spans="1:15" ht="15">
      <c r="A504" s="21">
        <v>44925</v>
      </c>
      <c r="B504" s="21" t="str">
        <f t="shared" si="52"/>
        <v>2022-12</v>
      </c>
      <c r="C504" s="22">
        <v>3.601</v>
      </c>
      <c r="D504" s="6">
        <v>5.8352000000000004</v>
      </c>
      <c r="E504" s="10">
        <v>82.82</v>
      </c>
      <c r="F504" s="23">
        <v>111.19593811035156</v>
      </c>
      <c r="G504" s="24">
        <v>78.790000000000006</v>
      </c>
      <c r="H504" s="23">
        <v>4075.13</v>
      </c>
      <c r="I504" s="22">
        <f t="shared" si="47"/>
        <v>58.352000000000004</v>
      </c>
      <c r="J504" s="10">
        <v>68.576633269851783</v>
      </c>
      <c r="K504" s="22">
        <f t="shared" si="48"/>
        <v>-1.2391426433040622</v>
      </c>
      <c r="L504" s="22">
        <f t="shared" si="49"/>
        <v>2.1636979379952764E-2</v>
      </c>
      <c r="M504" s="22">
        <f t="shared" si="49"/>
        <v>2.2714372578265789E-2</v>
      </c>
      <c r="N504" s="31">
        <f t="shared" si="50"/>
        <v>-1.2916851666886011</v>
      </c>
      <c r="O504" s="22">
        <f t="shared" si="51"/>
        <v>-7.8851422662484412E-3</v>
      </c>
    </row>
    <row r="505" spans="1:15" ht="15">
      <c r="A505" s="21">
        <v>44929</v>
      </c>
      <c r="B505" s="21" t="str">
        <f t="shared" si="52"/>
        <v>2023-01</v>
      </c>
      <c r="C505" s="22">
        <v>16.350999999999999</v>
      </c>
      <c r="D505" s="6">
        <v>5.6898</v>
      </c>
      <c r="E505" s="10">
        <v>80.36</v>
      </c>
      <c r="F505" s="23">
        <v>104.26704406738281</v>
      </c>
      <c r="G505" s="24">
        <v>243.81</v>
      </c>
      <c r="H505" s="23">
        <v>4131.41</v>
      </c>
      <c r="I505" s="22">
        <f t="shared" si="47"/>
        <v>56.897999999999996</v>
      </c>
      <c r="J505" s="10">
        <v>67.134502923976598</v>
      </c>
      <c r="K505" s="22">
        <f t="shared" si="48"/>
        <v>1.5130774728857113</v>
      </c>
      <c r="L505" s="22">
        <f t="shared" si="49"/>
        <v>-2.5233442936679087E-2</v>
      </c>
      <c r="M505" s="22">
        <f t="shared" si="49"/>
        <v>-3.0153038170687443E-2</v>
      </c>
      <c r="N505" s="31">
        <f t="shared" si="50"/>
        <v>1.1296031481756263</v>
      </c>
      <c r="O505" s="22">
        <f t="shared" si="51"/>
        <v>1.3716105041623799E-2</v>
      </c>
    </row>
    <row r="506" spans="1:15" ht="15">
      <c r="A506" s="21">
        <v>44930</v>
      </c>
      <c r="B506" s="21" t="str">
        <f t="shared" si="52"/>
        <v>2023-01</v>
      </c>
      <c r="C506" s="22">
        <v>4.8090000000000002</v>
      </c>
      <c r="D506" s="6">
        <v>5.0746000000000002</v>
      </c>
      <c r="E506" s="10">
        <v>75.31</v>
      </c>
      <c r="F506" s="23">
        <v>104.26704406738281</v>
      </c>
      <c r="G506" s="24">
        <v>279.52</v>
      </c>
      <c r="H506" s="23">
        <v>4154.17</v>
      </c>
      <c r="I506" s="22">
        <f t="shared" si="47"/>
        <v>50.746000000000002</v>
      </c>
      <c r="J506" s="10">
        <v>62.430572825996855</v>
      </c>
      <c r="K506" s="22">
        <f t="shared" si="48"/>
        <v>-1.2237998952569236</v>
      </c>
      <c r="L506" s="22">
        <f t="shared" si="49"/>
        <v>-0.1144273940480196</v>
      </c>
      <c r="M506" s="22">
        <f t="shared" si="49"/>
        <v>-6.4903611833473249E-2</v>
      </c>
      <c r="N506" s="31">
        <f t="shared" si="50"/>
        <v>0.13668461295252324</v>
      </c>
      <c r="O506" s="22">
        <f t="shared" si="51"/>
        <v>5.4938959606589234E-3</v>
      </c>
    </row>
    <row r="507" spans="1:15" ht="15">
      <c r="A507" s="21">
        <v>44931</v>
      </c>
      <c r="B507" s="21" t="str">
        <f t="shared" si="52"/>
        <v>2023-01</v>
      </c>
      <c r="C507" s="22">
        <v>11.922000000000001</v>
      </c>
      <c r="D507" s="6">
        <v>5.0837000000000003</v>
      </c>
      <c r="E507" s="10">
        <v>76.73</v>
      </c>
      <c r="F507" s="23">
        <v>104.26704406738281</v>
      </c>
      <c r="G507" s="24">
        <v>401.46</v>
      </c>
      <c r="H507" s="23">
        <v>4178.67</v>
      </c>
      <c r="I507" s="22">
        <f t="shared" si="47"/>
        <v>50.837000000000003</v>
      </c>
      <c r="J507" s="10">
        <v>64.46815661233407</v>
      </c>
      <c r="K507" s="22">
        <f t="shared" si="48"/>
        <v>0.90789627050220922</v>
      </c>
      <c r="L507" s="22">
        <f t="shared" si="49"/>
        <v>1.7916388439456364E-3</v>
      </c>
      <c r="M507" s="22">
        <f t="shared" si="49"/>
        <v>1.867983807631346E-2</v>
      </c>
      <c r="N507" s="31">
        <f t="shared" si="50"/>
        <v>0.36203405563703417</v>
      </c>
      <c r="O507" s="22">
        <f t="shared" si="51"/>
        <v>5.8803650611615309E-3</v>
      </c>
    </row>
    <row r="508" spans="1:15" ht="15">
      <c r="A508" s="21">
        <v>44932</v>
      </c>
      <c r="B508" s="21" t="str">
        <f t="shared" si="52"/>
        <v>2023-01</v>
      </c>
      <c r="C508" s="22">
        <v>10.243</v>
      </c>
      <c r="D508" s="6">
        <v>5.1780999999999997</v>
      </c>
      <c r="E508" s="10">
        <v>76.41</v>
      </c>
      <c r="F508" s="23">
        <v>104.26704406738281</v>
      </c>
      <c r="G508" s="24">
        <v>157.26</v>
      </c>
      <c r="H508" s="23">
        <v>4210.58</v>
      </c>
      <c r="I508" s="22">
        <f t="shared" si="47"/>
        <v>51.780999999999999</v>
      </c>
      <c r="J508" s="10">
        <v>63.337201591511935</v>
      </c>
      <c r="K508" s="22">
        <f t="shared" si="48"/>
        <v>-0.15179088734333732</v>
      </c>
      <c r="L508" s="22">
        <f t="shared" si="49"/>
        <v>1.8398850687195958E-2</v>
      </c>
      <c r="M508" s="22">
        <f t="shared" si="49"/>
        <v>-4.1791885300985843E-3</v>
      </c>
      <c r="N508" s="31">
        <f t="shared" si="50"/>
        <v>-0.93720741545941066</v>
      </c>
      <c r="O508" s="22">
        <f t="shared" si="51"/>
        <v>7.6073913382522333E-3</v>
      </c>
    </row>
    <row r="509" spans="1:15" ht="15">
      <c r="A509" s="21">
        <v>44935</v>
      </c>
      <c r="B509" s="21" t="str">
        <f t="shared" si="52"/>
        <v>2023-01</v>
      </c>
      <c r="C509" s="22">
        <v>15.189</v>
      </c>
      <c r="D509" s="6">
        <v>5.8128000000000002</v>
      </c>
      <c r="E509" s="10">
        <v>77.5</v>
      </c>
      <c r="F509" s="23">
        <v>104.26704406738281</v>
      </c>
      <c r="G509" s="24">
        <v>314.39</v>
      </c>
      <c r="H509" s="23">
        <v>4221.46</v>
      </c>
      <c r="I509" s="22">
        <f t="shared" si="47"/>
        <v>58.128</v>
      </c>
      <c r="J509" s="10">
        <v>63.493363919383917</v>
      </c>
      <c r="K509" s="22">
        <f t="shared" si="48"/>
        <v>0.39397693620148422</v>
      </c>
      <c r="L509" s="22">
        <f t="shared" si="49"/>
        <v>0.11562418886607868</v>
      </c>
      <c r="M509" s="22">
        <f t="shared" si="49"/>
        <v>1.4164358699826057E-2</v>
      </c>
      <c r="N509" s="31">
        <f t="shared" si="50"/>
        <v>0.69273376687006427</v>
      </c>
      <c r="O509" s="22">
        <f t="shared" si="51"/>
        <v>2.580634351379649E-3</v>
      </c>
    </row>
    <row r="510" spans="1:15" ht="15">
      <c r="A510" s="21">
        <v>44936</v>
      </c>
      <c r="B510" s="21" t="str">
        <f t="shared" si="52"/>
        <v>2023-01</v>
      </c>
      <c r="C510" s="22">
        <v>14.176</v>
      </c>
      <c r="D510" s="6">
        <v>5.6208</v>
      </c>
      <c r="E510" s="10">
        <v>78.400000000000006</v>
      </c>
      <c r="F510" s="23">
        <v>104.26704406738281</v>
      </c>
      <c r="G510" s="24">
        <v>224.72</v>
      </c>
      <c r="H510" s="23">
        <v>4204.3900000000003</v>
      </c>
      <c r="I510" s="22">
        <f t="shared" si="47"/>
        <v>56.207999999999998</v>
      </c>
      <c r="J510" s="10">
        <v>64.500205676676273</v>
      </c>
      <c r="K510" s="22">
        <f t="shared" si="48"/>
        <v>-6.902108779315666E-2</v>
      </c>
      <c r="L510" s="22">
        <f t="shared" si="49"/>
        <v>-3.3588379955374961E-2</v>
      </c>
      <c r="M510" s="22">
        <f t="shared" si="49"/>
        <v>1.1545990997060948E-2</v>
      </c>
      <c r="N510" s="31">
        <f t="shared" si="50"/>
        <v>-0.33577907063744605</v>
      </c>
      <c r="O510" s="22">
        <f t="shared" si="51"/>
        <v>-4.0518222739666723E-3</v>
      </c>
    </row>
    <row r="511" spans="1:15" ht="15">
      <c r="A511" s="21">
        <v>44937</v>
      </c>
      <c r="B511" s="21" t="str">
        <f t="shared" si="52"/>
        <v>2023-01</v>
      </c>
      <c r="C511" s="22">
        <v>11.294</v>
      </c>
      <c r="D511" s="6">
        <v>5.4858000000000002</v>
      </c>
      <c r="E511" s="10">
        <v>81.11</v>
      </c>
      <c r="F511" s="23">
        <v>104.26704406738281</v>
      </c>
      <c r="G511" s="24">
        <v>358.63</v>
      </c>
      <c r="H511" s="23">
        <v>4222.9399999999996</v>
      </c>
      <c r="I511" s="22">
        <f t="shared" si="47"/>
        <v>54.858000000000004</v>
      </c>
      <c r="J511" s="10">
        <v>66.894845360824746</v>
      </c>
      <c r="K511" s="22">
        <f t="shared" si="48"/>
        <v>-0.22727878261208018</v>
      </c>
      <c r="L511" s="22">
        <f t="shared" si="49"/>
        <v>-2.4311067113126677E-2</v>
      </c>
      <c r="M511" s="22">
        <f t="shared" si="49"/>
        <v>3.3982330725891151E-2</v>
      </c>
      <c r="N511" s="31">
        <f t="shared" si="50"/>
        <v>0.46743603354846835</v>
      </c>
      <c r="O511" s="22">
        <f t="shared" si="51"/>
        <v>4.4023504382301043E-3</v>
      </c>
    </row>
    <row r="512" spans="1:15" ht="15">
      <c r="A512" s="21">
        <v>44938</v>
      </c>
      <c r="B512" s="21" t="str">
        <f t="shared" si="52"/>
        <v>2023-01</v>
      </c>
      <c r="C512" s="22">
        <v>11.161</v>
      </c>
      <c r="D512" s="6">
        <v>5.6646000000000001</v>
      </c>
      <c r="E512" s="10">
        <v>82.59</v>
      </c>
      <c r="F512" s="23">
        <v>104.26704406738281</v>
      </c>
      <c r="G512" s="24">
        <v>403.58</v>
      </c>
      <c r="H512" s="23">
        <v>4264.75</v>
      </c>
      <c r="I512" s="22">
        <f t="shared" si="47"/>
        <v>56.646000000000001</v>
      </c>
      <c r="J512" s="10">
        <v>67.796749302249225</v>
      </c>
      <c r="K512" s="22">
        <f t="shared" si="48"/>
        <v>-1.1846052577067187E-2</v>
      </c>
      <c r="L512" s="22">
        <f t="shared" si="49"/>
        <v>3.2073347568089952E-2</v>
      </c>
      <c r="M512" s="22">
        <f t="shared" si="49"/>
        <v>1.8082349740372285E-2</v>
      </c>
      <c r="N512" s="31">
        <f t="shared" si="50"/>
        <v>0.11808351689328137</v>
      </c>
      <c r="O512" s="22">
        <f t="shared" si="51"/>
        <v>9.851994636688061E-3</v>
      </c>
    </row>
    <row r="513" spans="1:15" ht="15">
      <c r="A513" s="21">
        <v>44939</v>
      </c>
      <c r="B513" s="21" t="str">
        <f t="shared" si="52"/>
        <v>2023-01</v>
      </c>
      <c r="C513" s="22">
        <v>15.206</v>
      </c>
      <c r="D513" s="6">
        <v>5.5286999999999997</v>
      </c>
      <c r="E513" s="10">
        <v>83.43</v>
      </c>
      <c r="F513" s="23">
        <v>104.26704406738281</v>
      </c>
      <c r="G513" s="24">
        <v>96.35</v>
      </c>
      <c r="H513" s="23">
        <v>4291.4399999999996</v>
      </c>
      <c r="I513" s="22">
        <f t="shared" si="47"/>
        <v>55.286999999999999</v>
      </c>
      <c r="J513" s="10">
        <v>68.418894538297522</v>
      </c>
      <c r="K513" s="22">
        <f t="shared" si="48"/>
        <v>0.30926452813266708</v>
      </c>
      <c r="L513" s="22">
        <f t="shared" si="49"/>
        <v>-2.4283576460424831E-2</v>
      </c>
      <c r="M513" s="22">
        <f t="shared" si="49"/>
        <v>1.0119349091357649E-2</v>
      </c>
      <c r="N513" s="31">
        <f t="shared" si="50"/>
        <v>-1.4323873383773627</v>
      </c>
      <c r="O513" s="22">
        <f t="shared" si="51"/>
        <v>6.2387783744282223E-3</v>
      </c>
    </row>
    <row r="514" spans="1:15" ht="15">
      <c r="A514" s="21">
        <v>44942</v>
      </c>
      <c r="B514" s="21" t="str">
        <f t="shared" si="52"/>
        <v>2023-01</v>
      </c>
      <c r="C514" s="22">
        <v>12.433</v>
      </c>
      <c r="D514" s="6">
        <v>5.2956000000000003</v>
      </c>
      <c r="E514" s="10">
        <v>82.65</v>
      </c>
      <c r="F514" s="23">
        <v>104.26704406738281</v>
      </c>
      <c r="G514" s="24">
        <v>124.37</v>
      </c>
      <c r="H514" s="23">
        <v>4302.91</v>
      </c>
      <c r="I514" s="22">
        <f t="shared" ref="I514:I577" si="53">D514*10</f>
        <v>52.956000000000003</v>
      </c>
      <c r="J514" s="8">
        <v>67.779235689683446</v>
      </c>
      <c r="K514" s="22">
        <f t="shared" si="48"/>
        <v>-0.20133585883544441</v>
      </c>
      <c r="L514" s="22">
        <f t="shared" si="49"/>
        <v>-4.3076419442599198E-2</v>
      </c>
      <c r="M514" s="22">
        <f t="shared" si="49"/>
        <v>-9.3931326469499712E-3</v>
      </c>
      <c r="N514" s="31">
        <f t="shared" si="50"/>
        <v>0.25527359880527439</v>
      </c>
      <c r="O514" s="22">
        <f t="shared" si="51"/>
        <v>2.6691970445565541E-3</v>
      </c>
    </row>
    <row r="515" spans="1:15" ht="15">
      <c r="A515" s="21">
        <v>44943</v>
      </c>
      <c r="B515" s="21" t="str">
        <f t="shared" si="52"/>
        <v>2023-01</v>
      </c>
      <c r="C515" s="22">
        <v>15.741</v>
      </c>
      <c r="D515" s="6">
        <v>5.1855000000000002</v>
      </c>
      <c r="E515" s="10">
        <v>84.38</v>
      </c>
      <c r="F515" s="23">
        <v>104.26704406738281</v>
      </c>
      <c r="G515" s="24">
        <v>275.04000000000002</v>
      </c>
      <c r="H515" s="23">
        <v>4294.53</v>
      </c>
      <c r="I515" s="22">
        <f t="shared" si="53"/>
        <v>51.855000000000004</v>
      </c>
      <c r="J515" s="10">
        <v>68.803000652315717</v>
      </c>
      <c r="K515" s="22">
        <f t="shared" si="48"/>
        <v>0.23591454540188381</v>
      </c>
      <c r="L515" s="22">
        <f t="shared" si="49"/>
        <v>-2.1010018033712951E-2</v>
      </c>
      <c r="M515" s="22">
        <f t="shared" si="49"/>
        <v>2.0715582429159267E-2</v>
      </c>
      <c r="N515" s="31">
        <f t="shared" si="50"/>
        <v>0.7936555479688896</v>
      </c>
      <c r="O515" s="22">
        <f t="shared" si="51"/>
        <v>-1.9494181183766595E-3</v>
      </c>
    </row>
    <row r="516" spans="1:15" ht="15">
      <c r="A516" s="21">
        <v>44944</v>
      </c>
      <c r="B516" s="21" t="str">
        <f t="shared" si="52"/>
        <v>2023-01</v>
      </c>
      <c r="C516" s="22">
        <v>16.88</v>
      </c>
      <c r="D516" s="6">
        <v>5.3021000000000003</v>
      </c>
      <c r="E516" s="10">
        <v>83.78</v>
      </c>
      <c r="F516" s="23">
        <v>104.26704406738281</v>
      </c>
      <c r="G516" s="24">
        <v>272.91000000000003</v>
      </c>
      <c r="H516" s="23">
        <v>4283.2299999999996</v>
      </c>
      <c r="I516" s="22">
        <f t="shared" si="53"/>
        <v>53.021000000000001</v>
      </c>
      <c r="J516" s="10">
        <v>67.733850755922063</v>
      </c>
      <c r="K516" s="22">
        <f t="shared" ref="K516:K579" si="54">IF(OR(C515&lt;=0, C516&lt;=0), "", LN(C516/C515))</f>
        <v>6.9860715795126621E-2</v>
      </c>
      <c r="L516" s="22">
        <f t="shared" ref="L516:M579" si="55">IF(OR(D515&lt;=0, D516&lt;=0), "", LN(D516/D515))</f>
        <v>2.2236699448561759E-2</v>
      </c>
      <c r="M516" s="22">
        <f t="shared" si="55"/>
        <v>-7.1360911773037496E-3</v>
      </c>
      <c r="N516" s="31">
        <f t="shared" ref="N516:N579" si="56">IF(OR(G515&lt;=0, G516&lt;=0), "", LN(G516/G515))</f>
        <v>-7.7744711324588831E-3</v>
      </c>
      <c r="O516" s="22">
        <f t="shared" ref="O516:O579" si="57">IF(OR(H515&lt;=0, H516&lt;=0), "", LN(H516/H515))</f>
        <v>-2.6347220106003092E-3</v>
      </c>
    </row>
    <row r="517" spans="1:15" ht="15">
      <c r="A517" s="21">
        <v>44945</v>
      </c>
      <c r="B517" s="21" t="str">
        <f t="shared" si="52"/>
        <v>2023-01</v>
      </c>
      <c r="C517" s="22">
        <v>17.170000000000002</v>
      </c>
      <c r="D517" s="6">
        <v>5.3266999999999998</v>
      </c>
      <c r="E517" s="10">
        <v>85.08</v>
      </c>
      <c r="F517" s="23">
        <v>104.26704406738281</v>
      </c>
      <c r="G517" s="24">
        <v>229.64</v>
      </c>
      <c r="H517" s="23">
        <v>4234.8599999999997</v>
      </c>
      <c r="I517" s="22">
        <f t="shared" si="53"/>
        <v>53.266999999999996</v>
      </c>
      <c r="J517" s="10">
        <v>68.80155264434741</v>
      </c>
      <c r="K517" s="22">
        <f t="shared" si="54"/>
        <v>1.7034185741573241E-2</v>
      </c>
      <c r="L517" s="22">
        <f t="shared" si="55"/>
        <v>4.6289409765029295E-3</v>
      </c>
      <c r="M517" s="22">
        <f t="shared" si="55"/>
        <v>1.5397674813147596E-2</v>
      </c>
      <c r="N517" s="31">
        <f t="shared" si="56"/>
        <v>-0.1726292052026443</v>
      </c>
      <c r="O517" s="22">
        <f t="shared" si="57"/>
        <v>-1.1357128162144398E-2</v>
      </c>
    </row>
    <row r="518" spans="1:15" ht="15">
      <c r="A518" s="21">
        <v>44946</v>
      </c>
      <c r="B518" s="21" t="str">
        <f t="shared" si="52"/>
        <v>2023-01</v>
      </c>
      <c r="C518" s="22">
        <v>15.606999999999999</v>
      </c>
      <c r="D518" s="6">
        <v>5.4732000000000003</v>
      </c>
      <c r="E518" s="10">
        <v>86.96</v>
      </c>
      <c r="F518" s="23">
        <v>104.26704406738281</v>
      </c>
      <c r="G518" s="24">
        <v>381.46</v>
      </c>
      <c r="H518" s="23">
        <v>4250.1000000000004</v>
      </c>
      <c r="I518" s="22">
        <f t="shared" si="53"/>
        <v>54.731999999999999</v>
      </c>
      <c r="J518" s="10">
        <v>70.276385970583476</v>
      </c>
      <c r="K518" s="22">
        <f t="shared" si="54"/>
        <v>-9.5444143348967794E-2</v>
      </c>
      <c r="L518" s="22">
        <f t="shared" si="55"/>
        <v>2.7131545050801318E-2</v>
      </c>
      <c r="M518" s="22">
        <f t="shared" si="55"/>
        <v>2.1856252480917528E-2</v>
      </c>
      <c r="N518" s="31">
        <f t="shared" si="56"/>
        <v>0.5074931306488446</v>
      </c>
      <c r="O518" s="22">
        <f t="shared" si="57"/>
        <v>3.5922423649227962E-3</v>
      </c>
    </row>
    <row r="519" spans="1:15" ht="15">
      <c r="A519" s="21">
        <v>44949</v>
      </c>
      <c r="B519" s="21" t="str">
        <f t="shared" si="52"/>
        <v>2023-01</v>
      </c>
      <c r="C519" s="22">
        <v>14.513</v>
      </c>
      <c r="D519" s="6">
        <v>5.8806000000000003</v>
      </c>
      <c r="E519" s="10">
        <v>87.54</v>
      </c>
      <c r="F519" s="23">
        <v>104.26704406738281</v>
      </c>
      <c r="G519" s="24">
        <v>112.84</v>
      </c>
      <c r="H519" s="23">
        <v>4259.96</v>
      </c>
      <c r="I519" s="22">
        <f t="shared" si="53"/>
        <v>58.806000000000004</v>
      </c>
      <c r="J519" s="10">
        <v>70.767987065481009</v>
      </c>
      <c r="K519" s="22">
        <f t="shared" si="54"/>
        <v>-7.2674732072190745E-2</v>
      </c>
      <c r="L519" s="22">
        <f t="shared" si="55"/>
        <v>7.1795342997534109E-2</v>
      </c>
      <c r="M519" s="22">
        <f t="shared" si="55"/>
        <v>6.64758894979547E-3</v>
      </c>
      <c r="N519" s="31">
        <f t="shared" si="56"/>
        <v>-1.2180351098144848</v>
      </c>
      <c r="O519" s="22">
        <f t="shared" si="57"/>
        <v>2.3172584945562254E-3</v>
      </c>
    </row>
    <row r="520" spans="1:15" ht="15">
      <c r="A520" s="21">
        <v>44950</v>
      </c>
      <c r="B520" s="21" t="str">
        <f t="shared" si="52"/>
        <v>2023-01</v>
      </c>
      <c r="C520" s="22">
        <v>14.288</v>
      </c>
      <c r="D520" s="6">
        <v>5.1436999999999999</v>
      </c>
      <c r="E520" s="10">
        <v>85.25</v>
      </c>
      <c r="F520" s="23">
        <v>104.26704406738281</v>
      </c>
      <c r="G520" s="24">
        <v>193.63</v>
      </c>
      <c r="H520" s="23">
        <v>4249.3999999999996</v>
      </c>
      <c r="I520" s="22">
        <f t="shared" si="53"/>
        <v>51.436999999999998</v>
      </c>
      <c r="J520" s="10">
        <v>69.179582893775873</v>
      </c>
      <c r="K520" s="22">
        <f t="shared" si="54"/>
        <v>-1.5624775354082517E-2</v>
      </c>
      <c r="L520" s="22">
        <f t="shared" si="55"/>
        <v>-0.13388613265968344</v>
      </c>
      <c r="M520" s="22">
        <f t="shared" si="55"/>
        <v>-2.650771559912319E-2</v>
      </c>
      <c r="N520" s="31">
        <f t="shared" si="56"/>
        <v>0.53997823538151124</v>
      </c>
      <c r="O520" s="22">
        <f t="shared" si="57"/>
        <v>-2.4819740664330835E-3</v>
      </c>
    </row>
    <row r="521" spans="1:15" ht="15">
      <c r="A521" s="21">
        <v>44951</v>
      </c>
      <c r="B521" s="21" t="str">
        <f t="shared" si="52"/>
        <v>2023-01</v>
      </c>
      <c r="C521" s="22">
        <v>17.876000000000001</v>
      </c>
      <c r="D521" s="6">
        <v>5.1563999999999997</v>
      </c>
      <c r="E521" s="10">
        <v>85.08</v>
      </c>
      <c r="F521" s="23">
        <v>104.26704406738281</v>
      </c>
      <c r="G521" s="24">
        <v>116.71</v>
      </c>
      <c r="H521" s="23">
        <v>4241.8500000000004</v>
      </c>
      <c r="I521" s="22">
        <f t="shared" si="53"/>
        <v>51.563999999999993</v>
      </c>
      <c r="J521" s="10">
        <v>68.757071278487146</v>
      </c>
      <c r="K521" s="22">
        <f t="shared" si="54"/>
        <v>0.22403900693706197</v>
      </c>
      <c r="L521" s="22">
        <f t="shared" si="55"/>
        <v>2.4659967254437431E-3</v>
      </c>
      <c r="M521" s="22">
        <f t="shared" si="55"/>
        <v>-1.9961258315898036E-3</v>
      </c>
      <c r="N521" s="31">
        <f t="shared" si="56"/>
        <v>-0.50625689609104463</v>
      </c>
      <c r="O521" s="22">
        <f t="shared" si="57"/>
        <v>-1.7783016610390069E-3</v>
      </c>
    </row>
    <row r="522" spans="1:15" ht="15">
      <c r="A522" s="21">
        <v>44952</v>
      </c>
      <c r="B522" s="21" t="str">
        <f t="shared" si="52"/>
        <v>2023-01</v>
      </c>
      <c r="C522" s="22">
        <v>16.623000000000001</v>
      </c>
      <c r="D522" s="6">
        <v>4.9905999999999997</v>
      </c>
      <c r="E522" s="10">
        <v>86.29</v>
      </c>
      <c r="F522" s="23">
        <v>104.26704406738281</v>
      </c>
      <c r="G522" s="24">
        <v>257.95</v>
      </c>
      <c r="H522" s="23">
        <v>4253.3500000000004</v>
      </c>
      <c r="I522" s="22">
        <f t="shared" si="53"/>
        <v>49.905999999999999</v>
      </c>
      <c r="J522" s="10">
        <v>69.757477768795468</v>
      </c>
      <c r="K522" s="22">
        <f t="shared" si="54"/>
        <v>-7.2671752517882798E-2</v>
      </c>
      <c r="L522" s="22">
        <f t="shared" si="55"/>
        <v>-3.2682518570730616E-2</v>
      </c>
      <c r="M522" s="22">
        <f t="shared" si="55"/>
        <v>1.4121726188179732E-2</v>
      </c>
      <c r="N522" s="31">
        <f t="shared" si="56"/>
        <v>0.79307354226639659</v>
      </c>
      <c r="O522" s="22">
        <f t="shared" si="57"/>
        <v>2.7074128977924512E-3</v>
      </c>
    </row>
    <row r="523" spans="1:15" ht="15">
      <c r="A523" s="21">
        <v>44953</v>
      </c>
      <c r="B523" s="21" t="str">
        <f t="shared" si="52"/>
        <v>2023-01</v>
      </c>
      <c r="C523" s="22">
        <v>15.702</v>
      </c>
      <c r="D523" s="6">
        <v>5.1436999999999999</v>
      </c>
      <c r="E523" s="10">
        <v>85.36</v>
      </c>
      <c r="F523" s="23">
        <v>104.26704406738281</v>
      </c>
      <c r="G523" s="24">
        <v>141.76</v>
      </c>
      <c r="H523" s="23">
        <v>4258.97</v>
      </c>
      <c r="I523" s="22">
        <f t="shared" si="53"/>
        <v>51.436999999999998</v>
      </c>
      <c r="J523" s="10">
        <v>68.9554891348251</v>
      </c>
      <c r="K523" s="22">
        <f t="shared" si="54"/>
        <v>-5.6999185777258592E-2</v>
      </c>
      <c r="L523" s="22">
        <f t="shared" si="55"/>
        <v>3.0216521845286726E-2</v>
      </c>
      <c r="M523" s="22">
        <f t="shared" si="55"/>
        <v>-1.0836109526718259E-2</v>
      </c>
      <c r="N523" s="31">
        <f t="shared" si="56"/>
        <v>-0.59863028083388803</v>
      </c>
      <c r="O523" s="22">
        <f t="shared" si="57"/>
        <v>1.3204392730928266E-3</v>
      </c>
    </row>
    <row r="524" spans="1:15" ht="15">
      <c r="A524" s="21">
        <v>44956</v>
      </c>
      <c r="B524" s="21" t="str">
        <f t="shared" si="52"/>
        <v>2023-01</v>
      </c>
      <c r="C524" s="22">
        <v>14.766999999999999</v>
      </c>
      <c r="D524" s="6">
        <v>4.8193999999999999</v>
      </c>
      <c r="E524" s="10">
        <v>84.9</v>
      </c>
      <c r="F524" s="23">
        <v>104.26704406738281</v>
      </c>
      <c r="G524" s="24">
        <v>239.44</v>
      </c>
      <c r="H524" s="23">
        <v>4265.16</v>
      </c>
      <c r="I524" s="22">
        <f t="shared" si="53"/>
        <v>48.194000000000003</v>
      </c>
      <c r="J524" s="10">
        <v>68.61715024650448</v>
      </c>
      <c r="K524" s="22">
        <f t="shared" si="54"/>
        <v>-6.1393131284426986E-2</v>
      </c>
      <c r="L524" s="22">
        <f t="shared" si="55"/>
        <v>-6.5123225875104204E-2</v>
      </c>
      <c r="M524" s="22">
        <f t="shared" si="55"/>
        <v>-5.4035136761962444E-3</v>
      </c>
      <c r="N524" s="31">
        <f t="shared" si="56"/>
        <v>0.52416737668767266</v>
      </c>
      <c r="O524" s="22">
        <f t="shared" si="57"/>
        <v>1.452347884899596E-3</v>
      </c>
    </row>
    <row r="525" spans="1:15" ht="15">
      <c r="A525" s="21">
        <v>44957</v>
      </c>
      <c r="B525" s="21" t="str">
        <f t="shared" si="52"/>
        <v>2023-01</v>
      </c>
      <c r="C525" s="22">
        <v>15.069000000000001</v>
      </c>
      <c r="D525" s="6">
        <v>5.0168999999999997</v>
      </c>
      <c r="E525" s="10">
        <v>83.42</v>
      </c>
      <c r="F525" s="23">
        <v>104.26704406738281</v>
      </c>
      <c r="G525" s="24">
        <v>270.87</v>
      </c>
      <c r="H525" s="23">
        <v>4255.72</v>
      </c>
      <c r="I525" s="22">
        <f t="shared" si="53"/>
        <v>50.168999999999997</v>
      </c>
      <c r="J525" s="10">
        <v>67.689061992859465</v>
      </c>
      <c r="K525" s="22">
        <f t="shared" si="54"/>
        <v>2.0244691944380472E-2</v>
      </c>
      <c r="L525" s="22">
        <f t="shared" si="55"/>
        <v>4.0162774086785112E-2</v>
      </c>
      <c r="M525" s="22">
        <f t="shared" si="55"/>
        <v>-1.7586004548502437E-2</v>
      </c>
      <c r="N525" s="31">
        <f t="shared" si="56"/>
        <v>0.12333613744305411</v>
      </c>
      <c r="O525" s="22">
        <f t="shared" si="57"/>
        <v>-2.2157344927103357E-3</v>
      </c>
    </row>
    <row r="526" spans="1:15" ht="15">
      <c r="A526" s="21">
        <v>44958</v>
      </c>
      <c r="B526" s="21" t="str">
        <f t="shared" si="52"/>
        <v>2023-02</v>
      </c>
      <c r="C526" s="22">
        <v>13.819000000000001</v>
      </c>
      <c r="D526" s="6">
        <v>5.2648999999999999</v>
      </c>
      <c r="E526" s="10">
        <v>81.61</v>
      </c>
      <c r="F526" s="23">
        <v>120.99437713623047</v>
      </c>
      <c r="G526" s="24">
        <v>182.71</v>
      </c>
      <c r="H526" s="23">
        <v>4252.8500000000004</v>
      </c>
      <c r="I526" s="22">
        <f t="shared" si="53"/>
        <v>52.649000000000001</v>
      </c>
      <c r="J526" s="10">
        <v>66.306467338316551</v>
      </c>
      <c r="K526" s="22">
        <f t="shared" si="54"/>
        <v>-8.6595196614669676E-2</v>
      </c>
      <c r="L526" s="22">
        <f t="shared" si="55"/>
        <v>4.8249938980186355E-2</v>
      </c>
      <c r="M526" s="22">
        <f t="shared" si="55"/>
        <v>-2.1936285287647732E-2</v>
      </c>
      <c r="N526" s="31">
        <f t="shared" si="56"/>
        <v>-0.39373880456392335</v>
      </c>
      <c r="O526" s="22">
        <f t="shared" si="57"/>
        <v>-6.7461397363969763E-4</v>
      </c>
    </row>
    <row r="527" spans="1:15" ht="15">
      <c r="A527" s="21">
        <v>44959</v>
      </c>
      <c r="B527" s="21" t="str">
        <f t="shared" si="52"/>
        <v>2023-02</v>
      </c>
      <c r="C527" s="22">
        <v>13.724</v>
      </c>
      <c r="D527" s="6">
        <v>5.0372000000000003</v>
      </c>
      <c r="E527" s="10">
        <v>80.569999999999993</v>
      </c>
      <c r="F527" s="23">
        <v>120.99437713623047</v>
      </c>
      <c r="G527" s="24">
        <v>153.19</v>
      </c>
      <c r="H527" s="23">
        <v>4302.8900000000003</v>
      </c>
      <c r="I527" s="22">
        <f t="shared" si="53"/>
        <v>50.372</v>
      </c>
      <c r="J527" s="10">
        <v>65.717781402936367</v>
      </c>
      <c r="K527" s="22">
        <f t="shared" si="54"/>
        <v>-6.8983318251444143E-3</v>
      </c>
      <c r="L527" s="22">
        <f t="shared" si="55"/>
        <v>-4.4211779903681719E-2</v>
      </c>
      <c r="M527" s="22">
        <f t="shared" si="55"/>
        <v>-1.2825431692047048E-2</v>
      </c>
      <c r="N527" s="31">
        <f t="shared" si="56"/>
        <v>-0.17622121539896929</v>
      </c>
      <c r="O527" s="22">
        <f t="shared" si="57"/>
        <v>1.1697543541605415E-2</v>
      </c>
    </row>
    <row r="528" spans="1:15" ht="15">
      <c r="A528" s="21">
        <v>44960</v>
      </c>
      <c r="B528" s="21" t="str">
        <f t="shared" si="52"/>
        <v>2023-02</v>
      </c>
      <c r="C528" s="22">
        <v>14.22</v>
      </c>
      <c r="D528" s="6">
        <v>5.1112000000000002</v>
      </c>
      <c r="E528" s="10">
        <v>78.849999999999994</v>
      </c>
      <c r="F528" s="23">
        <v>120.99437713623047</v>
      </c>
      <c r="G528" s="24">
        <v>297.93</v>
      </c>
      <c r="H528" s="23">
        <v>4339.71</v>
      </c>
      <c r="I528" s="22">
        <f t="shared" si="53"/>
        <v>51.112000000000002</v>
      </c>
      <c r="J528" s="10">
        <v>65.311024600347878</v>
      </c>
      <c r="K528" s="22">
        <f t="shared" si="54"/>
        <v>3.5503299378891476E-2</v>
      </c>
      <c r="L528" s="22">
        <f t="shared" si="55"/>
        <v>1.458383815644209E-2</v>
      </c>
      <c r="M528" s="22">
        <f t="shared" si="55"/>
        <v>-2.1579058380057175E-2</v>
      </c>
      <c r="N528" s="31">
        <f t="shared" si="56"/>
        <v>0.66517957855877219</v>
      </c>
      <c r="O528" s="22">
        <f t="shared" si="57"/>
        <v>8.520635633839254E-3</v>
      </c>
    </row>
    <row r="529" spans="1:15" ht="15">
      <c r="A529" s="21">
        <v>44963</v>
      </c>
      <c r="B529" s="21" t="str">
        <f t="shared" si="52"/>
        <v>2023-02</v>
      </c>
      <c r="C529" s="22">
        <v>16.747</v>
      </c>
      <c r="D529" s="6">
        <v>5.3470000000000004</v>
      </c>
      <c r="E529" s="10">
        <v>80.48</v>
      </c>
      <c r="F529" s="23">
        <v>120.99437713623047</v>
      </c>
      <c r="G529" s="24">
        <v>182.09</v>
      </c>
      <c r="H529" s="23">
        <v>4303.8999999999996</v>
      </c>
      <c r="I529" s="22">
        <f t="shared" si="53"/>
        <v>53.470000000000006</v>
      </c>
      <c r="J529" s="10">
        <v>67.016404363394116</v>
      </c>
      <c r="K529" s="22">
        <f t="shared" si="54"/>
        <v>0.16356971337724635</v>
      </c>
      <c r="L529" s="22">
        <f t="shared" si="55"/>
        <v>4.5101445660598025E-2</v>
      </c>
      <c r="M529" s="22">
        <f t="shared" si="55"/>
        <v>2.0461392942381831E-2</v>
      </c>
      <c r="N529" s="31">
        <f t="shared" si="56"/>
        <v>-0.49235748923962497</v>
      </c>
      <c r="O529" s="22">
        <f t="shared" si="57"/>
        <v>-8.2859372144202213E-3</v>
      </c>
    </row>
    <row r="530" spans="1:15" ht="15">
      <c r="A530" s="21">
        <v>44964</v>
      </c>
      <c r="B530" s="21" t="str">
        <f t="shared" si="52"/>
        <v>2023-02</v>
      </c>
      <c r="C530" s="22">
        <v>16.616</v>
      </c>
      <c r="D530" s="6">
        <v>4.9653</v>
      </c>
      <c r="E530" s="10">
        <v>82.92</v>
      </c>
      <c r="F530" s="23">
        <v>120.99437713623047</v>
      </c>
      <c r="G530" s="24">
        <v>207.74</v>
      </c>
      <c r="H530" s="23">
        <v>4309.87</v>
      </c>
      <c r="I530" s="22">
        <f t="shared" si="53"/>
        <v>49.652999999999999</v>
      </c>
      <c r="J530" s="10">
        <v>69.025222675434946</v>
      </c>
      <c r="K530" s="22">
        <f t="shared" si="54"/>
        <v>-7.8530511785300343E-3</v>
      </c>
      <c r="L530" s="22">
        <f t="shared" si="55"/>
        <v>-7.4061937334127109E-2</v>
      </c>
      <c r="M530" s="22">
        <f t="shared" si="55"/>
        <v>2.9867581216149682E-2</v>
      </c>
      <c r="N530" s="31">
        <f t="shared" si="56"/>
        <v>0.1317862274559134</v>
      </c>
      <c r="O530" s="22">
        <f t="shared" si="57"/>
        <v>1.386152858947093E-3</v>
      </c>
    </row>
    <row r="531" spans="1:15" ht="15">
      <c r="A531" s="21">
        <v>44965</v>
      </c>
      <c r="B531" s="21" t="str">
        <f t="shared" si="52"/>
        <v>2023-02</v>
      </c>
      <c r="C531" s="22">
        <v>14.891999999999999</v>
      </c>
      <c r="D531" s="6">
        <v>4.7297000000000002</v>
      </c>
      <c r="E531" s="10">
        <v>84.17</v>
      </c>
      <c r="F531" s="23">
        <v>120.99437713623047</v>
      </c>
      <c r="G531" s="24">
        <v>448.21</v>
      </c>
      <c r="H531" s="23">
        <v>4322.83</v>
      </c>
      <c r="I531" s="22">
        <f t="shared" si="53"/>
        <v>47.297000000000004</v>
      </c>
      <c r="J531" s="10">
        <v>69.602249235094675</v>
      </c>
      <c r="K531" s="22">
        <f t="shared" si="54"/>
        <v>-0.10954193056334069</v>
      </c>
      <c r="L531" s="22">
        <f t="shared" si="55"/>
        <v>-4.8611943087218674E-2</v>
      </c>
      <c r="M531" s="22">
        <f t="shared" si="55"/>
        <v>1.4962275655905872E-2</v>
      </c>
      <c r="N531" s="31">
        <f t="shared" si="56"/>
        <v>0.76897457478635856</v>
      </c>
      <c r="O531" s="22">
        <f t="shared" si="57"/>
        <v>3.0025391213545417E-3</v>
      </c>
    </row>
    <row r="532" spans="1:15" ht="15">
      <c r="A532" s="21">
        <v>44966</v>
      </c>
      <c r="B532" s="21" t="str">
        <f t="shared" ref="B532:B575" si="58">TEXT(A532,"YYYY-MM")</f>
        <v>2023-02</v>
      </c>
      <c r="C532" s="22">
        <v>14.581</v>
      </c>
      <c r="D532" s="6">
        <v>4.6502999999999997</v>
      </c>
      <c r="E532" s="10">
        <v>83.46</v>
      </c>
      <c r="F532" s="23">
        <v>120.99437713623047</v>
      </c>
      <c r="G532" s="24">
        <v>247.48</v>
      </c>
      <c r="H532" s="23">
        <v>4334.09</v>
      </c>
      <c r="I532" s="22">
        <f t="shared" si="53"/>
        <v>46.503</v>
      </c>
      <c r="J532" s="10">
        <v>68.651805544130951</v>
      </c>
      <c r="K532" s="22">
        <f t="shared" si="54"/>
        <v>-2.1104844676322232E-2</v>
      </c>
      <c r="L532" s="22">
        <f t="shared" si="55"/>
        <v>-1.6930041898027555E-2</v>
      </c>
      <c r="M532" s="22">
        <f t="shared" si="55"/>
        <v>-8.4710880600782738E-3</v>
      </c>
      <c r="N532" s="31">
        <f t="shared" si="56"/>
        <v>-0.59393210192323598</v>
      </c>
      <c r="O532" s="22">
        <f t="shared" si="57"/>
        <v>2.6013885654274423E-3</v>
      </c>
    </row>
    <row r="533" spans="1:15" ht="15">
      <c r="A533" s="21">
        <v>44967</v>
      </c>
      <c r="B533" s="21" t="str">
        <f t="shared" si="58"/>
        <v>2023-02</v>
      </c>
      <c r="C533" s="22">
        <v>13.781000000000001</v>
      </c>
      <c r="D533" s="6">
        <v>4.8045</v>
      </c>
      <c r="E533" s="10">
        <v>85.46</v>
      </c>
      <c r="F533" s="23">
        <v>120.99437713623047</v>
      </c>
      <c r="G533" s="24">
        <v>157.5</v>
      </c>
      <c r="H533" s="23">
        <v>4312.8900000000003</v>
      </c>
      <c r="I533" s="22">
        <f t="shared" si="53"/>
        <v>48.045000000000002</v>
      </c>
      <c r="J533" s="10">
        <v>70.856479562225346</v>
      </c>
      <c r="K533" s="22">
        <f t="shared" si="54"/>
        <v>-5.6428479441140329E-2</v>
      </c>
      <c r="L533" s="22">
        <f t="shared" si="55"/>
        <v>3.2621245087964199E-2</v>
      </c>
      <c r="M533" s="22">
        <f t="shared" si="55"/>
        <v>2.3680955052472401E-2</v>
      </c>
      <c r="N533" s="31">
        <f t="shared" si="56"/>
        <v>-0.45190431239710022</v>
      </c>
      <c r="O533" s="22">
        <f t="shared" si="57"/>
        <v>-4.9034558834422032E-3</v>
      </c>
    </row>
    <row r="534" spans="1:15" ht="15">
      <c r="A534" s="21">
        <v>44970</v>
      </c>
      <c r="B534" s="21" t="str">
        <f t="shared" si="58"/>
        <v>2023-02</v>
      </c>
      <c r="C534" s="22">
        <v>14.694000000000001</v>
      </c>
      <c r="D534" s="6">
        <v>4.4832999999999998</v>
      </c>
      <c r="E534" s="10">
        <v>85.98</v>
      </c>
      <c r="F534" s="23">
        <v>120.99437713623047</v>
      </c>
      <c r="G534" s="24">
        <v>62.82</v>
      </c>
      <c r="H534" s="23">
        <v>4345.7700000000004</v>
      </c>
      <c r="I534" s="22">
        <f t="shared" si="53"/>
        <v>44.832999999999998</v>
      </c>
      <c r="J534" s="10">
        <v>70.847066578773905</v>
      </c>
      <c r="K534" s="22">
        <f t="shared" si="54"/>
        <v>6.4148415305077922E-2</v>
      </c>
      <c r="L534" s="22">
        <f t="shared" si="55"/>
        <v>-6.9193596327324358E-2</v>
      </c>
      <c r="M534" s="22">
        <f t="shared" si="55"/>
        <v>6.0662808522568088E-3</v>
      </c>
      <c r="N534" s="31">
        <f t="shared" si="56"/>
        <v>-0.9191519641551873</v>
      </c>
      <c r="O534" s="22">
        <f t="shared" si="57"/>
        <v>7.5947451553635154E-3</v>
      </c>
    </row>
    <row r="535" spans="1:15" ht="15">
      <c r="A535" s="21">
        <v>44971</v>
      </c>
      <c r="B535" s="21" t="str">
        <f t="shared" si="58"/>
        <v>2023-02</v>
      </c>
      <c r="C535" s="22">
        <v>18.143000000000001</v>
      </c>
      <c r="D535" s="6">
        <v>4.5648999999999997</v>
      </c>
      <c r="E535" s="10">
        <v>84.96</v>
      </c>
      <c r="F535" s="23">
        <v>120.99437713623047</v>
      </c>
      <c r="G535" s="24">
        <v>199.27</v>
      </c>
      <c r="H535" s="23">
        <v>4345.08</v>
      </c>
      <c r="I535" s="22">
        <f t="shared" si="53"/>
        <v>45.649000000000001</v>
      </c>
      <c r="J535" s="10">
        <v>69.885662581228914</v>
      </c>
      <c r="K535" s="22">
        <f t="shared" si="54"/>
        <v>0.21084556418994035</v>
      </c>
      <c r="L535" s="22">
        <f t="shared" si="55"/>
        <v>1.8037225594096526E-2</v>
      </c>
      <c r="M535" s="22">
        <f t="shared" si="55"/>
        <v>-1.1934153574506905E-2</v>
      </c>
      <c r="N535" s="31">
        <f t="shared" si="56"/>
        <v>1.1543871949339923</v>
      </c>
      <c r="O535" s="22">
        <f t="shared" si="57"/>
        <v>-1.5878769083585732E-4</v>
      </c>
    </row>
    <row r="536" spans="1:15" ht="15">
      <c r="A536" s="21">
        <v>44972</v>
      </c>
      <c r="B536" s="21" t="str">
        <f t="shared" si="58"/>
        <v>2023-02</v>
      </c>
      <c r="C536" s="22">
        <v>14.324</v>
      </c>
      <c r="D536" s="6">
        <v>4.6714000000000002</v>
      </c>
      <c r="E536" s="10">
        <v>84.11</v>
      </c>
      <c r="F536" s="23">
        <v>120.99437713623047</v>
      </c>
      <c r="G536" s="24">
        <v>219.63</v>
      </c>
      <c r="H536" s="23">
        <v>4369.8</v>
      </c>
      <c r="I536" s="22">
        <f t="shared" si="53"/>
        <v>46.713999999999999</v>
      </c>
      <c r="J536" s="10">
        <v>69.911063087025184</v>
      </c>
      <c r="K536" s="22">
        <f t="shared" si="54"/>
        <v>-0.23634835925183995</v>
      </c>
      <c r="L536" s="22">
        <f t="shared" si="55"/>
        <v>2.3062204619281539E-2</v>
      </c>
      <c r="M536" s="22">
        <f t="shared" si="55"/>
        <v>-1.0055091519282749E-2</v>
      </c>
      <c r="N536" s="31">
        <f t="shared" si="56"/>
        <v>9.7283623282168039E-2</v>
      </c>
      <c r="O536" s="22">
        <f t="shared" si="57"/>
        <v>5.6730709541513149E-3</v>
      </c>
    </row>
    <row r="537" spans="1:15" ht="15">
      <c r="A537" s="21">
        <v>44973</v>
      </c>
      <c r="B537" s="21" t="str">
        <f t="shared" si="58"/>
        <v>2023-02</v>
      </c>
      <c r="C537" s="22">
        <v>11.154999999999999</v>
      </c>
      <c r="D537" s="6">
        <v>4.4046000000000003</v>
      </c>
      <c r="E537" s="10">
        <v>83.84</v>
      </c>
      <c r="F537" s="23">
        <v>120.99437713623047</v>
      </c>
      <c r="G537" s="24">
        <v>265.44</v>
      </c>
      <c r="H537" s="23">
        <v>4377.3599999999997</v>
      </c>
      <c r="I537" s="22">
        <f t="shared" si="53"/>
        <v>44.046000000000006</v>
      </c>
      <c r="J537" s="10">
        <v>69.762023631219847</v>
      </c>
      <c r="K537" s="22">
        <f t="shared" si="54"/>
        <v>-0.25004862425169044</v>
      </c>
      <c r="L537" s="22">
        <f t="shared" si="55"/>
        <v>-5.8809363258585663E-2</v>
      </c>
      <c r="M537" s="22">
        <f t="shared" si="55"/>
        <v>-3.2152454016138232E-3</v>
      </c>
      <c r="N537" s="31">
        <f t="shared" si="56"/>
        <v>0.18944451411547344</v>
      </c>
      <c r="O537" s="22">
        <f t="shared" si="57"/>
        <v>1.7285614719273379E-3</v>
      </c>
    </row>
    <row r="538" spans="1:15" ht="15">
      <c r="A538" s="21">
        <v>44974</v>
      </c>
      <c r="B538" s="21" t="str">
        <f t="shared" si="58"/>
        <v>2023-02</v>
      </c>
      <c r="C538" s="22">
        <v>10.071999999999999</v>
      </c>
      <c r="D538" s="6">
        <v>4.1138000000000003</v>
      </c>
      <c r="E538" s="10">
        <v>81.97</v>
      </c>
      <c r="F538" s="23">
        <v>120.99437713623047</v>
      </c>
      <c r="G538" s="24">
        <v>148.32</v>
      </c>
      <c r="H538" s="23">
        <v>4370.32</v>
      </c>
      <c r="I538" s="22">
        <f t="shared" si="53"/>
        <v>41.138000000000005</v>
      </c>
      <c r="J538" s="10">
        <v>68.240093240093231</v>
      </c>
      <c r="K538" s="22">
        <f t="shared" si="54"/>
        <v>-0.1021285311424498</v>
      </c>
      <c r="L538" s="22">
        <f t="shared" si="55"/>
        <v>-6.8302273800727814E-2</v>
      </c>
      <c r="M538" s="22">
        <f t="shared" si="55"/>
        <v>-2.2556893907792835E-2</v>
      </c>
      <c r="N538" s="31">
        <f t="shared" si="56"/>
        <v>-0.58201672462458931</v>
      </c>
      <c r="O538" s="22">
        <f t="shared" si="57"/>
        <v>-1.6095699705262385E-3</v>
      </c>
    </row>
    <row r="539" spans="1:15" ht="15">
      <c r="A539" s="21">
        <v>44977</v>
      </c>
      <c r="B539" s="21" t="str">
        <f t="shared" si="58"/>
        <v>2023-02</v>
      </c>
      <c r="C539" s="22">
        <v>9.83</v>
      </c>
      <c r="D539" s="6">
        <v>4.1075999999999997</v>
      </c>
      <c r="E539" s="10">
        <v>82.79</v>
      </c>
      <c r="F539" s="23">
        <v>120.99437713623047</v>
      </c>
      <c r="G539" s="24">
        <v>253.99</v>
      </c>
      <c r="H539" s="23">
        <v>4375.01</v>
      </c>
      <c r="I539" s="22">
        <f t="shared" si="53"/>
        <v>41.075999999999993</v>
      </c>
      <c r="J539" s="10">
        <v>68.922743922743919</v>
      </c>
      <c r="K539" s="22">
        <f t="shared" si="54"/>
        <v>-2.4320362582970802E-2</v>
      </c>
      <c r="L539" s="22">
        <f t="shared" si="55"/>
        <v>-1.5082592199230883E-3</v>
      </c>
      <c r="M539" s="22">
        <f t="shared" si="55"/>
        <v>9.9539544857753879E-3</v>
      </c>
      <c r="N539" s="31">
        <f t="shared" si="56"/>
        <v>0.53792279434722956</v>
      </c>
      <c r="O539" s="22">
        <f t="shared" si="57"/>
        <v>1.0725725500626716E-3</v>
      </c>
    </row>
    <row r="540" spans="1:15" ht="15">
      <c r="A540" s="21">
        <v>44978</v>
      </c>
      <c r="B540" s="21" t="str">
        <f t="shared" si="58"/>
        <v>2023-02</v>
      </c>
      <c r="C540" s="22">
        <v>14.545</v>
      </c>
      <c r="D540" s="6">
        <v>4.3461999999999996</v>
      </c>
      <c r="E540" s="10">
        <v>82.14</v>
      </c>
      <c r="F540" s="23">
        <v>120.99437713623047</v>
      </c>
      <c r="G540" s="24">
        <v>132.49</v>
      </c>
      <c r="H540" s="23">
        <v>4349.62</v>
      </c>
      <c r="I540" s="22">
        <f t="shared" si="53"/>
        <v>43.461999999999996</v>
      </c>
      <c r="J540" s="10">
        <v>67.822640574684172</v>
      </c>
      <c r="K540" s="22">
        <f t="shared" si="54"/>
        <v>0.3918083577880897</v>
      </c>
      <c r="L540" s="22">
        <f t="shared" si="55"/>
        <v>5.6462983761495979E-2</v>
      </c>
      <c r="M540" s="22">
        <f t="shared" si="55"/>
        <v>-7.8821726223020291E-3</v>
      </c>
      <c r="N540" s="31">
        <f t="shared" si="56"/>
        <v>-0.6507877252847426</v>
      </c>
      <c r="O540" s="22">
        <f t="shared" si="57"/>
        <v>-5.8203205582833071E-3</v>
      </c>
    </row>
    <row r="541" spans="1:15" ht="15">
      <c r="A541" s="21">
        <v>44979</v>
      </c>
      <c r="B541" s="21" t="str">
        <f t="shared" si="58"/>
        <v>2023-02</v>
      </c>
      <c r="C541" s="22">
        <v>13.286</v>
      </c>
      <c r="D541" s="6">
        <v>4.2262000000000004</v>
      </c>
      <c r="E541" s="10">
        <v>79.55</v>
      </c>
      <c r="F541" s="23">
        <v>120.99437713623047</v>
      </c>
      <c r="G541" s="24">
        <v>373.02</v>
      </c>
      <c r="H541" s="23">
        <v>4322.6499999999996</v>
      </c>
      <c r="I541" s="22">
        <f t="shared" si="53"/>
        <v>42.262</v>
      </c>
      <c r="J541" s="10">
        <v>65.939986737400531</v>
      </c>
      <c r="K541" s="22">
        <f t="shared" si="54"/>
        <v>-9.053644270411558E-2</v>
      </c>
      <c r="L541" s="22">
        <f t="shared" si="55"/>
        <v>-2.799865595280901E-2</v>
      </c>
      <c r="M541" s="22">
        <f t="shared" si="55"/>
        <v>-3.203935374461666E-2</v>
      </c>
      <c r="N541" s="31">
        <f t="shared" si="56"/>
        <v>1.0351248666292692</v>
      </c>
      <c r="O541" s="22">
        <f t="shared" si="57"/>
        <v>-6.2198448497995593E-3</v>
      </c>
    </row>
    <row r="542" spans="1:15" ht="15">
      <c r="A542" s="21">
        <v>44980</v>
      </c>
      <c r="B542" s="21" t="str">
        <f t="shared" si="58"/>
        <v>2023-02</v>
      </c>
      <c r="C542" s="22">
        <v>12.79</v>
      </c>
      <c r="D542" s="6">
        <v>4.4584000000000001</v>
      </c>
      <c r="E542" s="10">
        <v>82.08</v>
      </c>
      <c r="F542" s="23">
        <v>120.99437713623047</v>
      </c>
      <c r="G542" s="24">
        <v>280.83</v>
      </c>
      <c r="H542" s="23">
        <v>4315.82</v>
      </c>
      <c r="I542" s="22">
        <f t="shared" si="53"/>
        <v>44.584000000000003</v>
      </c>
      <c r="J542" s="10">
        <v>68.30892143808255</v>
      </c>
      <c r="K542" s="22">
        <f t="shared" si="54"/>
        <v>-3.8047233652298194E-2</v>
      </c>
      <c r="L542" s="22">
        <f t="shared" si="55"/>
        <v>5.3486713122499675E-2</v>
      </c>
      <c r="M542" s="22">
        <f t="shared" si="55"/>
        <v>3.1308626638663475E-2</v>
      </c>
      <c r="N542" s="31">
        <f t="shared" si="56"/>
        <v>-0.28388253345753811</v>
      </c>
      <c r="O542" s="22">
        <f t="shared" si="57"/>
        <v>-1.5812988696388168E-3</v>
      </c>
    </row>
    <row r="543" spans="1:15" ht="15">
      <c r="A543" s="21">
        <v>44981</v>
      </c>
      <c r="B543" s="21" t="str">
        <f t="shared" si="58"/>
        <v>2023-02</v>
      </c>
      <c r="C543" s="22">
        <v>12.885</v>
      </c>
      <c r="D543" s="6">
        <v>4.5792999999999999</v>
      </c>
      <c r="E543" s="10">
        <v>82.31</v>
      </c>
      <c r="F543" s="23">
        <v>120.99437713623047</v>
      </c>
      <c r="G543" s="24">
        <v>155.84</v>
      </c>
      <c r="H543" s="23">
        <v>4299.29</v>
      </c>
      <c r="I543" s="22">
        <f t="shared" si="53"/>
        <v>45.792999999999999</v>
      </c>
      <c r="J543" s="10">
        <v>68.890190826916637</v>
      </c>
      <c r="K543" s="22">
        <f t="shared" si="54"/>
        <v>7.4002285135771617E-3</v>
      </c>
      <c r="L543" s="22">
        <f t="shared" si="55"/>
        <v>2.675619074397375E-2</v>
      </c>
      <c r="M543" s="22">
        <f t="shared" si="55"/>
        <v>2.7982255620932856E-3</v>
      </c>
      <c r="N543" s="31">
        <f t="shared" si="56"/>
        <v>-0.58891966415753794</v>
      </c>
      <c r="O543" s="22">
        <f t="shared" si="57"/>
        <v>-3.8374484562761347E-3</v>
      </c>
    </row>
    <row r="544" spans="1:15" ht="15">
      <c r="A544" s="21">
        <v>44984</v>
      </c>
      <c r="B544" s="21" t="str">
        <f t="shared" si="58"/>
        <v>2023-02</v>
      </c>
      <c r="C544" s="22">
        <v>15.58</v>
      </c>
      <c r="D544" s="6">
        <v>4.2583000000000002</v>
      </c>
      <c r="E544" s="10">
        <v>81.239999999999995</v>
      </c>
      <c r="F544" s="23">
        <v>120.99437713623047</v>
      </c>
      <c r="G544" s="24">
        <v>169.84</v>
      </c>
      <c r="H544" s="23">
        <v>4331.26</v>
      </c>
      <c r="I544" s="22">
        <f t="shared" si="53"/>
        <v>42.582999999999998</v>
      </c>
      <c r="J544" s="10">
        <v>67.497507477567297</v>
      </c>
      <c r="K544" s="22">
        <f t="shared" si="54"/>
        <v>0.1899241963382739</v>
      </c>
      <c r="L544" s="22">
        <f t="shared" si="55"/>
        <v>-7.2676128414791763E-2</v>
      </c>
      <c r="M544" s="22">
        <f t="shared" si="55"/>
        <v>-1.3084870272368812E-2</v>
      </c>
      <c r="N544" s="31">
        <f t="shared" si="56"/>
        <v>8.6026977500775648E-2</v>
      </c>
      <c r="O544" s="22">
        <f t="shared" si="57"/>
        <v>7.4085999684664174E-3</v>
      </c>
    </row>
    <row r="545" spans="1:15" ht="15">
      <c r="A545" s="21">
        <v>44985</v>
      </c>
      <c r="B545" s="21" t="str">
        <f t="shared" si="58"/>
        <v>2023-02</v>
      </c>
      <c r="C545" s="22">
        <v>12.629</v>
      </c>
      <c r="D545" s="6">
        <v>4.1440000000000001</v>
      </c>
      <c r="E545" s="10">
        <v>83.21</v>
      </c>
      <c r="F545" s="23">
        <v>120.99437713623047</v>
      </c>
      <c r="G545" s="24">
        <v>275.39999999999998</v>
      </c>
      <c r="H545" s="23">
        <v>4304.4799999999996</v>
      </c>
      <c r="I545" s="22">
        <f t="shared" si="53"/>
        <v>41.44</v>
      </c>
      <c r="J545" s="10">
        <v>68.808401554618371</v>
      </c>
      <c r="K545" s="22">
        <f t="shared" si="54"/>
        <v>-0.20999228377856927</v>
      </c>
      <c r="L545" s="22">
        <f t="shared" si="55"/>
        <v>-2.7208514645189519E-2</v>
      </c>
      <c r="M545" s="22">
        <f t="shared" si="55"/>
        <v>2.39597962001546E-2</v>
      </c>
      <c r="N545" s="31">
        <f t="shared" si="56"/>
        <v>0.48336776889955363</v>
      </c>
      <c r="O545" s="22">
        <f t="shared" si="57"/>
        <v>-6.202151951025095E-3</v>
      </c>
    </row>
    <row r="546" spans="1:15" ht="15">
      <c r="A546" s="21">
        <v>44986</v>
      </c>
      <c r="B546" s="21" t="str">
        <f t="shared" si="58"/>
        <v>2023-03</v>
      </c>
      <c r="C546" s="22">
        <v>12.185</v>
      </c>
      <c r="D546" s="6">
        <v>4.2507999999999999</v>
      </c>
      <c r="E546" s="10">
        <v>83.68</v>
      </c>
      <c r="F546" s="23">
        <v>105.37997436523438</v>
      </c>
      <c r="G546" s="24">
        <v>445.96</v>
      </c>
      <c r="H546" s="23">
        <v>4321.1000000000004</v>
      </c>
      <c r="I546" s="22">
        <f t="shared" si="53"/>
        <v>42.507999999999996</v>
      </c>
      <c r="J546" s="10">
        <v>69.536313777630056</v>
      </c>
      <c r="K546" s="22">
        <f t="shared" si="54"/>
        <v>-3.5790069586863357E-2</v>
      </c>
      <c r="L546" s="22">
        <f t="shared" si="55"/>
        <v>2.5445695559221101E-2</v>
      </c>
      <c r="M546" s="22">
        <f t="shared" si="55"/>
        <v>5.6324674042744667E-3</v>
      </c>
      <c r="N546" s="31">
        <f t="shared" si="56"/>
        <v>0.48200467560481625</v>
      </c>
      <c r="O546" s="22">
        <f t="shared" si="57"/>
        <v>3.8536586683317873E-3</v>
      </c>
    </row>
    <row r="547" spans="1:15" ht="15">
      <c r="A547" s="21">
        <v>44987</v>
      </c>
      <c r="B547" s="21" t="str">
        <f t="shared" si="58"/>
        <v>2023-03</v>
      </c>
      <c r="C547" s="22">
        <v>13.103999999999999</v>
      </c>
      <c r="D547" s="6">
        <v>4.3258999999999999</v>
      </c>
      <c r="E547" s="10">
        <v>84.15</v>
      </c>
      <c r="F547" s="23">
        <v>105.37997436523438</v>
      </c>
      <c r="G547" s="24">
        <v>282.36</v>
      </c>
      <c r="H547" s="23">
        <v>4334.01</v>
      </c>
      <c r="I547" s="22">
        <f t="shared" si="53"/>
        <v>43.259</v>
      </c>
      <c r="J547" s="10">
        <v>70.465583654329265</v>
      </c>
      <c r="K547" s="22">
        <f t="shared" si="54"/>
        <v>7.2711840033543876E-2</v>
      </c>
      <c r="L547" s="22">
        <f t="shared" si="55"/>
        <v>1.7513010704750667E-2</v>
      </c>
      <c r="M547" s="22">
        <f t="shared" si="55"/>
        <v>5.6009203202023036E-3</v>
      </c>
      <c r="N547" s="31">
        <f t="shared" si="56"/>
        <v>-0.45704640937209912</v>
      </c>
      <c r="O547" s="22">
        <f t="shared" si="57"/>
        <v>2.9832109758116468E-3</v>
      </c>
    </row>
    <row r="548" spans="1:15" ht="15">
      <c r="A548" s="21">
        <v>44988</v>
      </c>
      <c r="B548" s="21" t="str">
        <f t="shared" si="58"/>
        <v>2023-03</v>
      </c>
      <c r="C548" s="22">
        <v>17.452000000000002</v>
      </c>
      <c r="D548" s="6">
        <v>4.2214999999999998</v>
      </c>
      <c r="E548" s="10">
        <v>85.74</v>
      </c>
      <c r="F548" s="23">
        <v>105.37997436523438</v>
      </c>
      <c r="G548" s="24">
        <v>174.45</v>
      </c>
      <c r="H548" s="23">
        <v>4338.33</v>
      </c>
      <c r="I548" s="22">
        <f t="shared" si="53"/>
        <v>42.214999999999996</v>
      </c>
      <c r="J548" s="10">
        <v>71.473824608202733</v>
      </c>
      <c r="K548" s="22">
        <f t="shared" si="54"/>
        <v>0.28653672815064968</v>
      </c>
      <c r="L548" s="22">
        <f t="shared" si="55"/>
        <v>-2.4429696093736106E-2</v>
      </c>
      <c r="M548" s="22">
        <f t="shared" si="55"/>
        <v>1.8718540533015939E-2</v>
      </c>
      <c r="N548" s="31">
        <f t="shared" si="56"/>
        <v>-0.48154468489448837</v>
      </c>
      <c r="O548" s="22">
        <f t="shared" si="57"/>
        <v>9.9627098506747903E-4</v>
      </c>
    </row>
    <row r="549" spans="1:15" ht="15">
      <c r="A549" s="21">
        <v>44991</v>
      </c>
      <c r="B549" s="21" t="str">
        <f t="shared" si="58"/>
        <v>2023-03</v>
      </c>
      <c r="C549" s="22">
        <v>14.15</v>
      </c>
      <c r="D549" s="6">
        <v>4.0239000000000003</v>
      </c>
      <c r="E549" s="10">
        <v>85.86</v>
      </c>
      <c r="F549" s="23">
        <v>105.37997436523438</v>
      </c>
      <c r="G549" s="24">
        <v>160.47</v>
      </c>
      <c r="H549" s="23">
        <v>4334.66</v>
      </c>
      <c r="I549" s="22">
        <f t="shared" si="53"/>
        <v>40.239000000000004</v>
      </c>
      <c r="J549" s="10">
        <v>71.264940239043824</v>
      </c>
      <c r="K549" s="22">
        <f t="shared" si="54"/>
        <v>-0.20973963117211666</v>
      </c>
      <c r="L549" s="22">
        <f t="shared" si="55"/>
        <v>-4.7938933533400126E-2</v>
      </c>
      <c r="M549" s="22">
        <f t="shared" si="55"/>
        <v>1.3986016265835979E-3</v>
      </c>
      <c r="N549" s="31">
        <f t="shared" si="56"/>
        <v>-8.3531158421514623E-2</v>
      </c>
      <c r="O549" s="22">
        <f t="shared" si="57"/>
        <v>-8.4630564985044212E-4</v>
      </c>
    </row>
    <row r="550" spans="1:15" ht="15">
      <c r="A550" s="21">
        <v>44992</v>
      </c>
      <c r="B550" s="21" t="str">
        <f t="shared" si="58"/>
        <v>2023-03</v>
      </c>
      <c r="C550" s="22">
        <v>23.818000000000001</v>
      </c>
      <c r="D550" s="6">
        <v>4.1449999999999996</v>
      </c>
      <c r="E550" s="10">
        <v>83.03</v>
      </c>
      <c r="F550" s="23">
        <v>105.37997436523438</v>
      </c>
      <c r="G550" s="24">
        <v>327.93</v>
      </c>
      <c r="H550" s="23">
        <v>4326.07</v>
      </c>
      <c r="I550" s="22">
        <f t="shared" si="53"/>
        <v>41.449999999999996</v>
      </c>
      <c r="J550" s="10">
        <v>70.026144893311965</v>
      </c>
      <c r="K550" s="22">
        <f t="shared" si="54"/>
        <v>0.52072697325655748</v>
      </c>
      <c r="L550" s="22">
        <f t="shared" si="55"/>
        <v>2.965120699324077E-2</v>
      </c>
      <c r="M550" s="22">
        <f t="shared" si="55"/>
        <v>-3.351607452247525E-2</v>
      </c>
      <c r="N550" s="31">
        <f t="shared" si="56"/>
        <v>0.71469316176258535</v>
      </c>
      <c r="O550" s="22">
        <f t="shared" si="57"/>
        <v>-1.9836671543294292E-3</v>
      </c>
    </row>
    <row r="551" spans="1:15" ht="15">
      <c r="A551" s="21">
        <v>44993</v>
      </c>
      <c r="B551" s="21" t="str">
        <f t="shared" si="58"/>
        <v>2023-03</v>
      </c>
      <c r="C551" s="22">
        <v>15.484999999999999</v>
      </c>
      <c r="D551" s="6">
        <v>4.0815999999999999</v>
      </c>
      <c r="E551" s="10">
        <v>82.1</v>
      </c>
      <c r="F551" s="23">
        <v>105.37997436523438</v>
      </c>
      <c r="G551" s="24">
        <v>257.67</v>
      </c>
      <c r="H551" s="23">
        <v>4327.1899999999996</v>
      </c>
      <c r="I551" s="22">
        <f t="shared" si="53"/>
        <v>40.816000000000003</v>
      </c>
      <c r="J551" s="10">
        <v>69.358790234011991</v>
      </c>
      <c r="K551" s="22">
        <f t="shared" si="54"/>
        <v>-0.43056978392063811</v>
      </c>
      <c r="L551" s="22">
        <f t="shared" si="55"/>
        <v>-1.5413720181848353E-2</v>
      </c>
      <c r="M551" s="22">
        <f t="shared" si="55"/>
        <v>-1.1263971815556734E-2</v>
      </c>
      <c r="N551" s="31">
        <f t="shared" si="56"/>
        <v>-0.24112047452761076</v>
      </c>
      <c r="O551" s="22">
        <f t="shared" si="57"/>
        <v>2.5886197947466461E-4</v>
      </c>
    </row>
    <row r="552" spans="1:15" ht="15">
      <c r="A552" s="21">
        <v>44994</v>
      </c>
      <c r="B552" s="21" t="str">
        <f t="shared" si="58"/>
        <v>2023-03</v>
      </c>
      <c r="C552" s="22">
        <v>15.776999999999999</v>
      </c>
      <c r="D552" s="6">
        <v>4.0004999999999997</v>
      </c>
      <c r="E552" s="10">
        <v>81</v>
      </c>
      <c r="F552" s="23">
        <v>105.37997436523438</v>
      </c>
      <c r="G552" s="24">
        <v>124.25</v>
      </c>
      <c r="H552" s="23">
        <v>4298.63</v>
      </c>
      <c r="I552" s="22">
        <f t="shared" si="53"/>
        <v>40.004999999999995</v>
      </c>
      <c r="J552" s="10">
        <v>67.941620533467542</v>
      </c>
      <c r="K552" s="22">
        <f t="shared" si="54"/>
        <v>1.8681369850150745E-2</v>
      </c>
      <c r="L552" s="22">
        <f t="shared" si="55"/>
        <v>-2.0069715097368303E-2</v>
      </c>
      <c r="M552" s="22">
        <f t="shared" si="55"/>
        <v>-1.348886178594366E-2</v>
      </c>
      <c r="N552" s="31">
        <f t="shared" si="56"/>
        <v>-0.72938403146950503</v>
      </c>
      <c r="O552" s="22">
        <f t="shared" si="57"/>
        <v>-6.6220033260912066E-3</v>
      </c>
    </row>
    <row r="553" spans="1:15" ht="15">
      <c r="A553" s="21">
        <v>44995</v>
      </c>
      <c r="B553" s="21" t="str">
        <f t="shared" si="58"/>
        <v>2023-03</v>
      </c>
      <c r="C553" s="22">
        <v>13.686999999999999</v>
      </c>
      <c r="D553" s="6">
        <v>4.4084000000000003</v>
      </c>
      <c r="E553" s="10">
        <v>82.3</v>
      </c>
      <c r="F553" s="23">
        <v>105.37997436523438</v>
      </c>
      <c r="G553" s="24">
        <v>134.08000000000001</v>
      </c>
      <c r="H553" s="23">
        <v>4226.46</v>
      </c>
      <c r="I553" s="22">
        <f t="shared" si="53"/>
        <v>44.084000000000003</v>
      </c>
      <c r="J553" s="10">
        <v>68.338453873619528</v>
      </c>
      <c r="K553" s="22">
        <f t="shared" si="54"/>
        <v>-0.1421067060461875</v>
      </c>
      <c r="L553" s="22">
        <f t="shared" si="55"/>
        <v>9.7092458527208422E-2</v>
      </c>
      <c r="M553" s="22">
        <f t="shared" si="55"/>
        <v>1.5921953010585257E-2</v>
      </c>
      <c r="N553" s="31">
        <f t="shared" si="56"/>
        <v>7.6140971757034923E-2</v>
      </c>
      <c r="O553" s="22">
        <f t="shared" si="57"/>
        <v>-1.6931604036635958E-2</v>
      </c>
    </row>
    <row r="554" spans="1:15" ht="15">
      <c r="A554" s="21">
        <v>44998</v>
      </c>
      <c r="B554" s="21" t="str">
        <f t="shared" si="58"/>
        <v>2023-03</v>
      </c>
      <c r="C554" s="22">
        <v>10.414</v>
      </c>
      <c r="D554" s="6">
        <v>4.2586000000000004</v>
      </c>
      <c r="E554" s="10">
        <v>79.67</v>
      </c>
      <c r="F554" s="23">
        <v>105.37997436523438</v>
      </c>
      <c r="G554" s="24">
        <v>46.85</v>
      </c>
      <c r="H554" s="23">
        <v>4117.47</v>
      </c>
      <c r="I554" s="22">
        <f t="shared" si="53"/>
        <v>42.586000000000006</v>
      </c>
      <c r="J554" s="10">
        <v>65.518092105263165</v>
      </c>
      <c r="K554" s="22">
        <f t="shared" si="54"/>
        <v>-0.27329542248842198</v>
      </c>
      <c r="L554" s="22">
        <f t="shared" si="55"/>
        <v>-3.4571344065088667E-2</v>
      </c>
      <c r="M554" s="22">
        <f t="shared" si="55"/>
        <v>-3.2478004290749415E-2</v>
      </c>
      <c r="N554" s="31">
        <f t="shared" si="56"/>
        <v>-1.0514856280493419</v>
      </c>
      <c r="O554" s="22">
        <f t="shared" si="57"/>
        <v>-2.6125866177856682E-2</v>
      </c>
    </row>
    <row r="555" spans="1:15" ht="15">
      <c r="A555" s="21">
        <v>44999</v>
      </c>
      <c r="B555" s="21" t="str">
        <f t="shared" si="58"/>
        <v>2023-03</v>
      </c>
      <c r="C555" s="22">
        <v>17.933</v>
      </c>
      <c r="D555" s="6">
        <v>3.9125999999999999</v>
      </c>
      <c r="E555" s="10">
        <v>76.77</v>
      </c>
      <c r="F555" s="23">
        <v>105.37997436523438</v>
      </c>
      <c r="G555" s="24">
        <v>318.01</v>
      </c>
      <c r="H555" s="23">
        <v>4167.88</v>
      </c>
      <c r="I555" s="22">
        <f t="shared" si="53"/>
        <v>39.125999999999998</v>
      </c>
      <c r="J555" s="10">
        <v>63.205993742795982</v>
      </c>
      <c r="K555" s="22">
        <f t="shared" si="54"/>
        <v>0.54349153622557977</v>
      </c>
      <c r="L555" s="22">
        <f t="shared" si="55"/>
        <v>-8.4738353125086693E-2</v>
      </c>
      <c r="M555" s="22">
        <f t="shared" si="55"/>
        <v>-3.7079164552467597E-2</v>
      </c>
      <c r="N555" s="31">
        <f t="shared" si="56"/>
        <v>1.9151318201421941</v>
      </c>
      <c r="O555" s="22">
        <f t="shared" si="57"/>
        <v>1.2168616181038556E-2</v>
      </c>
    </row>
    <row r="556" spans="1:15" ht="15">
      <c r="A556" s="21">
        <v>45000</v>
      </c>
      <c r="B556" s="21" t="str">
        <f t="shared" si="58"/>
        <v>2023-03</v>
      </c>
      <c r="C556" s="22">
        <v>13.362</v>
      </c>
      <c r="D556" s="6">
        <v>3.8679000000000001</v>
      </c>
      <c r="E556" s="10">
        <v>74.3</v>
      </c>
      <c r="F556" s="23">
        <v>105.37997436523438</v>
      </c>
      <c r="G556" s="24">
        <v>290.24</v>
      </c>
      <c r="H556" s="23">
        <v>4017</v>
      </c>
      <c r="I556" s="22">
        <f t="shared" si="53"/>
        <v>38.679000000000002</v>
      </c>
      <c r="J556" s="10">
        <v>61.751994680851062</v>
      </c>
      <c r="K556" s="22">
        <f t="shared" si="54"/>
        <v>-0.29422773346300157</v>
      </c>
      <c r="L556" s="22">
        <f t="shared" si="55"/>
        <v>-1.1490390542309938E-2</v>
      </c>
      <c r="M556" s="22">
        <f t="shared" si="55"/>
        <v>-3.2702987116093596E-2</v>
      </c>
      <c r="N556" s="31">
        <f t="shared" si="56"/>
        <v>-9.137466189985341E-2</v>
      </c>
      <c r="O556" s="22">
        <f t="shared" si="57"/>
        <v>-3.6872157872509893E-2</v>
      </c>
    </row>
    <row r="557" spans="1:15" ht="15">
      <c r="A557" s="21">
        <v>45001</v>
      </c>
      <c r="B557" s="21" t="str">
        <f t="shared" si="58"/>
        <v>2023-03</v>
      </c>
      <c r="C557" s="22">
        <v>12.201000000000001</v>
      </c>
      <c r="D557" s="6">
        <v>3.6698</v>
      </c>
      <c r="E557" s="10">
        <v>73.12</v>
      </c>
      <c r="F557" s="23">
        <v>105.37997436523438</v>
      </c>
      <c r="G557" s="24">
        <v>341.23</v>
      </c>
      <c r="H557" s="23">
        <v>4051.38</v>
      </c>
      <c r="I557" s="22">
        <f t="shared" si="53"/>
        <v>36.698</v>
      </c>
      <c r="J557" s="10">
        <v>60.374865824457103</v>
      </c>
      <c r="K557" s="22">
        <f t="shared" si="54"/>
        <v>-9.0896941910088416E-2</v>
      </c>
      <c r="L557" s="22">
        <f t="shared" si="55"/>
        <v>-5.2574559434048478E-2</v>
      </c>
      <c r="M557" s="22">
        <f t="shared" si="55"/>
        <v>-1.6009024577818866E-2</v>
      </c>
      <c r="N557" s="31">
        <f t="shared" si="56"/>
        <v>0.16184856979627024</v>
      </c>
      <c r="O557" s="22">
        <f t="shared" si="57"/>
        <v>8.5222084431010089E-3</v>
      </c>
    </row>
    <row r="558" spans="1:15" ht="15">
      <c r="A558" s="21">
        <v>45002</v>
      </c>
      <c r="B558" s="21" t="str">
        <f t="shared" si="58"/>
        <v>2023-03</v>
      </c>
      <c r="C558" s="22">
        <v>14.324999999999999</v>
      </c>
      <c r="D558" s="6">
        <v>3.5554999999999999</v>
      </c>
      <c r="E558" s="10">
        <v>71.03</v>
      </c>
      <c r="F558" s="23">
        <v>105.37997436523438</v>
      </c>
      <c r="G558" s="24">
        <v>156.78</v>
      </c>
      <c r="H558" s="23">
        <v>4007.66</v>
      </c>
      <c r="I558" s="22">
        <f t="shared" si="53"/>
        <v>35.555</v>
      </c>
      <c r="J558" s="10">
        <v>58.504241825220333</v>
      </c>
      <c r="K558" s="22">
        <f t="shared" si="54"/>
        <v>0.16048834700760592</v>
      </c>
      <c r="L558" s="22">
        <f t="shared" si="55"/>
        <v>-3.1641464327280558E-2</v>
      </c>
      <c r="M558" s="22">
        <f t="shared" si="55"/>
        <v>-2.8999604136176041E-2</v>
      </c>
      <c r="N558" s="31">
        <f t="shared" si="56"/>
        <v>-0.77771318796246602</v>
      </c>
      <c r="O558" s="22">
        <f t="shared" si="57"/>
        <v>-1.0850033975300573E-2</v>
      </c>
    </row>
    <row r="559" spans="1:15" ht="15">
      <c r="A559" s="21">
        <v>45005</v>
      </c>
      <c r="B559" s="21" t="str">
        <f t="shared" si="58"/>
        <v>2023-03</v>
      </c>
      <c r="C559" s="22">
        <v>16.329999999999998</v>
      </c>
      <c r="D559" s="6">
        <v>3.3641999999999999</v>
      </c>
      <c r="E559" s="10">
        <v>72.42</v>
      </c>
      <c r="F559" s="23">
        <v>105.37997436523438</v>
      </c>
      <c r="G559" s="24">
        <v>46.07</v>
      </c>
      <c r="H559" s="23">
        <v>4039.44</v>
      </c>
      <c r="I559" s="22">
        <f t="shared" si="53"/>
        <v>33.641999999999996</v>
      </c>
      <c r="J559" s="10">
        <v>59.084604715672675</v>
      </c>
      <c r="K559" s="22">
        <f t="shared" si="54"/>
        <v>0.13099764438157044</v>
      </c>
      <c r="L559" s="22">
        <f t="shared" si="55"/>
        <v>-5.5305506965890816E-2</v>
      </c>
      <c r="M559" s="22">
        <f t="shared" si="55"/>
        <v>1.938018132777649E-2</v>
      </c>
      <c r="N559" s="31">
        <f t="shared" si="56"/>
        <v>-1.2246815698127507</v>
      </c>
      <c r="O559" s="22">
        <f t="shared" si="57"/>
        <v>7.8985386589378297E-3</v>
      </c>
    </row>
    <row r="560" spans="1:15" ht="15">
      <c r="A560" s="21">
        <v>45006</v>
      </c>
      <c r="B560" s="21" t="str">
        <f t="shared" si="58"/>
        <v>2023-03</v>
      </c>
      <c r="C560" s="22">
        <v>9.8040000000000003</v>
      </c>
      <c r="D560" s="6">
        <v>3.2671000000000001</v>
      </c>
      <c r="E560" s="10">
        <v>74.78</v>
      </c>
      <c r="F560" s="23">
        <v>105.37997436523438</v>
      </c>
      <c r="G560" s="24">
        <v>63.07</v>
      </c>
      <c r="H560" s="23">
        <v>4109.2</v>
      </c>
      <c r="I560" s="22">
        <f t="shared" si="53"/>
        <v>32.670999999999999</v>
      </c>
      <c r="J560" s="10">
        <v>61.320213202132024</v>
      </c>
      <c r="K560" s="22">
        <f t="shared" si="54"/>
        <v>-0.51021344131650759</v>
      </c>
      <c r="L560" s="22">
        <f t="shared" si="55"/>
        <v>-2.9287452103542933E-2</v>
      </c>
      <c r="M560" s="22">
        <f t="shared" si="55"/>
        <v>3.2067965211472448E-2</v>
      </c>
      <c r="N560" s="31">
        <f t="shared" si="56"/>
        <v>0.31408324172773416</v>
      </c>
      <c r="O560" s="22">
        <f t="shared" si="57"/>
        <v>1.7122293856088138E-2</v>
      </c>
    </row>
    <row r="561" spans="1:15" ht="15">
      <c r="A561" s="21">
        <v>45007</v>
      </c>
      <c r="B561" s="21" t="str">
        <f t="shared" si="58"/>
        <v>2023-03</v>
      </c>
      <c r="C561" s="22">
        <v>8.7170000000000005</v>
      </c>
      <c r="D561" s="6">
        <v>3.2357</v>
      </c>
      <c r="E561" s="10">
        <v>76.08</v>
      </c>
      <c r="F561" s="23">
        <v>105.37997436523438</v>
      </c>
      <c r="G561" s="24">
        <v>108.96</v>
      </c>
      <c r="H561" s="23">
        <v>4122.7</v>
      </c>
      <c r="I561" s="22">
        <f t="shared" si="53"/>
        <v>32.356999999999999</v>
      </c>
      <c r="J561" s="10">
        <v>62.197514715500326</v>
      </c>
      <c r="K561" s="22">
        <f t="shared" si="54"/>
        <v>-0.11751532363642711</v>
      </c>
      <c r="L561" s="22">
        <f t="shared" si="55"/>
        <v>-9.6574534190556911E-3</v>
      </c>
      <c r="M561" s="22">
        <f t="shared" si="55"/>
        <v>1.72349486881672E-2</v>
      </c>
      <c r="N561" s="31">
        <f t="shared" si="56"/>
        <v>0.54673562172564227</v>
      </c>
      <c r="O561" s="22">
        <f t="shared" si="57"/>
        <v>3.2799261659283412E-3</v>
      </c>
    </row>
    <row r="562" spans="1:15" ht="15">
      <c r="A562" s="21">
        <v>45008</v>
      </c>
      <c r="B562" s="21" t="str">
        <f t="shared" si="58"/>
        <v>2023-03</v>
      </c>
      <c r="C562" s="22">
        <v>8.843</v>
      </c>
      <c r="D562" s="6">
        <v>3.4552</v>
      </c>
      <c r="E562" s="10">
        <v>74.31</v>
      </c>
      <c r="F562" s="23">
        <v>105.37997436523438</v>
      </c>
      <c r="G562" s="24">
        <v>324.58</v>
      </c>
      <c r="H562" s="23">
        <v>4090.9</v>
      </c>
      <c r="I562" s="22">
        <f t="shared" si="53"/>
        <v>34.552</v>
      </c>
      <c r="J562" s="10">
        <v>60.306768381756214</v>
      </c>
      <c r="K562" s="22">
        <f t="shared" si="54"/>
        <v>1.4351043564158969E-2</v>
      </c>
      <c r="L562" s="22">
        <f t="shared" si="55"/>
        <v>6.5635054811408342E-2</v>
      </c>
      <c r="M562" s="22">
        <f t="shared" si="55"/>
        <v>-2.3539886067756949E-2</v>
      </c>
      <c r="N562" s="31">
        <f t="shared" si="56"/>
        <v>1.0915511964865336</v>
      </c>
      <c r="O562" s="22">
        <f t="shared" si="57"/>
        <v>-7.7432937786420042E-3</v>
      </c>
    </row>
    <row r="563" spans="1:15" ht="15">
      <c r="A563" s="21">
        <v>45009</v>
      </c>
      <c r="B563" s="21" t="str">
        <f t="shared" si="58"/>
        <v>2023-03</v>
      </c>
      <c r="C563" s="22">
        <v>2.0430000000000001</v>
      </c>
      <c r="D563" s="6">
        <v>3.5514999999999999</v>
      </c>
      <c r="E563" s="10">
        <v>73.63</v>
      </c>
      <c r="F563" s="23">
        <v>105.37997436523438</v>
      </c>
      <c r="G563" s="24">
        <v>114.5</v>
      </c>
      <c r="H563" s="23">
        <v>4039.73</v>
      </c>
      <c r="I563" s="22">
        <f t="shared" si="53"/>
        <v>35.515000000000001</v>
      </c>
      <c r="J563" s="10">
        <v>60.229038854805729</v>
      </c>
      <c r="K563" s="22">
        <f t="shared" si="54"/>
        <v>-1.4652068697581131</v>
      </c>
      <c r="L563" s="22">
        <f t="shared" si="55"/>
        <v>2.7489706791373348E-2</v>
      </c>
      <c r="M563" s="22">
        <f t="shared" si="55"/>
        <v>-9.1929807887525562E-3</v>
      </c>
      <c r="N563" s="31">
        <f t="shared" si="56"/>
        <v>-1.0419572158934414</v>
      </c>
      <c r="O563" s="22">
        <f t="shared" si="57"/>
        <v>-1.2587136690703981E-2</v>
      </c>
    </row>
    <row r="564" spans="1:15" ht="15">
      <c r="A564" s="21">
        <v>45012</v>
      </c>
      <c r="B564" s="21" t="str">
        <f t="shared" si="58"/>
        <v>2023-03</v>
      </c>
      <c r="C564" s="22">
        <v>9.0540000000000003</v>
      </c>
      <c r="D564" s="6">
        <v>3.4371999999999998</v>
      </c>
      <c r="E564" s="10">
        <v>76.8</v>
      </c>
      <c r="F564" s="23">
        <v>105.37997436523438</v>
      </c>
      <c r="G564" s="24">
        <v>180.42</v>
      </c>
      <c r="H564" s="23">
        <v>4071.07</v>
      </c>
      <c r="I564" s="22">
        <f t="shared" si="53"/>
        <v>34.372</v>
      </c>
      <c r="J564" s="10">
        <v>62.550904056035179</v>
      </c>
      <c r="K564" s="22">
        <f t="shared" si="54"/>
        <v>1.4887873331782819</v>
      </c>
      <c r="L564" s="22">
        <f t="shared" si="55"/>
        <v>-3.2712862998796721E-2</v>
      </c>
      <c r="M564" s="22">
        <f t="shared" si="55"/>
        <v>4.2152088773000994E-2</v>
      </c>
      <c r="N564" s="31">
        <f t="shared" si="56"/>
        <v>0.45471264323419835</v>
      </c>
      <c r="O564" s="22">
        <f t="shared" si="57"/>
        <v>7.7280061088933396E-3</v>
      </c>
    </row>
    <row r="565" spans="1:15" ht="15">
      <c r="A565" s="21">
        <v>45013</v>
      </c>
      <c r="B565" s="21" t="str">
        <f t="shared" si="58"/>
        <v>2023-03</v>
      </c>
      <c r="C565" s="22">
        <v>13.093999999999999</v>
      </c>
      <c r="D565" s="6">
        <v>3.6082999999999998</v>
      </c>
      <c r="E565" s="10">
        <v>78.069999999999993</v>
      </c>
      <c r="F565" s="23">
        <v>105.37997436523438</v>
      </c>
      <c r="G565" s="24">
        <v>582.91</v>
      </c>
      <c r="H565" s="23">
        <v>4072.46</v>
      </c>
      <c r="I565" s="22">
        <f t="shared" si="53"/>
        <v>36.082999999999998</v>
      </c>
      <c r="J565" s="10">
        <v>63.260675796126726</v>
      </c>
      <c r="K565" s="22">
        <f t="shared" si="54"/>
        <v>0.36894746100513265</v>
      </c>
      <c r="L565" s="22">
        <f t="shared" si="55"/>
        <v>4.8579560845554794E-2</v>
      </c>
      <c r="M565" s="22">
        <f t="shared" si="55"/>
        <v>1.6401219978573148E-2</v>
      </c>
      <c r="N565" s="31">
        <f t="shared" si="56"/>
        <v>1.1727453342771597</v>
      </c>
      <c r="O565" s="22">
        <f t="shared" si="57"/>
        <v>3.4137530370712487E-4</v>
      </c>
    </row>
    <row r="566" spans="1:15" ht="15">
      <c r="A566" s="21">
        <v>45014</v>
      </c>
      <c r="B566" s="21" t="str">
        <f t="shared" si="58"/>
        <v>2023-03</v>
      </c>
      <c r="C566" s="22">
        <v>12.518000000000001</v>
      </c>
      <c r="D566" s="6">
        <v>3.5781000000000001</v>
      </c>
      <c r="E566" s="10">
        <v>77.510000000000005</v>
      </c>
      <c r="F566" s="23">
        <v>105.37997436523438</v>
      </c>
      <c r="G566" s="24">
        <v>97.68</v>
      </c>
      <c r="H566" s="23">
        <v>4116.63</v>
      </c>
      <c r="I566" s="22">
        <f t="shared" si="53"/>
        <v>35.780999999999999</v>
      </c>
      <c r="J566" s="10">
        <v>62.94972792983026</v>
      </c>
      <c r="K566" s="22">
        <f t="shared" si="54"/>
        <v>-4.4986501516389811E-2</v>
      </c>
      <c r="L566" s="22">
        <f t="shared" si="55"/>
        <v>-8.4048140318896784E-3</v>
      </c>
      <c r="M566" s="22">
        <f t="shared" si="55"/>
        <v>-7.1988998387793757E-3</v>
      </c>
      <c r="N566" s="31">
        <f t="shared" si="56"/>
        <v>-1.7863359707032029</v>
      </c>
      <c r="O566" s="22">
        <f t="shared" si="57"/>
        <v>1.0787628014464512E-2</v>
      </c>
    </row>
    <row r="567" spans="1:15" ht="15">
      <c r="A567" s="21">
        <v>45015</v>
      </c>
      <c r="B567" s="21" t="str">
        <f t="shared" si="58"/>
        <v>2023-03</v>
      </c>
      <c r="C567" s="22">
        <v>10.929</v>
      </c>
      <c r="D567" s="6">
        <v>3.5198</v>
      </c>
      <c r="E567" s="10">
        <v>78.45</v>
      </c>
      <c r="F567" s="23">
        <v>105.37997436523438</v>
      </c>
      <c r="G567" s="24">
        <v>208.86</v>
      </c>
      <c r="H567" s="23">
        <v>4151.91</v>
      </c>
      <c r="I567" s="22">
        <f t="shared" si="53"/>
        <v>35.198</v>
      </c>
      <c r="J567" s="10">
        <v>63.429818887451496</v>
      </c>
      <c r="K567" s="22">
        <f t="shared" si="54"/>
        <v>-0.13574780180797333</v>
      </c>
      <c r="L567" s="22">
        <f t="shared" si="55"/>
        <v>-1.642776345662245E-2</v>
      </c>
      <c r="M567" s="22">
        <f t="shared" si="55"/>
        <v>1.2054518885621602E-2</v>
      </c>
      <c r="N567" s="31">
        <f t="shared" si="56"/>
        <v>0.75996734124895327</v>
      </c>
      <c r="O567" s="22">
        <f t="shared" si="57"/>
        <v>8.5336018444560346E-3</v>
      </c>
    </row>
    <row r="568" spans="1:15" ht="15">
      <c r="A568" s="21">
        <v>45016</v>
      </c>
      <c r="B568" s="21" t="str">
        <f t="shared" si="58"/>
        <v>2023-03</v>
      </c>
      <c r="C568" s="22">
        <v>11.180999999999999</v>
      </c>
      <c r="D568" s="6">
        <v>3.8719999999999999</v>
      </c>
      <c r="E568" s="10">
        <v>79.19</v>
      </c>
      <c r="F568" s="23">
        <v>105.37997436523438</v>
      </c>
      <c r="G568" s="24">
        <v>224.24</v>
      </c>
      <c r="H568" s="23">
        <v>4157.88</v>
      </c>
      <c r="I568" s="22">
        <f t="shared" si="53"/>
        <v>38.72</v>
      </c>
      <c r="J568" s="10">
        <v>64.022960627374886</v>
      </c>
      <c r="K568" s="22">
        <f t="shared" si="54"/>
        <v>2.2796102470694562E-2</v>
      </c>
      <c r="L568" s="22">
        <f t="shared" si="55"/>
        <v>9.5366999600356994E-2</v>
      </c>
      <c r="M568" s="22">
        <f t="shared" si="55"/>
        <v>9.38854904327939E-3</v>
      </c>
      <c r="N568" s="31">
        <f t="shared" si="56"/>
        <v>7.105273580513019E-2</v>
      </c>
      <c r="O568" s="22">
        <f t="shared" si="57"/>
        <v>1.4368596624274282E-3</v>
      </c>
    </row>
    <row r="569" spans="1:15" ht="15">
      <c r="A569" s="21">
        <v>45019</v>
      </c>
      <c r="B569" s="21" t="str">
        <f t="shared" si="58"/>
        <v>2023-04</v>
      </c>
      <c r="C569" s="22">
        <v>10.7</v>
      </c>
      <c r="D569" s="6">
        <v>4.0326000000000004</v>
      </c>
      <c r="E569" s="10">
        <v>85.81</v>
      </c>
      <c r="F569" s="23">
        <v>106.80965423583984</v>
      </c>
      <c r="G569" s="24">
        <v>162.38999999999999</v>
      </c>
      <c r="H569" s="23">
        <v>4175.71</v>
      </c>
      <c r="I569" s="22">
        <f t="shared" si="53"/>
        <v>40.326000000000008</v>
      </c>
      <c r="J569" s="10">
        <v>69.184874627106353</v>
      </c>
      <c r="K569" s="22">
        <f t="shared" si="54"/>
        <v>-4.397216769737055E-2</v>
      </c>
      <c r="L569" s="22">
        <f t="shared" si="55"/>
        <v>4.0640159807507785E-2</v>
      </c>
      <c r="M569" s="22">
        <f t="shared" si="55"/>
        <v>8.0285521596708556E-2</v>
      </c>
      <c r="N569" s="31">
        <f t="shared" si="56"/>
        <v>-0.32271605737953668</v>
      </c>
      <c r="O569" s="22">
        <f t="shared" si="57"/>
        <v>4.2790747340135053E-3</v>
      </c>
    </row>
    <row r="570" spans="1:15" ht="15">
      <c r="A570" s="21">
        <v>45020</v>
      </c>
      <c r="B570" s="21" t="str">
        <f t="shared" si="58"/>
        <v>2023-04</v>
      </c>
      <c r="C570" s="22">
        <v>10.089</v>
      </c>
      <c r="D570" s="6">
        <v>3.8605</v>
      </c>
      <c r="E570" s="10">
        <v>85.7</v>
      </c>
      <c r="F570" s="23">
        <v>106.80965423583984</v>
      </c>
      <c r="G570" s="24">
        <v>272.25</v>
      </c>
      <c r="H570" s="23">
        <v>4155.57</v>
      </c>
      <c r="I570" s="22">
        <f t="shared" si="53"/>
        <v>38.605000000000004</v>
      </c>
      <c r="J570" s="10">
        <v>68.570971355416873</v>
      </c>
      <c r="K570" s="22">
        <f t="shared" si="54"/>
        <v>-5.8798020041618153E-2</v>
      </c>
      <c r="L570" s="22">
        <f t="shared" si="55"/>
        <v>-4.3614620455104759E-2</v>
      </c>
      <c r="M570" s="22">
        <f t="shared" si="55"/>
        <v>-1.2827242152954864E-3</v>
      </c>
      <c r="N570" s="31">
        <f t="shared" si="56"/>
        <v>0.51671991233607373</v>
      </c>
      <c r="O570" s="22">
        <f t="shared" si="57"/>
        <v>-4.8348007104614754E-3</v>
      </c>
    </row>
    <row r="571" spans="1:15" ht="15">
      <c r="A571" s="21">
        <v>45021</v>
      </c>
      <c r="B571" s="21" t="str">
        <f t="shared" si="58"/>
        <v>2023-04</v>
      </c>
      <c r="C571" s="22">
        <v>10.117000000000001</v>
      </c>
      <c r="D571" s="6">
        <v>3.8523999999999998</v>
      </c>
      <c r="E571" s="10">
        <v>85.89</v>
      </c>
      <c r="F571" s="23">
        <v>106.80965423583984</v>
      </c>
      <c r="G571" s="24">
        <v>122.06</v>
      </c>
      <c r="H571" s="23">
        <v>4161.5600000000004</v>
      </c>
      <c r="I571" s="22">
        <f t="shared" si="53"/>
        <v>38.524000000000001</v>
      </c>
      <c r="J571" s="10">
        <v>68.882829416954053</v>
      </c>
      <c r="K571" s="22">
        <f t="shared" si="54"/>
        <v>2.7714557975110424E-3</v>
      </c>
      <c r="L571" s="22">
        <f t="shared" si="55"/>
        <v>-2.1003780621613433E-3</v>
      </c>
      <c r="M571" s="22">
        <f t="shared" si="55"/>
        <v>2.2145821743992386E-3</v>
      </c>
      <c r="N571" s="31">
        <f t="shared" si="56"/>
        <v>-0.80220803469672086</v>
      </c>
      <c r="O571" s="22">
        <f t="shared" si="57"/>
        <v>1.4404009641905853E-3</v>
      </c>
    </row>
    <row r="572" spans="1:15" ht="15">
      <c r="A572" s="21">
        <v>45022</v>
      </c>
      <c r="B572" s="21" t="str">
        <f t="shared" si="58"/>
        <v>2023-04</v>
      </c>
      <c r="C572" s="22">
        <v>9.2309999999999999</v>
      </c>
      <c r="D572" s="6">
        <v>3.4216000000000002</v>
      </c>
      <c r="E572" s="10">
        <v>86.56</v>
      </c>
      <c r="F572" s="23">
        <v>106.80965423583984</v>
      </c>
      <c r="G572" s="24">
        <v>200.58</v>
      </c>
      <c r="H572" s="23">
        <v>4203.91</v>
      </c>
      <c r="I572" s="22">
        <f t="shared" si="53"/>
        <v>34.216000000000001</v>
      </c>
      <c r="J572" s="10">
        <v>69.492614001284522</v>
      </c>
      <c r="K572" s="22">
        <f t="shared" si="54"/>
        <v>-9.1649792215739004E-2</v>
      </c>
      <c r="L572" s="22">
        <f t="shared" si="55"/>
        <v>-0.11858805277401031</v>
      </c>
      <c r="M572" s="22">
        <f t="shared" si="55"/>
        <v>7.7704073200379978E-3</v>
      </c>
      <c r="N572" s="31">
        <f t="shared" si="56"/>
        <v>0.49670044254371343</v>
      </c>
      <c r="O572" s="22">
        <f t="shared" si="57"/>
        <v>1.012504062461797E-2</v>
      </c>
    </row>
    <row r="573" spans="1:15" ht="15">
      <c r="A573" s="21">
        <v>45027</v>
      </c>
      <c r="B573" s="21" t="str">
        <f t="shared" si="58"/>
        <v>2023-04</v>
      </c>
      <c r="C573" s="22">
        <v>7.6319999999999997</v>
      </c>
      <c r="D573" s="6">
        <v>3.4140999999999999</v>
      </c>
      <c r="E573" s="10">
        <v>87.32</v>
      </c>
      <c r="F573" s="23">
        <v>106.80965423583984</v>
      </c>
      <c r="G573" s="24">
        <v>144.58000000000001</v>
      </c>
      <c r="H573" s="23">
        <v>4229.53</v>
      </c>
      <c r="I573" s="22">
        <f t="shared" si="53"/>
        <v>34.140999999999998</v>
      </c>
      <c r="J573" s="10">
        <v>70.368281086308329</v>
      </c>
      <c r="K573" s="22">
        <f t="shared" si="54"/>
        <v>-0.19021745086202912</v>
      </c>
      <c r="L573" s="22">
        <f t="shared" si="55"/>
        <v>-2.1943628332189912E-3</v>
      </c>
      <c r="M573" s="22">
        <f t="shared" si="55"/>
        <v>8.7417165835716997E-3</v>
      </c>
      <c r="N573" s="31">
        <f t="shared" si="56"/>
        <v>-0.32738018208791109</v>
      </c>
      <c r="O573" s="22">
        <f t="shared" si="57"/>
        <v>6.0758311709156109E-3</v>
      </c>
    </row>
    <row r="574" spans="1:15" ht="15">
      <c r="A574" s="21">
        <v>45028</v>
      </c>
      <c r="B574" s="21" t="str">
        <f t="shared" si="58"/>
        <v>2023-04</v>
      </c>
      <c r="C574" s="22">
        <v>10.314</v>
      </c>
      <c r="D574" s="6">
        <v>3.5129999999999999</v>
      </c>
      <c r="E574" s="10">
        <v>88.31</v>
      </c>
      <c r="F574" s="23">
        <v>106.80965423583984</v>
      </c>
      <c r="G574" s="24">
        <v>272.08999999999997</v>
      </c>
      <c r="H574" s="23">
        <v>4248.79</v>
      </c>
      <c r="I574" s="22">
        <f t="shared" si="53"/>
        <v>35.129999999999995</v>
      </c>
      <c r="J574" s="10">
        <v>70.812284500040093</v>
      </c>
      <c r="K574" s="22">
        <f t="shared" si="54"/>
        <v>0.3011522614827819</v>
      </c>
      <c r="L574" s="22">
        <f t="shared" si="55"/>
        <v>2.855645818634707E-2</v>
      </c>
      <c r="M574" s="22">
        <f t="shared" si="55"/>
        <v>1.1273819798967723E-2</v>
      </c>
      <c r="N574" s="31">
        <f t="shared" si="56"/>
        <v>0.63229990634729383</v>
      </c>
      <c r="O574" s="22">
        <f t="shared" si="57"/>
        <v>4.5433607437799029E-3</v>
      </c>
    </row>
    <row r="575" spans="1:15" ht="15">
      <c r="A575" s="21">
        <v>45029</v>
      </c>
      <c r="B575" s="21" t="str">
        <f t="shared" si="58"/>
        <v>2023-04</v>
      </c>
      <c r="C575" s="22">
        <v>10.19</v>
      </c>
      <c r="D575" s="6">
        <v>3.4194</v>
      </c>
      <c r="E575" s="10">
        <v>86.51</v>
      </c>
      <c r="F575" s="23">
        <v>106.80965423583984</v>
      </c>
      <c r="G575" s="24">
        <v>109.16</v>
      </c>
      <c r="H575" s="23">
        <v>4259.88</v>
      </c>
      <c r="I575" s="22">
        <f t="shared" si="53"/>
        <v>34.194000000000003</v>
      </c>
      <c r="J575" s="10">
        <v>69.036788763865616</v>
      </c>
      <c r="K575" s="22">
        <f t="shared" si="54"/>
        <v>-1.209534839413383E-2</v>
      </c>
      <c r="L575" s="22">
        <f t="shared" si="55"/>
        <v>-2.7005276196818074E-2</v>
      </c>
      <c r="M575" s="22">
        <f t="shared" si="55"/>
        <v>-2.0593337288427837E-2</v>
      </c>
      <c r="N575" s="31">
        <f t="shared" si="56"/>
        <v>-0.91331819807930736</v>
      </c>
      <c r="O575" s="22">
        <f t="shared" si="57"/>
        <v>2.6067543528817626E-3</v>
      </c>
    </row>
    <row r="576" spans="1:15" ht="15">
      <c r="A576" s="21">
        <v>45030</v>
      </c>
      <c r="B576" s="21" t="str">
        <f t="shared" ref="B576:B618" si="59">TEXT(A576,"YYYY-MM")</f>
        <v>2023-04</v>
      </c>
      <c r="C576" s="22">
        <v>10.113</v>
      </c>
      <c r="D576" s="6">
        <v>3.4184999999999999</v>
      </c>
      <c r="E576" s="10">
        <v>87.31</v>
      </c>
      <c r="F576" s="23">
        <v>106.80965423583984</v>
      </c>
      <c r="G576" s="24">
        <v>67.95</v>
      </c>
      <c r="H576" s="23">
        <v>4278.54</v>
      </c>
      <c r="I576" s="22">
        <f t="shared" si="53"/>
        <v>34.185000000000002</v>
      </c>
      <c r="J576" s="10">
        <v>70.314890875412743</v>
      </c>
      <c r="K576" s="22">
        <f t="shared" si="54"/>
        <v>-7.5851223146000228E-3</v>
      </c>
      <c r="L576" s="22">
        <f t="shared" si="55"/>
        <v>-2.6323871516025285E-4</v>
      </c>
      <c r="M576" s="22">
        <f t="shared" si="55"/>
        <v>9.2049896304333394E-3</v>
      </c>
      <c r="N576" s="31">
        <f t="shared" si="56"/>
        <v>-0.47404255524298494</v>
      </c>
      <c r="O576" s="22">
        <f t="shared" si="57"/>
        <v>4.3708390327657706E-3</v>
      </c>
    </row>
    <row r="577" spans="1:15" ht="15">
      <c r="A577" s="21">
        <v>45033</v>
      </c>
      <c r="B577" s="21" t="str">
        <f t="shared" si="59"/>
        <v>2023-04</v>
      </c>
      <c r="C577" s="22">
        <v>14.234</v>
      </c>
      <c r="D577" s="6">
        <v>3.4138000000000002</v>
      </c>
      <c r="E577" s="10">
        <v>85.63</v>
      </c>
      <c r="F577" s="23">
        <v>106.80965423583984</v>
      </c>
      <c r="G577" s="24">
        <v>124.16</v>
      </c>
      <c r="H577" s="23">
        <v>4283.51</v>
      </c>
      <c r="I577" s="22">
        <f t="shared" si="53"/>
        <v>34.138000000000005</v>
      </c>
      <c r="J577" s="10">
        <v>69.285540901367426</v>
      </c>
      <c r="K577" s="22">
        <f t="shared" si="54"/>
        <v>0.34181174395704605</v>
      </c>
      <c r="L577" s="22">
        <f t="shared" si="55"/>
        <v>-1.375818023616052E-3</v>
      </c>
      <c r="M577" s="22">
        <f t="shared" si="55"/>
        <v>-1.9429314784615712E-2</v>
      </c>
      <c r="N577" s="31">
        <f t="shared" si="56"/>
        <v>0.6027989158377558</v>
      </c>
      <c r="O577" s="22">
        <f t="shared" si="57"/>
        <v>1.1609370555425017E-3</v>
      </c>
    </row>
    <row r="578" spans="1:15" ht="15">
      <c r="A578" s="21">
        <v>45034</v>
      </c>
      <c r="B578" s="21" t="str">
        <f t="shared" si="59"/>
        <v>2023-04</v>
      </c>
      <c r="C578" s="22">
        <v>10.584</v>
      </c>
      <c r="D578" s="6">
        <v>3.4167999999999998</v>
      </c>
      <c r="E578" s="10">
        <v>85.48</v>
      </c>
      <c r="F578" s="23">
        <v>106.80965423583984</v>
      </c>
      <c r="G578" s="24">
        <v>205.33</v>
      </c>
      <c r="H578" s="23">
        <v>4297.3900000000003</v>
      </c>
      <c r="I578" s="22">
        <f t="shared" ref="I578:I641" si="60">D578*10</f>
        <v>34.167999999999999</v>
      </c>
      <c r="J578" s="10">
        <v>68.830018520009659</v>
      </c>
      <c r="K578" s="22">
        <f t="shared" si="54"/>
        <v>-0.29629004206442477</v>
      </c>
      <c r="L578" s="22">
        <f t="shared" si="55"/>
        <v>8.7840019702403423E-4</v>
      </c>
      <c r="M578" s="22">
        <f t="shared" si="55"/>
        <v>-1.7532585871537188E-3</v>
      </c>
      <c r="N578" s="31">
        <f t="shared" si="56"/>
        <v>0.50304738453249875</v>
      </c>
      <c r="O578" s="22">
        <f t="shared" si="57"/>
        <v>3.2350947116232881E-3</v>
      </c>
    </row>
    <row r="579" spans="1:15" ht="15">
      <c r="A579" s="21">
        <v>45035</v>
      </c>
      <c r="B579" s="21" t="str">
        <f t="shared" si="59"/>
        <v>2023-04</v>
      </c>
      <c r="C579" s="22">
        <v>8.9740000000000002</v>
      </c>
      <c r="D579" s="6">
        <v>3.1113</v>
      </c>
      <c r="E579" s="10">
        <v>85.34</v>
      </c>
      <c r="F579" s="23">
        <v>106.80965423583984</v>
      </c>
      <c r="G579" s="24">
        <v>233.88</v>
      </c>
      <c r="H579" s="23">
        <v>4289.38</v>
      </c>
      <c r="I579" s="22">
        <f t="shared" si="60"/>
        <v>31.113</v>
      </c>
      <c r="J579" s="10">
        <v>68.590258800835883</v>
      </c>
      <c r="K579" s="22">
        <f t="shared" si="54"/>
        <v>-0.16501191925886294</v>
      </c>
      <c r="L579" s="22">
        <f t="shared" si="55"/>
        <v>-9.3663795263458485E-2</v>
      </c>
      <c r="M579" s="22">
        <f t="shared" si="55"/>
        <v>-1.6391526910929902E-3</v>
      </c>
      <c r="N579" s="31">
        <f t="shared" si="56"/>
        <v>0.13018972234006226</v>
      </c>
      <c r="O579" s="22">
        <f t="shared" si="57"/>
        <v>-1.8656613192998348E-3</v>
      </c>
    </row>
    <row r="580" spans="1:15" ht="15">
      <c r="A580" s="21">
        <v>45036</v>
      </c>
      <c r="B580" s="21" t="str">
        <f t="shared" si="59"/>
        <v>2023-04</v>
      </c>
      <c r="C580" s="22">
        <v>9.9700000000000006</v>
      </c>
      <c r="D580" s="6">
        <v>3.2707999999999999</v>
      </c>
      <c r="E580" s="10">
        <v>83.29</v>
      </c>
      <c r="F580" s="23">
        <v>106.80965423583984</v>
      </c>
      <c r="G580" s="24">
        <v>144.91</v>
      </c>
      <c r="H580" s="23">
        <v>4289.09</v>
      </c>
      <c r="I580" s="22">
        <f t="shared" si="60"/>
        <v>32.707999999999998</v>
      </c>
      <c r="J580" s="10">
        <v>66.910347043701805</v>
      </c>
      <c r="K580" s="22">
        <f t="shared" ref="K580:K643" si="61">IF(OR(C579&lt;=0, C580&lt;=0), "", LN(C580/C579))</f>
        <v>0.10524907641995535</v>
      </c>
      <c r="L580" s="22">
        <f t="shared" ref="L580:M643" si="62">IF(OR(D579&lt;=0, D580&lt;=0), "", LN(D580/D579))</f>
        <v>4.9993958024023899E-2</v>
      </c>
      <c r="M580" s="22">
        <f t="shared" si="62"/>
        <v>-2.4314783812604785E-2</v>
      </c>
      <c r="N580" s="31">
        <f t="shared" ref="N580:N643" si="63">IF(OR(G579&lt;=0, G580&lt;=0), "", LN(G580/G579))</f>
        <v>-0.47869530324963688</v>
      </c>
      <c r="O580" s="22">
        <f t="shared" ref="O580:O643" si="64">IF(OR(H579&lt;=0, H580&lt;=0), "", LN(H580/H579))</f>
        <v>-6.7611124153918348E-5</v>
      </c>
    </row>
    <row r="581" spans="1:15" ht="15">
      <c r="A581" s="21">
        <v>45037</v>
      </c>
      <c r="B581" s="21" t="str">
        <f t="shared" si="59"/>
        <v>2023-04</v>
      </c>
      <c r="C581" s="22">
        <v>10.766999999999999</v>
      </c>
      <c r="D581" s="6">
        <v>3.3418000000000001</v>
      </c>
      <c r="E581" s="10">
        <v>83.36</v>
      </c>
      <c r="F581" s="23">
        <v>106.80965423583984</v>
      </c>
      <c r="G581" s="24">
        <v>126.05</v>
      </c>
      <c r="H581" s="23">
        <v>4298.24</v>
      </c>
      <c r="I581" s="22">
        <f t="shared" si="60"/>
        <v>33.417999999999999</v>
      </c>
      <c r="J581" s="10">
        <v>67.122956759803529</v>
      </c>
      <c r="K581" s="22">
        <f t="shared" si="61"/>
        <v>7.6905316859832748E-2</v>
      </c>
      <c r="L581" s="22">
        <f t="shared" si="62"/>
        <v>2.1474980672220954E-2</v>
      </c>
      <c r="M581" s="22">
        <f t="shared" si="62"/>
        <v>8.400840578076088E-4</v>
      </c>
      <c r="N581" s="31">
        <f t="shared" si="63"/>
        <v>-0.139434206423904</v>
      </c>
      <c r="O581" s="22">
        <f t="shared" si="64"/>
        <v>2.1310473599567949E-3</v>
      </c>
    </row>
    <row r="582" spans="1:15" ht="15">
      <c r="A582" s="21">
        <v>45040</v>
      </c>
      <c r="B582" s="21" t="str">
        <f t="shared" si="59"/>
        <v>2023-04</v>
      </c>
      <c r="C582" s="22">
        <v>9.44</v>
      </c>
      <c r="D582" s="6">
        <v>3.3062</v>
      </c>
      <c r="E582" s="10">
        <v>84.23</v>
      </c>
      <c r="F582" s="23">
        <v>106.80965423583984</v>
      </c>
      <c r="G582" s="24">
        <v>146.56</v>
      </c>
      <c r="H582" s="23">
        <v>4295.8900000000003</v>
      </c>
      <c r="I582" s="22">
        <f t="shared" si="60"/>
        <v>33.061999999999998</v>
      </c>
      <c r="J582" s="10">
        <v>67.616601107810865</v>
      </c>
      <c r="K582" s="22">
        <f t="shared" si="61"/>
        <v>-0.13152992067617064</v>
      </c>
      <c r="L582" s="22">
        <f t="shared" si="62"/>
        <v>-1.0710090341131276E-2</v>
      </c>
      <c r="M582" s="22">
        <f t="shared" si="62"/>
        <v>1.0382574322215571E-2</v>
      </c>
      <c r="N582" s="31">
        <f t="shared" si="63"/>
        <v>0.15075624729189135</v>
      </c>
      <c r="O582" s="22">
        <f t="shared" si="64"/>
        <v>-5.4688492228294292E-4</v>
      </c>
    </row>
    <row r="583" spans="1:15" ht="15">
      <c r="A583" s="21">
        <v>45041</v>
      </c>
      <c r="B583" s="21" t="str">
        <f t="shared" si="59"/>
        <v>2023-04</v>
      </c>
      <c r="C583" s="22">
        <v>8.6630000000000003</v>
      </c>
      <c r="D583" s="6">
        <v>3.282</v>
      </c>
      <c r="E583" s="10">
        <v>82.13</v>
      </c>
      <c r="F583" s="23">
        <v>106.80965423583984</v>
      </c>
      <c r="G583" s="24">
        <v>1065.08</v>
      </c>
      <c r="H583" s="23">
        <v>4285.93</v>
      </c>
      <c r="I583" s="22">
        <f t="shared" si="60"/>
        <v>32.82</v>
      </c>
      <c r="J583" s="10">
        <v>66.244555573479587</v>
      </c>
      <c r="K583" s="22">
        <f t="shared" si="61"/>
        <v>-8.5894897249405938E-2</v>
      </c>
      <c r="L583" s="22">
        <f t="shared" si="62"/>
        <v>-7.3465009688755212E-3</v>
      </c>
      <c r="M583" s="22">
        <f t="shared" si="62"/>
        <v>-2.5247794575171473E-2</v>
      </c>
      <c r="N583" s="31">
        <f t="shared" si="63"/>
        <v>1.983370291767429</v>
      </c>
      <c r="O583" s="22">
        <f t="shared" si="64"/>
        <v>-2.3211869910961052E-3</v>
      </c>
    </row>
    <row r="584" spans="1:15" ht="15">
      <c r="A584" s="21">
        <v>45042</v>
      </c>
      <c r="B584" s="21" t="str">
        <f t="shared" si="59"/>
        <v>2023-04</v>
      </c>
      <c r="C584" s="22">
        <v>8.8940000000000001</v>
      </c>
      <c r="D584" s="6">
        <v>3.1606000000000001</v>
      </c>
      <c r="E584" s="10">
        <v>79.19</v>
      </c>
      <c r="F584" s="23">
        <v>106.80965423583984</v>
      </c>
      <c r="G584" s="24">
        <v>149.16999999999999</v>
      </c>
      <c r="H584" s="23">
        <v>4267.92</v>
      </c>
      <c r="I584" s="22">
        <f t="shared" si="60"/>
        <v>31.606000000000002</v>
      </c>
      <c r="J584" s="10">
        <v>63.423033797853599</v>
      </c>
      <c r="K584" s="22">
        <f t="shared" si="61"/>
        <v>2.6315809180501432E-2</v>
      </c>
      <c r="L584" s="22">
        <f t="shared" si="62"/>
        <v>-3.7691109675032836E-2</v>
      </c>
      <c r="M584" s="22">
        <f t="shared" si="62"/>
        <v>-3.6453329529779741E-2</v>
      </c>
      <c r="N584" s="31">
        <f t="shared" si="63"/>
        <v>-1.9657185975274101</v>
      </c>
      <c r="O584" s="22">
        <f t="shared" si="64"/>
        <v>-4.2109755521179256E-3</v>
      </c>
    </row>
    <row r="585" spans="1:15" ht="15">
      <c r="A585" s="21">
        <v>45043</v>
      </c>
      <c r="B585" s="21" t="str">
        <f t="shared" si="59"/>
        <v>2023-04</v>
      </c>
      <c r="C585" s="22">
        <v>10.064</v>
      </c>
      <c r="D585" s="6">
        <v>3.1993</v>
      </c>
      <c r="E585" s="10">
        <v>80.11</v>
      </c>
      <c r="F585" s="23">
        <v>106.80965423583984</v>
      </c>
      <c r="G585" s="24">
        <v>106.02</v>
      </c>
      <c r="H585" s="23">
        <v>4259.55</v>
      </c>
      <c r="I585" s="22">
        <f t="shared" si="60"/>
        <v>31.993000000000002</v>
      </c>
      <c r="J585" s="10">
        <v>64.237029909389776</v>
      </c>
      <c r="K585" s="22">
        <f t="shared" si="61"/>
        <v>0.12358780786958</v>
      </c>
      <c r="L585" s="22">
        <f t="shared" si="62"/>
        <v>1.217015288354344E-2</v>
      </c>
      <c r="M585" s="22">
        <f t="shared" si="62"/>
        <v>1.1550662004704308E-2</v>
      </c>
      <c r="N585" s="31">
        <f t="shared" si="63"/>
        <v>-0.34145883960617895</v>
      </c>
      <c r="O585" s="22">
        <f t="shared" si="64"/>
        <v>-1.9630682225587298E-3</v>
      </c>
    </row>
    <row r="586" spans="1:15" ht="15">
      <c r="A586" s="21">
        <v>45044</v>
      </c>
      <c r="B586" s="21" t="str">
        <f t="shared" si="59"/>
        <v>2023-04</v>
      </c>
      <c r="C586" s="22">
        <v>12.574</v>
      </c>
      <c r="D586" s="6">
        <v>3.0994999999999999</v>
      </c>
      <c r="E586" s="10">
        <v>81.319999999999993</v>
      </c>
      <c r="F586" s="23">
        <v>106.80965423583984</v>
      </c>
      <c r="G586" s="24">
        <v>176.36</v>
      </c>
      <c r="H586" s="23">
        <v>4283.83</v>
      </c>
      <c r="I586" s="22">
        <f t="shared" si="60"/>
        <v>30.994999999999997</v>
      </c>
      <c r="J586" s="10">
        <v>64.632013988237162</v>
      </c>
      <c r="K586" s="22">
        <f t="shared" si="61"/>
        <v>0.22266649000278468</v>
      </c>
      <c r="L586" s="22">
        <f t="shared" si="62"/>
        <v>-3.1691227716572908E-2</v>
      </c>
      <c r="M586" s="22">
        <f t="shared" si="62"/>
        <v>1.4991298533120465E-2</v>
      </c>
      <c r="N586" s="31">
        <f t="shared" si="63"/>
        <v>0.50889960493007691</v>
      </c>
      <c r="O586" s="22">
        <f t="shared" si="64"/>
        <v>5.6839483596277576E-3</v>
      </c>
    </row>
    <row r="587" spans="1:15" ht="15">
      <c r="A587" s="21">
        <v>45048</v>
      </c>
      <c r="B587" s="21" t="str">
        <f t="shared" si="59"/>
        <v>2023-05</v>
      </c>
      <c r="C587" s="22">
        <v>9.6419999999999995</v>
      </c>
      <c r="D587" s="6">
        <v>3.0453000000000001</v>
      </c>
      <c r="E587" s="10">
        <v>76.709999999999994</v>
      </c>
      <c r="F587" s="23">
        <v>108.46768188476563</v>
      </c>
      <c r="G587" s="24">
        <v>88.02</v>
      </c>
      <c r="H587" s="23">
        <v>4235.67</v>
      </c>
      <c r="I587" s="22">
        <f t="shared" si="60"/>
        <v>30.453000000000003</v>
      </c>
      <c r="J587" s="10">
        <v>61.490981963927851</v>
      </c>
      <c r="K587" s="22">
        <f t="shared" si="61"/>
        <v>-0.26550263397743878</v>
      </c>
      <c r="L587" s="22">
        <f t="shared" si="62"/>
        <v>-1.7641389683478885E-2</v>
      </c>
      <c r="M587" s="22">
        <f t="shared" si="62"/>
        <v>-5.8359910788940941E-2</v>
      </c>
      <c r="N587" s="31">
        <f t="shared" si="63"/>
        <v>-0.69496329910679167</v>
      </c>
      <c r="O587" s="22">
        <f t="shared" si="64"/>
        <v>-1.1305948236655945E-2</v>
      </c>
    </row>
    <row r="588" spans="1:15" ht="15">
      <c r="A588" s="21">
        <v>45049</v>
      </c>
      <c r="B588" s="21" t="str">
        <f t="shared" si="59"/>
        <v>2023-05</v>
      </c>
      <c r="C588" s="22">
        <v>7.5259999999999998</v>
      </c>
      <c r="D588" s="6">
        <v>2.8993000000000002</v>
      </c>
      <c r="E588" s="10">
        <v>72.91</v>
      </c>
      <c r="F588" s="23">
        <v>108.46768188476563</v>
      </c>
      <c r="G588" s="24">
        <v>228.56</v>
      </c>
      <c r="H588" s="23">
        <v>4244.29</v>
      </c>
      <c r="I588" s="22">
        <f t="shared" si="60"/>
        <v>28.993000000000002</v>
      </c>
      <c r="J588" s="10">
        <v>58.109508248983822</v>
      </c>
      <c r="K588" s="22">
        <f t="shared" si="61"/>
        <v>-0.24776486381218499</v>
      </c>
      <c r="L588" s="22">
        <f t="shared" si="62"/>
        <v>-4.9130089930948952E-2</v>
      </c>
      <c r="M588" s="22">
        <f t="shared" si="62"/>
        <v>-5.0806274152865996E-2</v>
      </c>
      <c r="N588" s="31">
        <f t="shared" si="63"/>
        <v>0.95423469653957227</v>
      </c>
      <c r="O588" s="22">
        <f t="shared" si="64"/>
        <v>2.0330291579254544E-3</v>
      </c>
    </row>
    <row r="589" spans="1:15" ht="15">
      <c r="A589" s="21">
        <v>45050</v>
      </c>
      <c r="B589" s="21" t="str">
        <f t="shared" si="59"/>
        <v>2023-05</v>
      </c>
      <c r="C589" s="22">
        <v>6.3250000000000002</v>
      </c>
      <c r="D589" s="6">
        <v>2.8281999999999998</v>
      </c>
      <c r="E589" s="10">
        <v>73</v>
      </c>
      <c r="F589" s="23">
        <v>108.46768188476563</v>
      </c>
      <c r="G589" s="24">
        <v>274.8</v>
      </c>
      <c r="H589" s="23">
        <v>4201.2299999999996</v>
      </c>
      <c r="I589" s="22">
        <f t="shared" si="60"/>
        <v>28.281999999999996</v>
      </c>
      <c r="J589" s="10">
        <v>58.028616852146264</v>
      </c>
      <c r="K589" s="22">
        <f t="shared" si="61"/>
        <v>-0.17385365755766158</v>
      </c>
      <c r="L589" s="22">
        <f t="shared" si="62"/>
        <v>-2.4828861653870108E-2</v>
      </c>
      <c r="M589" s="22">
        <f t="shared" si="62"/>
        <v>1.233637330052194E-3</v>
      </c>
      <c r="N589" s="31">
        <f t="shared" si="63"/>
        <v>0.18424480242567673</v>
      </c>
      <c r="O589" s="22">
        <f t="shared" si="64"/>
        <v>-1.0197210621819342E-2</v>
      </c>
    </row>
    <row r="590" spans="1:15" ht="15">
      <c r="A590" s="21">
        <v>45051</v>
      </c>
      <c r="B590" s="21" t="str">
        <f t="shared" si="59"/>
        <v>2023-05</v>
      </c>
      <c r="C590" s="22">
        <v>8.9280000000000008</v>
      </c>
      <c r="D590" s="6">
        <v>2.8454999999999999</v>
      </c>
      <c r="E590" s="10">
        <v>75.849999999999994</v>
      </c>
      <c r="F590" s="23">
        <v>108.46768188476563</v>
      </c>
      <c r="G590" s="24">
        <v>144.1</v>
      </c>
      <c r="H590" s="23">
        <v>4242.3999999999996</v>
      </c>
      <c r="I590" s="22">
        <f t="shared" si="60"/>
        <v>28.454999999999998</v>
      </c>
      <c r="J590" s="10">
        <v>59.960474308300398</v>
      </c>
      <c r="K590" s="22">
        <f t="shared" si="61"/>
        <v>0.34468237102537125</v>
      </c>
      <c r="L590" s="22">
        <f t="shared" si="62"/>
        <v>6.0983321695024777E-3</v>
      </c>
      <c r="M590" s="22">
        <f t="shared" si="62"/>
        <v>3.829826464615E-2</v>
      </c>
      <c r="N590" s="31">
        <f t="shared" si="63"/>
        <v>-0.64553605734271791</v>
      </c>
      <c r="O590" s="22">
        <f t="shared" si="64"/>
        <v>9.7518072828860908E-3</v>
      </c>
    </row>
    <row r="591" spans="1:15" ht="15">
      <c r="A591" s="21">
        <v>45055</v>
      </c>
      <c r="B591" s="21" t="str">
        <f t="shared" si="59"/>
        <v>2023-05</v>
      </c>
      <c r="C591" s="22">
        <v>9.09</v>
      </c>
      <c r="D591" s="6">
        <v>3.0072999999999999</v>
      </c>
      <c r="E591" s="10">
        <v>77.760000000000005</v>
      </c>
      <c r="F591" s="23">
        <v>108.46768188476563</v>
      </c>
      <c r="G591" s="24">
        <v>143.86000000000001</v>
      </c>
      <c r="H591" s="23">
        <v>4231.12</v>
      </c>
      <c r="I591" s="22">
        <f t="shared" si="60"/>
        <v>30.073</v>
      </c>
      <c r="J591" s="10">
        <v>61.626248216833098</v>
      </c>
      <c r="K591" s="22">
        <f t="shared" si="61"/>
        <v>1.798250255043227E-2</v>
      </c>
      <c r="L591" s="22">
        <f t="shared" si="62"/>
        <v>5.5303867178777048E-2</v>
      </c>
      <c r="M591" s="22">
        <f t="shared" si="62"/>
        <v>2.4869454357642533E-2</v>
      </c>
      <c r="N591" s="31">
        <f t="shared" si="63"/>
        <v>-1.6668985662661392E-3</v>
      </c>
      <c r="O591" s="22">
        <f t="shared" si="64"/>
        <v>-2.6624134157085442E-3</v>
      </c>
    </row>
    <row r="592" spans="1:15" ht="15">
      <c r="A592" s="21">
        <v>45056</v>
      </c>
      <c r="B592" s="21" t="str">
        <f t="shared" si="59"/>
        <v>2023-05</v>
      </c>
      <c r="C592" s="22">
        <v>8.3740000000000006</v>
      </c>
      <c r="D592" s="6">
        <v>2.8513000000000002</v>
      </c>
      <c r="E592" s="10">
        <v>76.7</v>
      </c>
      <c r="F592" s="23">
        <v>108.46768188476563</v>
      </c>
      <c r="G592" s="24">
        <v>165.68</v>
      </c>
      <c r="H592" s="23">
        <v>4220.42</v>
      </c>
      <c r="I592" s="22">
        <f t="shared" si="60"/>
        <v>28.513000000000002</v>
      </c>
      <c r="J592" s="10">
        <v>60.805454257174567</v>
      </c>
      <c r="K592" s="22">
        <f t="shared" si="61"/>
        <v>-8.2043240592435826E-2</v>
      </c>
      <c r="L592" s="22">
        <f t="shared" si="62"/>
        <v>-5.3267635608767329E-2</v>
      </c>
      <c r="M592" s="22">
        <f t="shared" si="62"/>
        <v>-1.3725451778973176E-2</v>
      </c>
      <c r="N592" s="31">
        <f t="shared" si="63"/>
        <v>0.14121761264811855</v>
      </c>
      <c r="O592" s="22">
        <f t="shared" si="64"/>
        <v>-2.5320842631937623E-3</v>
      </c>
    </row>
    <row r="593" spans="1:15" ht="15">
      <c r="A593" s="21">
        <v>45057</v>
      </c>
      <c r="B593" s="21" t="str">
        <f t="shared" si="59"/>
        <v>2023-05</v>
      </c>
      <c r="C593" s="22">
        <v>9.3770000000000007</v>
      </c>
      <c r="D593" s="6">
        <v>2.831</v>
      </c>
      <c r="E593" s="10">
        <v>75.319999999999993</v>
      </c>
      <c r="F593" s="23">
        <v>108.46768188476563</v>
      </c>
      <c r="G593" s="24">
        <v>126.7</v>
      </c>
      <c r="H593" s="23">
        <v>4215.22</v>
      </c>
      <c r="I593" s="22">
        <f t="shared" si="60"/>
        <v>28.31</v>
      </c>
      <c r="J593" s="10">
        <v>60.251179905607543</v>
      </c>
      <c r="K593" s="22">
        <f t="shared" si="61"/>
        <v>0.11312821484053653</v>
      </c>
      <c r="L593" s="22">
        <f t="shared" si="62"/>
        <v>-7.1450245012886502E-3</v>
      </c>
      <c r="M593" s="22">
        <f t="shared" si="62"/>
        <v>-1.815600458425895E-2</v>
      </c>
      <c r="N593" s="31">
        <f t="shared" si="63"/>
        <v>-0.26823612976023542</v>
      </c>
      <c r="O593" s="22">
        <f t="shared" si="64"/>
        <v>-1.2328645268520136E-3</v>
      </c>
    </row>
    <row r="594" spans="1:15" ht="15">
      <c r="A594" s="21">
        <v>45058</v>
      </c>
      <c r="B594" s="21" t="str">
        <f t="shared" si="59"/>
        <v>2023-05</v>
      </c>
      <c r="C594" s="22">
        <v>8.6969999999999992</v>
      </c>
      <c r="D594" s="6">
        <v>2.7027000000000001</v>
      </c>
      <c r="E594" s="10">
        <v>74.540000000000006</v>
      </c>
      <c r="F594" s="23">
        <v>108.46768188476563</v>
      </c>
      <c r="G594" s="24">
        <v>95.66</v>
      </c>
      <c r="H594" s="23">
        <v>4224.0600000000004</v>
      </c>
      <c r="I594" s="22">
        <f t="shared" si="60"/>
        <v>27.027000000000001</v>
      </c>
      <c r="J594" s="10">
        <v>59.804236200256746</v>
      </c>
      <c r="K594" s="22">
        <f t="shared" si="61"/>
        <v>-7.5281743829860137E-2</v>
      </c>
      <c r="L594" s="22">
        <f t="shared" si="62"/>
        <v>-4.6378732786395586E-2</v>
      </c>
      <c r="M594" s="22">
        <f t="shared" si="62"/>
        <v>-1.0409809737839157E-2</v>
      </c>
      <c r="N594" s="31">
        <f t="shared" si="63"/>
        <v>-0.28102184907494265</v>
      </c>
      <c r="O594" s="22">
        <f t="shared" si="64"/>
        <v>2.0949662135025869E-3</v>
      </c>
    </row>
    <row r="595" spans="1:15" ht="15">
      <c r="A595" s="21">
        <v>45061</v>
      </c>
      <c r="B595" s="21" t="str">
        <f t="shared" si="59"/>
        <v>2023-05</v>
      </c>
      <c r="C595" s="22">
        <v>7.9370000000000003</v>
      </c>
      <c r="D595" s="6">
        <v>2.4803999999999999</v>
      </c>
      <c r="E595" s="10">
        <v>75.459999999999994</v>
      </c>
      <c r="F595" s="23">
        <v>108.46768188476563</v>
      </c>
      <c r="G595" s="24">
        <v>32.07</v>
      </c>
      <c r="H595" s="23">
        <v>4236.96</v>
      </c>
      <c r="I595" s="22">
        <f t="shared" si="60"/>
        <v>24.803999999999998</v>
      </c>
      <c r="J595" s="10">
        <v>60.242695193996482</v>
      </c>
      <c r="K595" s="22">
        <f t="shared" si="61"/>
        <v>-9.1442768498889451E-2</v>
      </c>
      <c r="L595" s="22">
        <f t="shared" si="62"/>
        <v>-8.5831435849781201E-2</v>
      </c>
      <c r="M595" s="22">
        <f t="shared" si="62"/>
        <v>1.2266820485051974E-2</v>
      </c>
      <c r="N595" s="31">
        <f t="shared" si="63"/>
        <v>-1.0928792245470873</v>
      </c>
      <c r="O595" s="22">
        <f t="shared" si="64"/>
        <v>3.0492801093640761E-3</v>
      </c>
    </row>
    <row r="596" spans="1:15" ht="15">
      <c r="A596" s="21">
        <v>45062</v>
      </c>
      <c r="B596" s="21" t="str">
        <f t="shared" si="59"/>
        <v>2023-05</v>
      </c>
      <c r="C596" s="22">
        <v>6.4880000000000004</v>
      </c>
      <c r="D596" s="6">
        <v>2.5114999999999998</v>
      </c>
      <c r="E596" s="10">
        <v>75.150000000000006</v>
      </c>
      <c r="F596" s="23">
        <v>108.46768188476563</v>
      </c>
      <c r="G596" s="24">
        <v>215.83</v>
      </c>
      <c r="H596" s="23">
        <v>4224.76</v>
      </c>
      <c r="I596" s="22">
        <f t="shared" si="60"/>
        <v>25.114999999999998</v>
      </c>
      <c r="J596" s="10">
        <v>60.148871458299986</v>
      </c>
      <c r="K596" s="22">
        <f t="shared" si="61"/>
        <v>-0.2015810532956267</v>
      </c>
      <c r="L596" s="22">
        <f t="shared" si="62"/>
        <v>1.2460346714376448E-2</v>
      </c>
      <c r="M596" s="22">
        <f t="shared" si="62"/>
        <v>-4.1165983371807295E-3</v>
      </c>
      <c r="N596" s="31">
        <f t="shared" si="63"/>
        <v>1.9065700470658156</v>
      </c>
      <c r="O596" s="22">
        <f t="shared" si="64"/>
        <v>-2.8835764959359916E-3</v>
      </c>
    </row>
    <row r="597" spans="1:15" ht="15">
      <c r="A597" s="21">
        <v>45063</v>
      </c>
      <c r="B597" s="21" t="str">
        <f t="shared" si="59"/>
        <v>2023-05</v>
      </c>
      <c r="C597" s="22">
        <v>6.5049999999999999</v>
      </c>
      <c r="D597" s="6">
        <v>2.4361999999999999</v>
      </c>
      <c r="E597" s="10">
        <v>76.98</v>
      </c>
      <c r="F597" s="23">
        <v>108.46768188476563</v>
      </c>
      <c r="G597" s="24">
        <v>173.03</v>
      </c>
      <c r="H597" s="23">
        <v>4210.17</v>
      </c>
      <c r="I597" s="22">
        <f t="shared" si="60"/>
        <v>24.361999999999998</v>
      </c>
      <c r="J597" s="10">
        <v>61.707414829659321</v>
      </c>
      <c r="K597" s="22">
        <f t="shared" si="61"/>
        <v>2.6167951513568141E-3</v>
      </c>
      <c r="L597" s="22">
        <f t="shared" si="62"/>
        <v>-3.0440735924240802E-2</v>
      </c>
      <c r="M597" s="22">
        <f t="shared" si="62"/>
        <v>2.4059531656616541E-2</v>
      </c>
      <c r="N597" s="31">
        <f t="shared" si="63"/>
        <v>-0.22102607090232212</v>
      </c>
      <c r="O597" s="22">
        <f t="shared" si="64"/>
        <v>-3.4594275354155597E-3</v>
      </c>
    </row>
    <row r="598" spans="1:15" ht="15">
      <c r="A598" s="21">
        <v>45064</v>
      </c>
      <c r="B598" s="21" t="str">
        <f t="shared" si="59"/>
        <v>2023-05</v>
      </c>
      <c r="C598" s="22">
        <v>6.7960000000000003</v>
      </c>
      <c r="D598" s="6">
        <v>2.2631000000000001</v>
      </c>
      <c r="E598" s="10">
        <v>75.75</v>
      </c>
      <c r="F598" s="23">
        <v>108.46768188476563</v>
      </c>
      <c r="G598" s="24">
        <v>200.01</v>
      </c>
      <c r="H598" s="23">
        <v>4221.45</v>
      </c>
      <c r="I598" s="22">
        <f t="shared" si="60"/>
        <v>22.631</v>
      </c>
      <c r="J598" s="10">
        <v>60.970701867353512</v>
      </c>
      <c r="K598" s="22">
        <f t="shared" si="61"/>
        <v>4.3763091845217067E-2</v>
      </c>
      <c r="L598" s="22">
        <f t="shared" si="62"/>
        <v>-7.3703893479157789E-2</v>
      </c>
      <c r="M598" s="22">
        <f t="shared" si="62"/>
        <v>-1.6107203466121638E-2</v>
      </c>
      <c r="N598" s="31">
        <f t="shared" si="63"/>
        <v>0.14490237542952122</v>
      </c>
      <c r="O598" s="22">
        <f t="shared" si="64"/>
        <v>2.6756439994983982E-3</v>
      </c>
    </row>
    <row r="599" spans="1:15" ht="15">
      <c r="A599" s="21">
        <v>45065</v>
      </c>
      <c r="B599" s="21" t="str">
        <f t="shared" si="59"/>
        <v>2023-05</v>
      </c>
      <c r="C599" s="22">
        <v>8.4700000000000006</v>
      </c>
      <c r="D599" s="6">
        <v>2.1833</v>
      </c>
      <c r="E599" s="10">
        <v>75.42</v>
      </c>
      <c r="F599" s="23">
        <v>108.46768188476563</v>
      </c>
      <c r="G599" s="24">
        <v>225.89</v>
      </c>
      <c r="H599" s="23">
        <v>4228.25</v>
      </c>
      <c r="I599" s="22">
        <f t="shared" si="60"/>
        <v>21.832999999999998</v>
      </c>
      <c r="J599" s="10">
        <v>60.510269576379976</v>
      </c>
      <c r="K599" s="22">
        <f t="shared" si="61"/>
        <v>0.22019630485427741</v>
      </c>
      <c r="L599" s="22">
        <f t="shared" si="62"/>
        <v>-3.5898061117629838E-2</v>
      </c>
      <c r="M599" s="22">
        <f t="shared" si="62"/>
        <v>-4.3659525592674719E-3</v>
      </c>
      <c r="N599" s="31">
        <f t="shared" si="63"/>
        <v>0.12168078982110547</v>
      </c>
      <c r="O599" s="22">
        <f t="shared" si="64"/>
        <v>1.6095249459720307E-3</v>
      </c>
    </row>
    <row r="600" spans="1:15" ht="15">
      <c r="A600" s="21">
        <v>45068</v>
      </c>
      <c r="B600" s="21" t="str">
        <f t="shared" si="59"/>
        <v>2023-05</v>
      </c>
      <c r="C600" s="22">
        <v>8.0009999999999994</v>
      </c>
      <c r="D600" s="6">
        <v>2.2010999999999998</v>
      </c>
      <c r="E600" s="10">
        <v>75.77</v>
      </c>
      <c r="F600" s="23">
        <v>108.46768188476563</v>
      </c>
      <c r="G600" s="24">
        <v>447.91</v>
      </c>
      <c r="H600" s="23">
        <v>4234.1400000000003</v>
      </c>
      <c r="I600" s="22">
        <f t="shared" si="60"/>
        <v>22.010999999999999</v>
      </c>
      <c r="J600" s="10">
        <v>60.981891348088531</v>
      </c>
      <c r="K600" s="22">
        <f t="shared" si="61"/>
        <v>-5.696397479597623E-2</v>
      </c>
      <c r="L600" s="22">
        <f t="shared" si="62"/>
        <v>8.1197417189872965E-3</v>
      </c>
      <c r="M600" s="22">
        <f t="shared" si="62"/>
        <v>4.629944113070817E-3</v>
      </c>
      <c r="N600" s="31">
        <f t="shared" si="63"/>
        <v>0.68454416425698561</v>
      </c>
      <c r="O600" s="22">
        <f t="shared" si="64"/>
        <v>1.3920419529536321E-3</v>
      </c>
    </row>
    <row r="601" spans="1:15" ht="15">
      <c r="A601" s="21">
        <v>45069</v>
      </c>
      <c r="B601" s="21" t="str">
        <f t="shared" si="59"/>
        <v>2023-05</v>
      </c>
      <c r="C601" s="22">
        <v>6.5010000000000003</v>
      </c>
      <c r="D601" s="6">
        <v>2.2949000000000002</v>
      </c>
      <c r="E601" s="10">
        <v>76.66</v>
      </c>
      <c r="F601" s="23">
        <v>108.46768188476563</v>
      </c>
      <c r="G601" s="24">
        <v>45.6</v>
      </c>
      <c r="H601" s="23">
        <v>4228.38</v>
      </c>
      <c r="I601" s="22">
        <f t="shared" si="60"/>
        <v>22.949000000000002</v>
      </c>
      <c r="J601" s="10">
        <v>61.708122031715369</v>
      </c>
      <c r="K601" s="22">
        <f t="shared" si="61"/>
        <v>-0.20761052264565508</v>
      </c>
      <c r="L601" s="22">
        <f t="shared" si="62"/>
        <v>4.1732034172507863E-2</v>
      </c>
      <c r="M601" s="22">
        <f t="shared" si="62"/>
        <v>1.1677624009126947E-2</v>
      </c>
      <c r="N601" s="31">
        <f t="shared" si="63"/>
        <v>-2.2846846028558292</v>
      </c>
      <c r="O601" s="22">
        <f t="shared" si="64"/>
        <v>-1.3612968452665149E-3</v>
      </c>
    </row>
    <row r="602" spans="1:15" ht="15">
      <c r="A602" s="21">
        <v>45070</v>
      </c>
      <c r="B602" s="21" t="str">
        <f t="shared" si="59"/>
        <v>2023-05</v>
      </c>
      <c r="C602" s="22">
        <v>5.673</v>
      </c>
      <c r="D602" s="6">
        <v>2.2564000000000002</v>
      </c>
      <c r="E602" s="10">
        <v>77.989999999999995</v>
      </c>
      <c r="F602" s="23">
        <v>108.46768188476563</v>
      </c>
      <c r="G602" s="24">
        <v>592.74</v>
      </c>
      <c r="H602" s="23">
        <v>4156.82</v>
      </c>
      <c r="I602" s="22">
        <f t="shared" si="60"/>
        <v>22.564</v>
      </c>
      <c r="J602" s="10">
        <v>63.057891332470895</v>
      </c>
      <c r="K602" s="22">
        <f t="shared" si="61"/>
        <v>-0.13623793287790165</v>
      </c>
      <c r="L602" s="22">
        <f t="shared" si="62"/>
        <v>-1.6918646694744962E-2</v>
      </c>
      <c r="M602" s="22">
        <f t="shared" si="62"/>
        <v>1.7200553389997607E-2</v>
      </c>
      <c r="N602" s="31">
        <f t="shared" si="63"/>
        <v>2.564848137764097</v>
      </c>
      <c r="O602" s="22">
        <f t="shared" si="64"/>
        <v>-1.7068582103753473E-2</v>
      </c>
    </row>
    <row r="603" spans="1:15" ht="15">
      <c r="A603" s="21">
        <v>45071</v>
      </c>
      <c r="B603" s="21" t="str">
        <f t="shared" si="59"/>
        <v>2023-05</v>
      </c>
      <c r="C603" s="22">
        <v>7.2140000000000004</v>
      </c>
      <c r="D603" s="6">
        <v>2.1021999999999998</v>
      </c>
      <c r="E603" s="10">
        <v>75.66</v>
      </c>
      <c r="F603" s="23">
        <v>108.46768188476563</v>
      </c>
      <c r="G603" s="24">
        <v>177.08</v>
      </c>
      <c r="H603" s="23">
        <v>4128.33</v>
      </c>
      <c r="I603" s="22">
        <f t="shared" si="60"/>
        <v>21.021999999999998</v>
      </c>
      <c r="J603" s="10">
        <v>61.387423935091277</v>
      </c>
      <c r="K603" s="22">
        <f t="shared" si="61"/>
        <v>0.2403055041369172</v>
      </c>
      <c r="L603" s="22">
        <f t="shared" si="62"/>
        <v>-7.0786207476567234E-2</v>
      </c>
      <c r="M603" s="22">
        <f t="shared" si="62"/>
        <v>-3.0330994137523416E-2</v>
      </c>
      <c r="N603" s="31">
        <f t="shared" si="63"/>
        <v>-1.2081542464204973</v>
      </c>
      <c r="O603" s="22">
        <f t="shared" si="64"/>
        <v>-6.8773920314016326E-3</v>
      </c>
    </row>
    <row r="604" spans="1:15" ht="15">
      <c r="A604" s="21">
        <v>45072</v>
      </c>
      <c r="B604" s="21" t="str">
        <f t="shared" si="59"/>
        <v>2023-05</v>
      </c>
      <c r="C604" s="22">
        <v>6.08</v>
      </c>
      <c r="D604" s="6">
        <v>1.9887999999999999</v>
      </c>
      <c r="E604" s="10">
        <v>76.33</v>
      </c>
      <c r="F604" s="23">
        <v>108.46768188476563</v>
      </c>
      <c r="G604" s="24">
        <v>180.22</v>
      </c>
      <c r="H604" s="23">
        <v>4152.54</v>
      </c>
      <c r="I604" s="22">
        <f t="shared" si="60"/>
        <v>19.887999999999998</v>
      </c>
      <c r="J604" s="10">
        <v>61.845730027548207</v>
      </c>
      <c r="K604" s="22">
        <f t="shared" si="61"/>
        <v>-0.1710188865032716</v>
      </c>
      <c r="L604" s="22">
        <f t="shared" si="62"/>
        <v>-5.5452973632807281E-2</v>
      </c>
      <c r="M604" s="22">
        <f t="shared" si="62"/>
        <v>8.8164266054957842E-3</v>
      </c>
      <c r="N604" s="31">
        <f t="shared" si="63"/>
        <v>1.75767189429509E-2</v>
      </c>
      <c r="O604" s="22">
        <f t="shared" si="64"/>
        <v>5.8472283657263063E-3</v>
      </c>
    </row>
    <row r="605" spans="1:15" ht="15">
      <c r="A605" s="21">
        <v>45076</v>
      </c>
      <c r="B605" s="21" t="str">
        <f t="shared" si="59"/>
        <v>2023-05</v>
      </c>
      <c r="C605" s="22">
        <v>8.7140000000000004</v>
      </c>
      <c r="D605" s="6">
        <v>2.0764</v>
      </c>
      <c r="E605" s="10">
        <v>73.38</v>
      </c>
      <c r="F605" s="23">
        <v>108.46768188476563</v>
      </c>
      <c r="G605" s="24">
        <v>16.66</v>
      </c>
      <c r="H605" s="23">
        <v>4104.75</v>
      </c>
      <c r="I605" s="22">
        <f t="shared" si="60"/>
        <v>20.763999999999999</v>
      </c>
      <c r="J605" s="10">
        <v>59.163105700233814</v>
      </c>
      <c r="K605" s="22">
        <f t="shared" si="61"/>
        <v>0.35992623171717475</v>
      </c>
      <c r="L605" s="22">
        <f t="shared" si="62"/>
        <v>4.3104183196627413E-2</v>
      </c>
      <c r="M605" s="22">
        <f t="shared" si="62"/>
        <v>-3.9414626883243098E-2</v>
      </c>
      <c r="N605" s="31">
        <f t="shared" si="63"/>
        <v>-2.3811676900681946</v>
      </c>
      <c r="O605" s="22">
        <f t="shared" si="64"/>
        <v>-1.1575355500272631E-2</v>
      </c>
    </row>
    <row r="606" spans="1:15" ht="15">
      <c r="A606" s="21">
        <v>45077</v>
      </c>
      <c r="B606" s="21" t="str">
        <f t="shared" si="59"/>
        <v>2023-05</v>
      </c>
      <c r="C606" s="22">
        <v>7.4969999999999999</v>
      </c>
      <c r="D606" s="6">
        <v>2.1659999999999999</v>
      </c>
      <c r="E606" s="10">
        <v>71.98</v>
      </c>
      <c r="F606" s="23">
        <v>108.46768188476563</v>
      </c>
      <c r="G606" s="24">
        <v>169.27</v>
      </c>
      <c r="H606" s="23">
        <v>4066.8</v>
      </c>
      <c r="I606" s="22">
        <f t="shared" si="60"/>
        <v>21.66</v>
      </c>
      <c r="J606" s="10">
        <v>58.067118425298482</v>
      </c>
      <c r="K606" s="22">
        <f t="shared" si="61"/>
        <v>-0.15042798717432546</v>
      </c>
      <c r="L606" s="22">
        <f t="shared" si="62"/>
        <v>4.224652360786197E-2</v>
      </c>
      <c r="M606" s="22">
        <f t="shared" si="62"/>
        <v>-1.9263116276251213E-2</v>
      </c>
      <c r="N606" s="31">
        <f t="shared" si="63"/>
        <v>2.3184844364623092</v>
      </c>
      <c r="O606" s="22">
        <f t="shared" si="64"/>
        <v>-9.2883902911312065E-3</v>
      </c>
    </row>
    <row r="607" spans="1:15" ht="15">
      <c r="A607" s="21">
        <v>45078</v>
      </c>
      <c r="B607" s="21" t="str">
        <f t="shared" si="59"/>
        <v>2023-06</v>
      </c>
      <c r="C607" s="22">
        <v>7.1849999999999996</v>
      </c>
      <c r="D607" s="6">
        <v>2.0400999999999998</v>
      </c>
      <c r="E607" s="10">
        <v>74.180000000000007</v>
      </c>
      <c r="F607" s="23">
        <v>110.52894592285156</v>
      </c>
      <c r="G607" s="24">
        <v>198.26</v>
      </c>
      <c r="H607" s="23">
        <v>4090.64</v>
      </c>
      <c r="I607" s="22">
        <f t="shared" si="60"/>
        <v>20.400999999999996</v>
      </c>
      <c r="J607" s="10">
        <v>59.1735800893427</v>
      </c>
      <c r="K607" s="22">
        <f t="shared" si="61"/>
        <v>-4.2507420989936803E-2</v>
      </c>
      <c r="L607" s="22">
        <f t="shared" si="62"/>
        <v>-5.9883322316252437E-2</v>
      </c>
      <c r="M607" s="22">
        <f t="shared" si="62"/>
        <v>3.0106269410560171E-2</v>
      </c>
      <c r="N607" s="31">
        <f t="shared" si="63"/>
        <v>0.15808422740374556</v>
      </c>
      <c r="O607" s="22">
        <f t="shared" si="64"/>
        <v>5.844987611849514E-3</v>
      </c>
    </row>
    <row r="608" spans="1:15" ht="15">
      <c r="A608" s="21">
        <v>45079</v>
      </c>
      <c r="B608" s="21" t="str">
        <f t="shared" si="59"/>
        <v>2023-06</v>
      </c>
      <c r="C608" s="22">
        <v>5.1319999999999997</v>
      </c>
      <c r="D608" s="6">
        <v>1.9441999999999999</v>
      </c>
      <c r="E608" s="10">
        <v>76</v>
      </c>
      <c r="F608" s="23">
        <v>110.52894592285156</v>
      </c>
      <c r="G608" s="24">
        <v>275.72000000000003</v>
      </c>
      <c r="H608" s="23">
        <v>4155.37</v>
      </c>
      <c r="I608" s="22">
        <f t="shared" si="60"/>
        <v>19.442</v>
      </c>
      <c r="J608" s="10">
        <v>60.95604748155278</v>
      </c>
      <c r="K608" s="22">
        <f t="shared" si="61"/>
        <v>-0.33650007277759819</v>
      </c>
      <c r="L608" s="22">
        <f t="shared" si="62"/>
        <v>-4.8148244857714864E-2</v>
      </c>
      <c r="M608" s="22">
        <f t="shared" si="62"/>
        <v>2.4238768224886287E-2</v>
      </c>
      <c r="N608" s="31">
        <f t="shared" si="63"/>
        <v>0.32980655741269987</v>
      </c>
      <c r="O608" s="22">
        <f t="shared" si="64"/>
        <v>1.5700036650182835E-2</v>
      </c>
    </row>
    <row r="609" spans="1:15" ht="15">
      <c r="A609" s="21">
        <v>45082</v>
      </c>
      <c r="B609" s="21" t="str">
        <f t="shared" si="59"/>
        <v>2023-06</v>
      </c>
      <c r="C609" s="22">
        <v>7.8220000000000001</v>
      </c>
      <c r="D609" s="6">
        <v>2.3043</v>
      </c>
      <c r="E609" s="10">
        <v>76.61</v>
      </c>
      <c r="F609" s="23">
        <v>110.52894592285156</v>
      </c>
      <c r="G609" s="24">
        <v>86.44</v>
      </c>
      <c r="H609" s="23">
        <v>4150.8900000000003</v>
      </c>
      <c r="I609" s="22">
        <f t="shared" si="60"/>
        <v>23.042999999999999</v>
      </c>
      <c r="J609" s="10">
        <v>61.583601286173632</v>
      </c>
      <c r="K609" s="22">
        <f t="shared" si="61"/>
        <v>0.42144482957993246</v>
      </c>
      <c r="L609" s="22">
        <f t="shared" si="62"/>
        <v>0.1699263612857774</v>
      </c>
      <c r="M609" s="22">
        <f t="shared" si="62"/>
        <v>7.9942762423985594E-3</v>
      </c>
      <c r="N609" s="31">
        <f t="shared" si="63"/>
        <v>-1.159935326378766</v>
      </c>
      <c r="O609" s="22">
        <f t="shared" si="64"/>
        <v>-1.0787045997625033E-3</v>
      </c>
    </row>
    <row r="610" spans="1:15" ht="15">
      <c r="A610" s="21">
        <v>45083</v>
      </c>
      <c r="B610" s="21" t="str">
        <f t="shared" si="59"/>
        <v>2023-06</v>
      </c>
      <c r="C610" s="22">
        <v>10.362</v>
      </c>
      <c r="D610" s="6">
        <v>2.2804000000000002</v>
      </c>
      <c r="E610" s="10">
        <v>76.22</v>
      </c>
      <c r="F610" s="23">
        <v>110.52894592285156</v>
      </c>
      <c r="G610" s="24">
        <v>78.11</v>
      </c>
      <c r="H610" s="23">
        <v>4167.2</v>
      </c>
      <c r="I610" s="22">
        <f t="shared" si="60"/>
        <v>22.804000000000002</v>
      </c>
      <c r="J610" s="10">
        <v>61.378643904010303</v>
      </c>
      <c r="K610" s="22">
        <f t="shared" si="61"/>
        <v>0.28120499205927418</v>
      </c>
      <c r="L610" s="22">
        <f t="shared" si="62"/>
        <v>-1.042607651531904E-2</v>
      </c>
      <c r="M610" s="22">
        <f t="shared" si="62"/>
        <v>-5.1037210830153718E-3</v>
      </c>
      <c r="N610" s="31">
        <f t="shared" si="63"/>
        <v>-0.10133244201647933</v>
      </c>
      <c r="O610" s="22">
        <f t="shared" si="64"/>
        <v>3.9215783677058209E-3</v>
      </c>
    </row>
    <row r="611" spans="1:15" ht="15">
      <c r="A611" s="21">
        <v>45084</v>
      </c>
      <c r="B611" s="21" t="str">
        <f t="shared" si="59"/>
        <v>2023-06</v>
      </c>
      <c r="C611" s="22">
        <v>6.7050000000000001</v>
      </c>
      <c r="D611" s="6">
        <v>2.2317</v>
      </c>
      <c r="E611" s="10">
        <v>76.849999999999994</v>
      </c>
      <c r="F611" s="23">
        <v>110.52894592285156</v>
      </c>
      <c r="G611" s="24">
        <v>127.36</v>
      </c>
      <c r="H611" s="23">
        <v>4163.5200000000004</v>
      </c>
      <c r="I611" s="22">
        <f t="shared" si="60"/>
        <v>22.317</v>
      </c>
      <c r="J611" s="10">
        <v>61.721950044173148</v>
      </c>
      <c r="K611" s="22">
        <f t="shared" si="61"/>
        <v>-0.43529175165895478</v>
      </c>
      <c r="L611" s="22">
        <f t="shared" si="62"/>
        <v>-2.1587239292021481E-2</v>
      </c>
      <c r="M611" s="22">
        <f t="shared" si="62"/>
        <v>8.2315745388905834E-3</v>
      </c>
      <c r="N611" s="31">
        <f t="shared" si="63"/>
        <v>0.48889963247386686</v>
      </c>
      <c r="O611" s="22">
        <f t="shared" si="64"/>
        <v>-8.8347711587056566E-4</v>
      </c>
    </row>
    <row r="612" spans="1:15" ht="15">
      <c r="A612" s="21">
        <v>45085</v>
      </c>
      <c r="B612" s="21" t="str">
        <f t="shared" si="59"/>
        <v>2023-06</v>
      </c>
      <c r="C612" s="22">
        <v>6.6740000000000004</v>
      </c>
      <c r="D612" s="6">
        <v>2.2172999999999998</v>
      </c>
      <c r="E612" s="10">
        <v>75.88</v>
      </c>
      <c r="F612" s="23">
        <v>110.52894592285156</v>
      </c>
      <c r="G612" s="24">
        <v>267.85000000000002</v>
      </c>
      <c r="H612" s="23">
        <v>4150.8999999999996</v>
      </c>
      <c r="I612" s="22">
        <f t="shared" si="60"/>
        <v>22.172999999999998</v>
      </c>
      <c r="J612" s="10">
        <v>60.476607954092614</v>
      </c>
      <c r="K612" s="22">
        <f t="shared" si="61"/>
        <v>-4.6341364044595098E-3</v>
      </c>
      <c r="L612" s="22">
        <f t="shared" si="62"/>
        <v>-6.4733874064547134E-3</v>
      </c>
      <c r="M612" s="22">
        <f t="shared" si="62"/>
        <v>-1.2702324917791379E-2</v>
      </c>
      <c r="N612" s="31">
        <f t="shared" si="63"/>
        <v>0.74340940023089652</v>
      </c>
      <c r="O612" s="22">
        <f t="shared" si="64"/>
        <v>-3.0356921328382469E-3</v>
      </c>
    </row>
    <row r="613" spans="1:15" ht="15">
      <c r="A613" s="21">
        <v>45086</v>
      </c>
      <c r="B613" s="21" t="str">
        <f t="shared" si="59"/>
        <v>2023-06</v>
      </c>
      <c r="C613" s="22">
        <v>8.1349999999999998</v>
      </c>
      <c r="D613" s="6">
        <v>2.5992999999999999</v>
      </c>
      <c r="E613" s="10">
        <v>74.739999999999995</v>
      </c>
      <c r="F613" s="23">
        <v>110.52894592285156</v>
      </c>
      <c r="G613" s="24">
        <v>238.84</v>
      </c>
      <c r="H613" s="23">
        <v>4133.32</v>
      </c>
      <c r="I613" s="22">
        <f t="shared" si="60"/>
        <v>25.992999999999999</v>
      </c>
      <c r="J613" s="10">
        <v>59.41648779712218</v>
      </c>
      <c r="K613" s="22">
        <f t="shared" si="61"/>
        <v>0.19795636034181882</v>
      </c>
      <c r="L613" s="22">
        <f t="shared" si="62"/>
        <v>0.15895193853228196</v>
      </c>
      <c r="M613" s="22">
        <f t="shared" si="62"/>
        <v>-1.513772100947567E-2</v>
      </c>
      <c r="N613" s="31">
        <f t="shared" si="63"/>
        <v>-0.11463325064817773</v>
      </c>
      <c r="O613" s="22">
        <f t="shared" si="64"/>
        <v>-4.2442200689090173E-3</v>
      </c>
    </row>
    <row r="614" spans="1:15" ht="15">
      <c r="A614" s="21">
        <v>45089</v>
      </c>
      <c r="B614" s="21" t="str">
        <f t="shared" si="59"/>
        <v>2023-06</v>
      </c>
      <c r="C614" s="22">
        <v>13.62</v>
      </c>
      <c r="D614" s="6">
        <v>2.7726000000000002</v>
      </c>
      <c r="E614" s="10">
        <v>71.8</v>
      </c>
      <c r="F614" s="23">
        <v>110.52894592285156</v>
      </c>
      <c r="G614" s="24">
        <v>153.81</v>
      </c>
      <c r="H614" s="23">
        <v>4140.42</v>
      </c>
      <c r="I614" s="22">
        <f t="shared" si="60"/>
        <v>27.726000000000003</v>
      </c>
      <c r="J614" s="10">
        <v>57.490591720714228</v>
      </c>
      <c r="K614" s="22">
        <f t="shared" si="61"/>
        <v>0.51536356005036521</v>
      </c>
      <c r="L614" s="22">
        <f t="shared" si="62"/>
        <v>6.4543330113043057E-2</v>
      </c>
      <c r="M614" s="22">
        <f t="shared" si="62"/>
        <v>-4.013094800315934E-2</v>
      </c>
      <c r="N614" s="31">
        <f t="shared" si="63"/>
        <v>-0.44007579721507278</v>
      </c>
      <c r="O614" s="22">
        <f t="shared" si="64"/>
        <v>1.7162738357286967E-3</v>
      </c>
    </row>
    <row r="615" spans="1:15" ht="15">
      <c r="A615" s="21">
        <v>45090</v>
      </c>
      <c r="B615" s="21" t="str">
        <f t="shared" si="59"/>
        <v>2023-06</v>
      </c>
      <c r="C615" s="22">
        <v>9.4510000000000005</v>
      </c>
      <c r="D615" s="6">
        <v>2.8776999999999999</v>
      </c>
      <c r="E615" s="10">
        <v>74.239999999999995</v>
      </c>
      <c r="F615" s="23">
        <v>110.52894592285156</v>
      </c>
      <c r="G615" s="24">
        <v>95.78</v>
      </c>
      <c r="H615" s="23">
        <v>4151.46</v>
      </c>
      <c r="I615" s="22">
        <f t="shared" si="60"/>
        <v>28.777000000000001</v>
      </c>
      <c r="J615" s="10">
        <v>58.869241138688437</v>
      </c>
      <c r="K615" s="22">
        <f t="shared" si="61"/>
        <v>-0.36541874470844721</v>
      </c>
      <c r="L615" s="22">
        <f t="shared" si="62"/>
        <v>3.7205855854870316E-2</v>
      </c>
      <c r="M615" s="22">
        <f t="shared" si="62"/>
        <v>3.3418612423766696E-2</v>
      </c>
      <c r="N615" s="31">
        <f t="shared" si="63"/>
        <v>-0.4736641795492556</v>
      </c>
      <c r="O615" s="22">
        <f t="shared" si="64"/>
        <v>2.6628476349140921E-3</v>
      </c>
    </row>
    <row r="616" spans="1:15" ht="15">
      <c r="A616" s="21">
        <v>45091</v>
      </c>
      <c r="B616" s="21" t="str">
        <f t="shared" si="59"/>
        <v>2023-06</v>
      </c>
      <c r="C616" s="22">
        <v>9.7759999999999998</v>
      </c>
      <c r="D616" s="6">
        <v>3.2256999999999998</v>
      </c>
      <c r="E616" s="10">
        <v>73.39</v>
      </c>
      <c r="F616" s="23">
        <v>110.52894592285156</v>
      </c>
      <c r="G616" s="24">
        <v>221.02</v>
      </c>
      <c r="H616" s="23">
        <v>4154.38</v>
      </c>
      <c r="I616" s="22">
        <f t="shared" si="60"/>
        <v>32.256999999999998</v>
      </c>
      <c r="J616" s="10">
        <v>57.805608065532446</v>
      </c>
      <c r="K616" s="22">
        <f t="shared" si="61"/>
        <v>3.3809846416320344E-2</v>
      </c>
      <c r="L616" s="22">
        <f t="shared" si="62"/>
        <v>0.11415861698142411</v>
      </c>
      <c r="M616" s="22">
        <f t="shared" si="62"/>
        <v>-1.1515401920973641E-2</v>
      </c>
      <c r="N616" s="31">
        <f t="shared" si="63"/>
        <v>0.83619930024617284</v>
      </c>
      <c r="O616" s="22">
        <f t="shared" si="64"/>
        <v>7.0311976158908421E-4</v>
      </c>
    </row>
    <row r="617" spans="1:15" ht="15">
      <c r="A617" s="21">
        <v>45092</v>
      </c>
      <c r="B617" s="21" t="str">
        <f t="shared" si="59"/>
        <v>2023-06</v>
      </c>
      <c r="C617" s="22">
        <v>10.7</v>
      </c>
      <c r="D617" s="6">
        <v>3.5064000000000002</v>
      </c>
      <c r="E617" s="10">
        <v>75.75</v>
      </c>
      <c r="F617" s="23">
        <v>110.52894592285156</v>
      </c>
      <c r="G617" s="24">
        <v>243.35</v>
      </c>
      <c r="H617" s="23">
        <v>4161.92</v>
      </c>
      <c r="I617" s="22">
        <f t="shared" si="60"/>
        <v>35.064</v>
      </c>
      <c r="J617" s="10">
        <v>59.35590032910202</v>
      </c>
      <c r="K617" s="22">
        <f t="shared" si="61"/>
        <v>9.0313339038621002E-2</v>
      </c>
      <c r="L617" s="22">
        <f t="shared" si="62"/>
        <v>8.3439889164029418E-2</v>
      </c>
      <c r="M617" s="22">
        <f t="shared" si="62"/>
        <v>3.1650757832507065E-2</v>
      </c>
      <c r="N617" s="31">
        <f t="shared" si="63"/>
        <v>9.6247541118826996E-2</v>
      </c>
      <c r="O617" s="22">
        <f t="shared" si="64"/>
        <v>1.8133068951363947E-3</v>
      </c>
    </row>
    <row r="618" spans="1:15" ht="15">
      <c r="A618" s="21">
        <v>45093</v>
      </c>
      <c r="B618" s="21" t="str">
        <f t="shared" si="59"/>
        <v>2023-06</v>
      </c>
      <c r="C618" s="22">
        <v>9.5250000000000004</v>
      </c>
      <c r="D618" s="6">
        <v>2.9586999999999999</v>
      </c>
      <c r="E618" s="10">
        <v>76.760000000000005</v>
      </c>
      <c r="F618" s="23">
        <v>110.52894592285156</v>
      </c>
      <c r="G618" s="24">
        <v>201.36</v>
      </c>
      <c r="H618" s="23">
        <v>4168.12</v>
      </c>
      <c r="I618" s="22">
        <f t="shared" si="60"/>
        <v>29.587</v>
      </c>
      <c r="J618" s="10">
        <v>59.898556379243075</v>
      </c>
      <c r="K618" s="22">
        <f t="shared" si="61"/>
        <v>-0.11632382045509569</v>
      </c>
      <c r="L618" s="22">
        <f t="shared" si="62"/>
        <v>-0.16983988744750189</v>
      </c>
      <c r="M618" s="22">
        <f t="shared" si="62"/>
        <v>1.3245226750020723E-2</v>
      </c>
      <c r="N618" s="31">
        <f t="shared" si="63"/>
        <v>-0.18940638545240285</v>
      </c>
      <c r="O618" s="22">
        <f t="shared" si="64"/>
        <v>1.4885885649718359E-3</v>
      </c>
    </row>
    <row r="619" spans="1:15" ht="15">
      <c r="A619" s="21">
        <v>45096</v>
      </c>
      <c r="B619" s="21" t="str">
        <f t="shared" ref="B619:B663" si="65">TEXT(A619,"YYYY-MM")</f>
        <v>2023-06</v>
      </c>
      <c r="C619" s="22">
        <v>8.4480000000000004</v>
      </c>
      <c r="D619" s="6">
        <v>2.927</v>
      </c>
      <c r="E619" s="10">
        <v>76.09</v>
      </c>
      <c r="F619" s="23">
        <v>110.52894592285156</v>
      </c>
      <c r="G619" s="24">
        <v>139.46</v>
      </c>
      <c r="H619" s="23">
        <v>4137.7299999999996</v>
      </c>
      <c r="I619" s="22">
        <f t="shared" si="60"/>
        <v>29.27</v>
      </c>
      <c r="J619" s="10">
        <v>59.375731564572767</v>
      </c>
      <c r="K619" s="22">
        <f t="shared" si="61"/>
        <v>-0.11999019404885894</v>
      </c>
      <c r="L619" s="22">
        <f t="shared" si="62"/>
        <v>-1.0771974965211723E-2</v>
      </c>
      <c r="M619" s="22">
        <f t="shared" si="62"/>
        <v>-8.7668209510678007E-3</v>
      </c>
      <c r="N619" s="31">
        <f t="shared" si="63"/>
        <v>-0.3673165290341957</v>
      </c>
      <c r="O619" s="22">
        <f t="shared" si="64"/>
        <v>-7.3177665415370746E-3</v>
      </c>
    </row>
    <row r="620" spans="1:15" ht="15">
      <c r="A620" s="21">
        <v>45097</v>
      </c>
      <c r="B620" s="21" t="str">
        <f t="shared" si="65"/>
        <v>2023-06</v>
      </c>
      <c r="C620" s="22">
        <v>10.153</v>
      </c>
      <c r="D620" s="6">
        <v>3.26</v>
      </c>
      <c r="E620" s="10">
        <v>75.790000000000006</v>
      </c>
      <c r="F620" s="23">
        <v>110.52894592285156</v>
      </c>
      <c r="G620" s="24">
        <v>211.24</v>
      </c>
      <c r="H620" s="23">
        <v>4125.41</v>
      </c>
      <c r="I620" s="22">
        <f t="shared" si="60"/>
        <v>32.599999999999994</v>
      </c>
      <c r="J620" s="10">
        <v>59.527175620483817</v>
      </c>
      <c r="K620" s="22">
        <f t="shared" si="61"/>
        <v>0.18383950135518004</v>
      </c>
      <c r="L620" s="22">
        <f t="shared" si="62"/>
        <v>0.10774918766886731</v>
      </c>
      <c r="M620" s="22">
        <f t="shared" si="62"/>
        <v>-3.950492364493568E-3</v>
      </c>
      <c r="N620" s="31">
        <f t="shared" si="63"/>
        <v>0.41521710604586776</v>
      </c>
      <c r="O620" s="22">
        <f t="shared" si="64"/>
        <v>-2.9819194952423029E-3</v>
      </c>
    </row>
    <row r="621" spans="1:15" ht="15">
      <c r="A621" s="21">
        <v>45098</v>
      </c>
      <c r="B621" s="21" t="str">
        <f t="shared" si="65"/>
        <v>2023-06</v>
      </c>
      <c r="C621" s="22">
        <v>9.3249999999999993</v>
      </c>
      <c r="D621" s="6">
        <v>3.2578</v>
      </c>
      <c r="E621" s="10">
        <v>76.92</v>
      </c>
      <c r="F621" s="23">
        <v>110.52894592285156</v>
      </c>
      <c r="G621" s="24">
        <v>241.79</v>
      </c>
      <c r="H621" s="23">
        <v>4115.41</v>
      </c>
      <c r="I621" s="22">
        <f t="shared" si="60"/>
        <v>32.578000000000003</v>
      </c>
      <c r="J621" s="10">
        <v>60.390986888592288</v>
      </c>
      <c r="K621" s="22">
        <f t="shared" si="61"/>
        <v>-8.5070262789206541E-2</v>
      </c>
      <c r="L621" s="22">
        <f t="shared" si="62"/>
        <v>-6.7507443724857199E-4</v>
      </c>
      <c r="M621" s="22">
        <f t="shared" si="62"/>
        <v>1.4799562896641265E-2</v>
      </c>
      <c r="N621" s="31">
        <f t="shared" si="63"/>
        <v>0.13507465299378707</v>
      </c>
      <c r="O621" s="22">
        <f t="shared" si="64"/>
        <v>-2.4269441410881324E-3</v>
      </c>
    </row>
    <row r="622" spans="1:15" ht="15">
      <c r="A622" s="21">
        <v>45099</v>
      </c>
      <c r="B622" s="21" t="str">
        <f t="shared" si="65"/>
        <v>2023-06</v>
      </c>
      <c r="C622" s="22">
        <v>9.8930000000000007</v>
      </c>
      <c r="D622" s="6">
        <v>2.9916999999999998</v>
      </c>
      <c r="E622" s="10">
        <v>73.930000000000007</v>
      </c>
      <c r="F622" s="23">
        <v>110.52894592285156</v>
      </c>
      <c r="G622" s="24">
        <v>333.3</v>
      </c>
      <c r="H622" s="23">
        <v>4081.03</v>
      </c>
      <c r="I622" s="22">
        <f t="shared" si="60"/>
        <v>29.916999999999998</v>
      </c>
      <c r="J622" s="10">
        <v>57.984313725490203</v>
      </c>
      <c r="K622" s="22">
        <f t="shared" si="61"/>
        <v>5.9128470811206452E-2</v>
      </c>
      <c r="L622" s="22">
        <f t="shared" si="62"/>
        <v>-8.521033323592575E-2</v>
      </c>
      <c r="M622" s="22">
        <f t="shared" si="62"/>
        <v>-3.9647221151570211E-2</v>
      </c>
      <c r="N622" s="31">
        <f t="shared" si="63"/>
        <v>0.32097340448117456</v>
      </c>
      <c r="O622" s="22">
        <f t="shared" si="64"/>
        <v>-8.3890571096238934E-3</v>
      </c>
    </row>
    <row r="623" spans="1:15" ht="15">
      <c r="A623" s="21">
        <v>45100</v>
      </c>
      <c r="B623" s="21" t="str">
        <f t="shared" si="65"/>
        <v>2023-06</v>
      </c>
      <c r="C623" s="22">
        <v>9.0990000000000002</v>
      </c>
      <c r="D623" s="6">
        <v>2.8460999999999999</v>
      </c>
      <c r="E623" s="10">
        <v>73.56</v>
      </c>
      <c r="F623" s="23">
        <v>110.52894592285156</v>
      </c>
      <c r="G623" s="24">
        <v>167.65</v>
      </c>
      <c r="H623" s="23">
        <v>4053.65</v>
      </c>
      <c r="I623" s="22">
        <f t="shared" si="60"/>
        <v>28.460999999999999</v>
      </c>
      <c r="J623" s="10">
        <v>57.916699472482485</v>
      </c>
      <c r="K623" s="22">
        <f t="shared" si="61"/>
        <v>-8.3662918966531843E-2</v>
      </c>
      <c r="L623" s="22">
        <f t="shared" si="62"/>
        <v>-4.9892151620638134E-2</v>
      </c>
      <c r="M623" s="22">
        <f t="shared" si="62"/>
        <v>-5.017299832888426E-3</v>
      </c>
      <c r="N623" s="31">
        <f t="shared" si="63"/>
        <v>-0.6871645124014566</v>
      </c>
      <c r="O623" s="22">
        <f t="shared" si="64"/>
        <v>-6.7316977177633739E-3</v>
      </c>
    </row>
    <row r="624" spans="1:15" ht="15">
      <c r="A624" s="21">
        <v>45103</v>
      </c>
      <c r="B624" s="21" t="str">
        <f t="shared" si="65"/>
        <v>2023-06</v>
      </c>
      <c r="C624" s="22">
        <v>8.5</v>
      </c>
      <c r="D624" s="6">
        <v>2.9258000000000002</v>
      </c>
      <c r="E624" s="10">
        <v>73.86</v>
      </c>
      <c r="F624" s="23">
        <v>110.52894592285156</v>
      </c>
      <c r="G624" s="24">
        <v>34.409999999999997</v>
      </c>
      <c r="H624" s="23">
        <v>4046.84</v>
      </c>
      <c r="I624" s="22">
        <f t="shared" si="60"/>
        <v>29.258000000000003</v>
      </c>
      <c r="J624" s="10">
        <v>58.047783715812635</v>
      </c>
      <c r="K624" s="22">
        <f t="shared" si="61"/>
        <v>-6.8098353878282961E-2</v>
      </c>
      <c r="L624" s="22">
        <f t="shared" si="62"/>
        <v>2.7618311477045097E-2</v>
      </c>
      <c r="M624" s="22">
        <f t="shared" si="62"/>
        <v>4.0700096882966786E-3</v>
      </c>
      <c r="N624" s="31">
        <f t="shared" si="63"/>
        <v>-1.5835312531028487</v>
      </c>
      <c r="O624" s="22">
        <f t="shared" si="64"/>
        <v>-1.6813801644948545E-3</v>
      </c>
    </row>
    <row r="625" spans="1:15" ht="15">
      <c r="A625" s="21">
        <v>45104</v>
      </c>
      <c r="B625" s="21" t="str">
        <f t="shared" si="65"/>
        <v>2023-06</v>
      </c>
      <c r="C625" s="22">
        <v>8.4749999999999996</v>
      </c>
      <c r="D625" s="6">
        <v>2.9165999999999999</v>
      </c>
      <c r="E625" s="10">
        <v>71.88</v>
      </c>
      <c r="F625" s="23">
        <v>110.52894592285156</v>
      </c>
      <c r="G625" s="24">
        <v>356.14</v>
      </c>
      <c r="H625" s="23">
        <v>4052.97</v>
      </c>
      <c r="I625" s="22">
        <f t="shared" si="60"/>
        <v>29.165999999999997</v>
      </c>
      <c r="J625" s="10">
        <v>56.36762860727729</v>
      </c>
      <c r="K625" s="22">
        <f t="shared" si="61"/>
        <v>-2.9455102297568031E-3</v>
      </c>
      <c r="L625" s="22">
        <f t="shared" si="62"/>
        <v>-3.1493932645210642E-3</v>
      </c>
      <c r="M625" s="22">
        <f t="shared" si="62"/>
        <v>-2.7173347509058893E-2</v>
      </c>
      <c r="N625" s="31">
        <f t="shared" si="63"/>
        <v>2.3369766921637796</v>
      </c>
      <c r="O625" s="22">
        <f t="shared" si="64"/>
        <v>1.5136160404591163E-3</v>
      </c>
    </row>
    <row r="626" spans="1:15" ht="15">
      <c r="A626" s="21">
        <v>45105</v>
      </c>
      <c r="B626" s="21" t="str">
        <f t="shared" si="65"/>
        <v>2023-06</v>
      </c>
      <c r="C626" s="22">
        <v>10.961</v>
      </c>
      <c r="D626" s="6">
        <v>2.8980000000000001</v>
      </c>
      <c r="E626" s="10">
        <v>73.64</v>
      </c>
      <c r="F626" s="23">
        <v>110.52894592285156</v>
      </c>
      <c r="G626" s="24">
        <v>110.22</v>
      </c>
      <c r="H626" s="23">
        <v>4082.27</v>
      </c>
      <c r="I626" s="22">
        <f t="shared" si="60"/>
        <v>28.98</v>
      </c>
      <c r="J626" s="10">
        <v>58.27332436496004</v>
      </c>
      <c r="K626" s="22">
        <f t="shared" si="61"/>
        <v>0.25722286496707247</v>
      </c>
      <c r="L626" s="22">
        <f t="shared" si="62"/>
        <v>-6.3977103988370225E-3</v>
      </c>
      <c r="M626" s="22">
        <f t="shared" si="62"/>
        <v>2.4190294449518864E-2</v>
      </c>
      <c r="N626" s="31">
        <f t="shared" si="63"/>
        <v>-1.1728455435180789</v>
      </c>
      <c r="O626" s="22">
        <f t="shared" si="64"/>
        <v>7.2032605529911914E-3</v>
      </c>
    </row>
    <row r="627" spans="1:15" ht="15">
      <c r="A627" s="21">
        <v>45106</v>
      </c>
      <c r="B627" s="21" t="str">
        <f t="shared" si="65"/>
        <v>2023-06</v>
      </c>
      <c r="C627" s="22">
        <v>8.359</v>
      </c>
      <c r="D627" s="6">
        <v>2.8786</v>
      </c>
      <c r="E627" s="10">
        <v>73.86</v>
      </c>
      <c r="F627" s="23">
        <v>110.52894592285156</v>
      </c>
      <c r="G627" s="24">
        <v>94.47</v>
      </c>
      <c r="H627" s="23">
        <v>4064.45</v>
      </c>
      <c r="I627" s="22">
        <f t="shared" si="60"/>
        <v>28.786000000000001</v>
      </c>
      <c r="J627" s="10">
        <v>58.540064991677895</v>
      </c>
      <c r="K627" s="22">
        <f t="shared" si="61"/>
        <v>-0.27100471551656724</v>
      </c>
      <c r="L627" s="22">
        <f t="shared" si="62"/>
        <v>-6.7167790520573844E-3</v>
      </c>
      <c r="M627" s="22">
        <f t="shared" si="62"/>
        <v>2.9830530595400854E-3</v>
      </c>
      <c r="N627" s="31">
        <f t="shared" si="63"/>
        <v>-0.15419604467404635</v>
      </c>
      <c r="O627" s="22">
        <f t="shared" si="64"/>
        <v>-4.3747737545611785E-3</v>
      </c>
    </row>
    <row r="628" spans="1:15" ht="15">
      <c r="A628" s="21">
        <v>45107</v>
      </c>
      <c r="B628" s="21" t="str">
        <f t="shared" si="65"/>
        <v>2023-06</v>
      </c>
      <c r="C628" s="22">
        <v>6.7119999999999997</v>
      </c>
      <c r="D628" s="6">
        <v>3.0051000000000001</v>
      </c>
      <c r="E628" s="10">
        <v>74.510000000000005</v>
      </c>
      <c r="F628" s="23">
        <v>110.52894592285156</v>
      </c>
      <c r="G628" s="24">
        <v>147.96</v>
      </c>
      <c r="H628" s="23">
        <v>4096.26</v>
      </c>
      <c r="I628" s="22">
        <f t="shared" si="60"/>
        <v>30.051000000000002</v>
      </c>
      <c r="J628" s="10">
        <v>58.62774411834134</v>
      </c>
      <c r="K628" s="22">
        <f t="shared" si="61"/>
        <v>-0.21944183355211408</v>
      </c>
      <c r="L628" s="22">
        <f t="shared" si="62"/>
        <v>4.3006780457257879E-2</v>
      </c>
      <c r="M628" s="22">
        <f t="shared" si="62"/>
        <v>8.7619351412189898E-3</v>
      </c>
      <c r="N628" s="31">
        <f t="shared" si="63"/>
        <v>0.44865964318321039</v>
      </c>
      <c r="O628" s="22">
        <f t="shared" si="64"/>
        <v>7.7959297924484116E-3</v>
      </c>
    </row>
    <row r="629" spans="1:15" ht="15">
      <c r="A629" s="21">
        <v>45110</v>
      </c>
      <c r="B629" s="21" t="str">
        <f t="shared" si="65"/>
        <v>2023-07</v>
      </c>
      <c r="C629" s="22">
        <v>2.351</v>
      </c>
      <c r="D629" s="6">
        <v>3.0712000000000002</v>
      </c>
      <c r="E629" s="10">
        <v>74.52</v>
      </c>
      <c r="F629" s="23">
        <v>107.44878387451172</v>
      </c>
      <c r="G629" s="24">
        <v>67.55</v>
      </c>
      <c r="H629" s="23">
        <v>4097.6499999999996</v>
      </c>
      <c r="I629" s="22">
        <f t="shared" si="60"/>
        <v>30.712000000000003</v>
      </c>
      <c r="J629" s="10">
        <v>58.700275699094128</v>
      </c>
      <c r="K629" s="22">
        <f t="shared" si="61"/>
        <v>-1.0490561996069727</v>
      </c>
      <c r="L629" s="22">
        <f t="shared" si="62"/>
        <v>2.1757519400759682E-2</v>
      </c>
      <c r="M629" s="22">
        <f t="shared" si="62"/>
        <v>1.3420116775142492E-4</v>
      </c>
      <c r="N629" s="31">
        <f t="shared" si="63"/>
        <v>-0.78407390255804543</v>
      </c>
      <c r="O629" s="22">
        <f t="shared" si="64"/>
        <v>3.392763682620296E-4</v>
      </c>
    </row>
    <row r="630" spans="1:15" ht="15">
      <c r="A630" s="21">
        <v>45111</v>
      </c>
      <c r="B630" s="21" t="str">
        <f t="shared" si="65"/>
        <v>2023-07</v>
      </c>
      <c r="C630" s="22">
        <v>8.69</v>
      </c>
      <c r="D630" s="6">
        <v>2.9289999999999998</v>
      </c>
      <c r="E630" s="10">
        <v>76.23</v>
      </c>
      <c r="F630" s="23">
        <v>107.44878387451172</v>
      </c>
      <c r="G630" s="24">
        <v>118</v>
      </c>
      <c r="H630" s="23">
        <v>4095.31</v>
      </c>
      <c r="I630" s="22">
        <f t="shared" si="60"/>
        <v>29.29</v>
      </c>
      <c r="J630" s="10">
        <v>60.047262701851125</v>
      </c>
      <c r="K630" s="22">
        <f t="shared" si="61"/>
        <v>1.3073321697193683</v>
      </c>
      <c r="L630" s="22">
        <f t="shared" si="62"/>
        <v>-4.7407296858854628E-2</v>
      </c>
      <c r="M630" s="22">
        <f t="shared" si="62"/>
        <v>2.2687540266794801E-2</v>
      </c>
      <c r="N630" s="31">
        <f t="shared" si="63"/>
        <v>0.55781656005945701</v>
      </c>
      <c r="O630" s="22">
        <f t="shared" si="64"/>
        <v>-5.7122213793964433E-4</v>
      </c>
    </row>
    <row r="631" spans="1:15" ht="15">
      <c r="A631" s="21">
        <v>45112</v>
      </c>
      <c r="B631" s="21" t="str">
        <f t="shared" si="65"/>
        <v>2023-07</v>
      </c>
      <c r="C631" s="22">
        <v>7.0609999999999999</v>
      </c>
      <c r="D631" s="6">
        <v>2.8748</v>
      </c>
      <c r="E631" s="10">
        <v>76.739999999999995</v>
      </c>
      <c r="F631" s="23">
        <v>107.44878387451172</v>
      </c>
      <c r="G631" s="24">
        <v>26.61</v>
      </c>
      <c r="H631" s="23">
        <v>4055.33</v>
      </c>
      <c r="I631" s="22">
        <f t="shared" si="60"/>
        <v>28.748000000000001</v>
      </c>
      <c r="J631" s="10">
        <v>60.377655389457118</v>
      </c>
      <c r="K631" s="22">
        <f t="shared" si="61"/>
        <v>-0.20758625474309081</v>
      </c>
      <c r="L631" s="22">
        <f t="shared" si="62"/>
        <v>-1.8677961233445898E-2</v>
      </c>
      <c r="M631" s="22">
        <f t="shared" si="62"/>
        <v>6.6679988186238402E-3</v>
      </c>
      <c r="N631" s="31">
        <f t="shared" si="63"/>
        <v>-1.489397539476067</v>
      </c>
      <c r="O631" s="22">
        <f t="shared" si="64"/>
        <v>-9.8103512482584712E-3</v>
      </c>
    </row>
    <row r="632" spans="1:15" ht="15">
      <c r="A632" s="21">
        <v>45113</v>
      </c>
      <c r="B632" s="21" t="str">
        <f t="shared" si="65"/>
        <v>2023-07</v>
      </c>
      <c r="C632" s="22">
        <v>8.8219999999999992</v>
      </c>
      <c r="D632" s="6">
        <v>2.6463999999999999</v>
      </c>
      <c r="E632" s="10">
        <v>76.72</v>
      </c>
      <c r="F632" s="23">
        <v>107.44878387451172</v>
      </c>
      <c r="G632" s="24">
        <v>181.48</v>
      </c>
      <c r="H632" s="23">
        <v>3965.25</v>
      </c>
      <c r="I632" s="22">
        <f t="shared" si="60"/>
        <v>26.463999999999999</v>
      </c>
      <c r="J632" s="10">
        <v>60.30972407829573</v>
      </c>
      <c r="K632" s="22">
        <f t="shared" si="61"/>
        <v>0.22266191714853803</v>
      </c>
      <c r="L632" s="22">
        <f t="shared" si="62"/>
        <v>-8.2782880764915481E-2</v>
      </c>
      <c r="M632" s="22">
        <f t="shared" si="62"/>
        <v>-2.6065424362344436E-4</v>
      </c>
      <c r="N632" s="31">
        <f t="shared" si="63"/>
        <v>1.9198583698061653</v>
      </c>
      <c r="O632" s="22">
        <f t="shared" si="64"/>
        <v>-2.2463160465686527E-2</v>
      </c>
    </row>
    <row r="633" spans="1:15" ht="15">
      <c r="A633" s="21">
        <v>45114</v>
      </c>
      <c r="B633" s="21" t="str">
        <f t="shared" si="65"/>
        <v>2023-07</v>
      </c>
      <c r="C633" s="22">
        <v>5.7060000000000004</v>
      </c>
      <c r="D633" s="6">
        <v>2.7218</v>
      </c>
      <c r="E633" s="10">
        <v>78.77</v>
      </c>
      <c r="F633" s="23">
        <v>107.44878387451172</v>
      </c>
      <c r="G633" s="24">
        <v>144.84</v>
      </c>
      <c r="H633" s="23">
        <v>3957.08</v>
      </c>
      <c r="I633" s="22">
        <f t="shared" si="60"/>
        <v>27.218</v>
      </c>
      <c r="J633" s="10">
        <v>61.356909175884091</v>
      </c>
      <c r="K633" s="22">
        <f t="shared" si="61"/>
        <v>-0.43573034889143958</v>
      </c>
      <c r="L633" s="22">
        <f t="shared" si="62"/>
        <v>2.8093200296845089E-2</v>
      </c>
      <c r="M633" s="22">
        <f t="shared" si="62"/>
        <v>2.6369783140050153E-2</v>
      </c>
      <c r="N633" s="31">
        <f t="shared" si="63"/>
        <v>-0.22551576989832264</v>
      </c>
      <c r="O633" s="22">
        <f t="shared" si="64"/>
        <v>-2.0625252662466315E-3</v>
      </c>
    </row>
    <row r="634" spans="1:15" ht="15">
      <c r="A634" s="21">
        <v>45117</v>
      </c>
      <c r="B634" s="21" t="str">
        <f t="shared" si="65"/>
        <v>2023-07</v>
      </c>
      <c r="C634" s="22">
        <v>9.0510000000000002</v>
      </c>
      <c r="D634" s="6">
        <v>2.6141999999999999</v>
      </c>
      <c r="E634" s="10">
        <v>77.83</v>
      </c>
      <c r="F634" s="23">
        <v>107.44878387451172</v>
      </c>
      <c r="G634" s="24">
        <v>219.64</v>
      </c>
      <c r="H634" s="23">
        <v>3965.8</v>
      </c>
      <c r="I634" s="22">
        <f t="shared" si="60"/>
        <v>26.141999999999999</v>
      </c>
      <c r="J634" s="10">
        <v>60.629430552309728</v>
      </c>
      <c r="K634" s="22">
        <f t="shared" si="61"/>
        <v>0.46135699605372543</v>
      </c>
      <c r="L634" s="22">
        <f t="shared" si="62"/>
        <v>-4.0335302774765852E-2</v>
      </c>
      <c r="M634" s="22">
        <f t="shared" si="62"/>
        <v>-1.2005252743936106E-2</v>
      </c>
      <c r="N634" s="31">
        <f t="shared" si="63"/>
        <v>0.41636015751323135</v>
      </c>
      <c r="O634" s="22">
        <f t="shared" si="64"/>
        <v>2.2012206472824501E-3</v>
      </c>
    </row>
    <row r="635" spans="1:15" ht="15">
      <c r="A635" s="21">
        <v>45118</v>
      </c>
      <c r="B635" s="21" t="str">
        <f t="shared" si="65"/>
        <v>2023-07</v>
      </c>
      <c r="C635" s="22">
        <v>8.9309999999999992</v>
      </c>
      <c r="D635" s="6">
        <v>2.4927999999999999</v>
      </c>
      <c r="E635" s="10">
        <v>79.540000000000006</v>
      </c>
      <c r="F635" s="23">
        <v>107.44878387451172</v>
      </c>
      <c r="G635" s="24">
        <v>69.709999999999994</v>
      </c>
      <c r="H635" s="23">
        <v>3973.18</v>
      </c>
      <c r="I635" s="22">
        <f t="shared" si="60"/>
        <v>24.927999999999997</v>
      </c>
      <c r="J635" s="10">
        <v>61.654135338345867</v>
      </c>
      <c r="K635" s="22">
        <f t="shared" si="61"/>
        <v>-1.3346878143284772E-2</v>
      </c>
      <c r="L635" s="22">
        <f t="shared" si="62"/>
        <v>-4.7551546675022274E-2</v>
      </c>
      <c r="M635" s="22">
        <f t="shared" si="62"/>
        <v>2.1733078808247843E-2</v>
      </c>
      <c r="N635" s="31">
        <f t="shared" si="63"/>
        <v>-1.1476460629123646</v>
      </c>
      <c r="O635" s="22">
        <f t="shared" si="64"/>
        <v>1.8591814378625885E-3</v>
      </c>
    </row>
    <row r="636" spans="1:15" ht="15">
      <c r="A636" s="21">
        <v>45119</v>
      </c>
      <c r="B636" s="21" t="str">
        <f t="shared" si="65"/>
        <v>2023-07</v>
      </c>
      <c r="C636" s="22">
        <v>8.9789999999999992</v>
      </c>
      <c r="D636" s="6">
        <v>2.2734000000000001</v>
      </c>
      <c r="E636" s="10">
        <v>80.349999999999994</v>
      </c>
      <c r="F636" s="23">
        <v>107.44878387451172</v>
      </c>
      <c r="G636" s="24">
        <v>29.41</v>
      </c>
      <c r="H636" s="23">
        <v>4048.29</v>
      </c>
      <c r="I636" s="22">
        <f t="shared" si="60"/>
        <v>22.734000000000002</v>
      </c>
      <c r="J636" s="10">
        <v>61.840991303009311</v>
      </c>
      <c r="K636" s="22">
        <f t="shared" si="61"/>
        <v>5.3601468369225439E-3</v>
      </c>
      <c r="L636" s="22">
        <f t="shared" si="62"/>
        <v>-9.2130068423818975E-2</v>
      </c>
      <c r="M636" s="22">
        <f t="shared" si="62"/>
        <v>1.0132052403976839E-2</v>
      </c>
      <c r="N636" s="31">
        <f t="shared" si="63"/>
        <v>-0.86300902693240367</v>
      </c>
      <c r="O636" s="22">
        <f t="shared" si="64"/>
        <v>1.872778811489452E-2</v>
      </c>
    </row>
    <row r="637" spans="1:15" ht="15">
      <c r="A637" s="21">
        <v>45120</v>
      </c>
      <c r="B637" s="21" t="str">
        <f t="shared" si="65"/>
        <v>2023-07</v>
      </c>
      <c r="C637" s="22">
        <v>6.306</v>
      </c>
      <c r="D637" s="6">
        <v>2.1875</v>
      </c>
      <c r="E637" s="10">
        <v>81.31</v>
      </c>
      <c r="F637" s="23">
        <v>107.44878387451172</v>
      </c>
      <c r="G637" s="24">
        <v>215.76</v>
      </c>
      <c r="H637" s="23">
        <v>4061.27</v>
      </c>
      <c r="I637" s="22">
        <f t="shared" si="60"/>
        <v>21.875</v>
      </c>
      <c r="J637" s="10">
        <v>62.082919752615098</v>
      </c>
      <c r="K637" s="22">
        <f t="shared" si="61"/>
        <v>-0.35338695641580237</v>
      </c>
      <c r="L637" s="22">
        <f t="shared" si="62"/>
        <v>-3.8517169020840708E-2</v>
      </c>
      <c r="M637" s="22">
        <f t="shared" si="62"/>
        <v>1.1876918036224624E-2</v>
      </c>
      <c r="N637" s="31">
        <f t="shared" si="63"/>
        <v>1.9928319262655707</v>
      </c>
      <c r="O637" s="22">
        <f t="shared" si="64"/>
        <v>3.2011628459044719E-3</v>
      </c>
    </row>
    <row r="638" spans="1:15" ht="15">
      <c r="A638" s="21">
        <v>45121</v>
      </c>
      <c r="B638" s="21" t="str">
        <f t="shared" si="65"/>
        <v>2023-07</v>
      </c>
      <c r="C638" s="22">
        <v>7.3979999999999997</v>
      </c>
      <c r="D638" s="6">
        <v>2.1787999999999998</v>
      </c>
      <c r="E638" s="10">
        <v>79.900000000000006</v>
      </c>
      <c r="F638" s="23">
        <v>107.44878387451172</v>
      </c>
      <c r="G638" s="24">
        <v>75.52</v>
      </c>
      <c r="H638" s="23">
        <v>4056.48</v>
      </c>
      <c r="I638" s="22">
        <f t="shared" si="60"/>
        <v>21.787999999999997</v>
      </c>
      <c r="J638" s="10">
        <v>60.931899641577068</v>
      </c>
      <c r="K638" s="22">
        <f t="shared" si="61"/>
        <v>0.15970813228739311</v>
      </c>
      <c r="L638" s="22">
        <f t="shared" si="62"/>
        <v>-3.9850727222501365E-3</v>
      </c>
      <c r="M638" s="22">
        <f t="shared" si="62"/>
        <v>-1.7493157447517116E-2</v>
      </c>
      <c r="N638" s="31">
        <f t="shared" si="63"/>
        <v>-1.0497691569942293</v>
      </c>
      <c r="O638" s="22">
        <f t="shared" si="64"/>
        <v>-1.180130099084607E-3</v>
      </c>
    </row>
    <row r="639" spans="1:15" ht="15">
      <c r="A639" s="21">
        <v>45124</v>
      </c>
      <c r="B639" s="21" t="str">
        <f t="shared" si="65"/>
        <v>2023-07</v>
      </c>
      <c r="C639" s="22">
        <v>4.6059999999999999</v>
      </c>
      <c r="D639" s="6">
        <v>2.0301</v>
      </c>
      <c r="E639" s="10">
        <v>77.8</v>
      </c>
      <c r="F639" s="23">
        <v>107.44878387451172</v>
      </c>
      <c r="G639" s="24">
        <v>140.27000000000001</v>
      </c>
      <c r="H639" s="23">
        <v>4038.23</v>
      </c>
      <c r="I639" s="22">
        <f t="shared" si="60"/>
        <v>20.301000000000002</v>
      </c>
      <c r="J639" s="10">
        <v>59.489218534944179</v>
      </c>
      <c r="K639" s="22">
        <f t="shared" si="61"/>
        <v>-0.47384989201176886</v>
      </c>
      <c r="L639" s="22">
        <f t="shared" si="62"/>
        <v>-7.06892136032298E-2</v>
      </c>
      <c r="M639" s="22">
        <f t="shared" si="62"/>
        <v>-2.6634421587883178E-2</v>
      </c>
      <c r="N639" s="31">
        <f t="shared" si="63"/>
        <v>0.61917161489433492</v>
      </c>
      <c r="O639" s="22">
        <f t="shared" si="64"/>
        <v>-4.5091253230552008E-3</v>
      </c>
    </row>
    <row r="640" spans="1:15" ht="15">
      <c r="A640" s="21">
        <v>45125</v>
      </c>
      <c r="B640" s="21" t="str">
        <f t="shared" si="65"/>
        <v>2023-07</v>
      </c>
      <c r="C640" s="22">
        <v>8.3940000000000001</v>
      </c>
      <c r="D640" s="6">
        <v>2.2726000000000002</v>
      </c>
      <c r="E640" s="10">
        <v>79.540000000000006</v>
      </c>
      <c r="F640" s="23">
        <v>107.44878387451172</v>
      </c>
      <c r="G640" s="24">
        <v>212.48</v>
      </c>
      <c r="H640" s="23">
        <v>4066.8</v>
      </c>
      <c r="I640" s="22">
        <f t="shared" si="60"/>
        <v>22.726000000000003</v>
      </c>
      <c r="J640" s="10">
        <v>60.93151524436955</v>
      </c>
      <c r="K640" s="22">
        <f t="shared" si="61"/>
        <v>0.60015736351290572</v>
      </c>
      <c r="L640" s="22">
        <f t="shared" si="62"/>
        <v>0.11283949757761925</v>
      </c>
      <c r="M640" s="22">
        <f t="shared" si="62"/>
        <v>2.2118608595198833E-2</v>
      </c>
      <c r="N640" s="31">
        <f t="shared" si="63"/>
        <v>0.41527872955648881</v>
      </c>
      <c r="O640" s="22">
        <f t="shared" si="64"/>
        <v>7.049972259779237E-3</v>
      </c>
    </row>
    <row r="641" spans="1:15" ht="15">
      <c r="A641" s="21">
        <v>45126</v>
      </c>
      <c r="B641" s="21" t="str">
        <f t="shared" si="65"/>
        <v>2023-07</v>
      </c>
      <c r="C641" s="22">
        <v>8.8219999999999992</v>
      </c>
      <c r="D641" s="6">
        <v>2.3115999999999999</v>
      </c>
      <c r="E641" s="10">
        <v>79.38</v>
      </c>
      <c r="F641" s="23">
        <v>107.44878387451172</v>
      </c>
      <c r="G641" s="24">
        <v>68.84</v>
      </c>
      <c r="H641" s="23">
        <v>4151.54</v>
      </c>
      <c r="I641" s="22">
        <f t="shared" si="60"/>
        <v>23.116</v>
      </c>
      <c r="J641" s="10">
        <v>61.544425492324386</v>
      </c>
      <c r="K641" s="22">
        <f t="shared" si="61"/>
        <v>4.9731436771348836E-2</v>
      </c>
      <c r="L641" s="22">
        <f t="shared" si="62"/>
        <v>1.7015374959714013E-2</v>
      </c>
      <c r="M641" s="22">
        <f t="shared" si="62"/>
        <v>-2.0135924246253382E-3</v>
      </c>
      <c r="N641" s="31">
        <f t="shared" si="63"/>
        <v>-1.1270628949447303</v>
      </c>
      <c r="O641" s="22">
        <f t="shared" si="64"/>
        <v>2.0622900326323152E-2</v>
      </c>
    </row>
    <row r="642" spans="1:15" ht="15">
      <c r="A642" s="21">
        <v>45127</v>
      </c>
      <c r="B642" s="21" t="str">
        <f t="shared" si="65"/>
        <v>2023-07</v>
      </c>
      <c r="C642" s="22">
        <v>9.3350000000000009</v>
      </c>
      <c r="D642" s="6">
        <v>2.3818000000000001</v>
      </c>
      <c r="E642" s="10">
        <v>79.62</v>
      </c>
      <c r="F642" s="23">
        <v>107.44878387451172</v>
      </c>
      <c r="G642" s="24">
        <v>237.82</v>
      </c>
      <c r="H642" s="23">
        <v>4177.9399999999996</v>
      </c>
      <c r="I642" s="22">
        <f t="shared" ref="I642:I705" si="66">D642*10</f>
        <v>23.818000000000001</v>
      </c>
      <c r="J642" s="10">
        <v>61.965911744104609</v>
      </c>
      <c r="K642" s="22">
        <f t="shared" si="61"/>
        <v>5.6522175310938158E-2</v>
      </c>
      <c r="L642" s="22">
        <f t="shared" si="62"/>
        <v>2.9916578890272667E-2</v>
      </c>
      <c r="M642" s="22">
        <f t="shared" si="62"/>
        <v>3.0188702172519511E-3</v>
      </c>
      <c r="N642" s="31">
        <f t="shared" si="63"/>
        <v>1.239729113666094</v>
      </c>
      <c r="O642" s="22">
        <f t="shared" si="64"/>
        <v>6.3389523478146696E-3</v>
      </c>
    </row>
    <row r="643" spans="1:15" ht="15">
      <c r="A643" s="21">
        <v>45128</v>
      </c>
      <c r="B643" s="21" t="str">
        <f t="shared" si="65"/>
        <v>2023-07</v>
      </c>
      <c r="C643" s="22">
        <v>7.9710000000000001</v>
      </c>
      <c r="D643" s="6">
        <v>2.4348999999999998</v>
      </c>
      <c r="E643" s="10">
        <v>81.06</v>
      </c>
      <c r="F643" s="23">
        <v>107.44878387451172</v>
      </c>
      <c r="G643" s="24">
        <v>119.91</v>
      </c>
      <c r="H643" s="23">
        <v>4182.58</v>
      </c>
      <c r="I643" s="22">
        <f t="shared" si="66"/>
        <v>24.348999999999997</v>
      </c>
      <c r="J643" s="10">
        <v>63.062081842228096</v>
      </c>
      <c r="K643" s="22">
        <f t="shared" si="61"/>
        <v>-0.15796082154789984</v>
      </c>
      <c r="L643" s="22">
        <f t="shared" si="62"/>
        <v>2.2049183577684008E-2</v>
      </c>
      <c r="M643" s="22">
        <f t="shared" si="62"/>
        <v>1.7924303627991352E-2</v>
      </c>
      <c r="N643" s="31">
        <f t="shared" si="63"/>
        <v>-0.68477262361809099</v>
      </c>
      <c r="O643" s="22">
        <f t="shared" si="64"/>
        <v>1.1099789191088393E-3</v>
      </c>
    </row>
    <row r="644" spans="1:15" ht="15">
      <c r="A644" s="21">
        <v>45131</v>
      </c>
      <c r="B644" s="21" t="str">
        <f t="shared" si="65"/>
        <v>2023-07</v>
      </c>
      <c r="C644" s="22">
        <v>10.98</v>
      </c>
      <c r="D644" s="6">
        <v>2.4476</v>
      </c>
      <c r="E644" s="10">
        <v>82.53</v>
      </c>
      <c r="F644" s="23">
        <v>107.44878387451172</v>
      </c>
      <c r="G644" s="24">
        <v>153.78</v>
      </c>
      <c r="H644" s="23">
        <v>4187.55</v>
      </c>
      <c r="I644" s="22">
        <f t="shared" si="66"/>
        <v>24.475999999999999</v>
      </c>
      <c r="J644" s="10">
        <v>64.335827876520113</v>
      </c>
      <c r="K644" s="22">
        <f t="shared" ref="K644:K707" si="67">IF(OR(C643&lt;=0, C644&lt;=0), "", LN(C644/C643))</f>
        <v>0.3202654806355984</v>
      </c>
      <c r="L644" s="22">
        <f t="shared" ref="L644:M707" si="68">IF(OR(D643&lt;=0, D644&lt;=0), "", LN(D644/D643))</f>
        <v>5.2022646768060329E-3</v>
      </c>
      <c r="M644" s="22">
        <f t="shared" si="68"/>
        <v>1.7972242404430436E-2</v>
      </c>
      <c r="N644" s="31">
        <f t="shared" ref="N644:N707" si="69">IF(OR(G643&lt;=0, G644&lt;=0), "", LN(G644/G643))</f>
        <v>0.24878154821269285</v>
      </c>
      <c r="O644" s="22">
        <f t="shared" ref="O644:O707" si="70">IF(OR(H643&lt;=0, H644&lt;=0), "", LN(H644/H643))</f>
        <v>1.1875563662917912E-3</v>
      </c>
    </row>
    <row r="645" spans="1:15" ht="15">
      <c r="A645" s="21">
        <v>45132</v>
      </c>
      <c r="B645" s="21" t="str">
        <f t="shared" si="65"/>
        <v>2023-07</v>
      </c>
      <c r="C645" s="22">
        <v>8.5180000000000007</v>
      </c>
      <c r="D645" s="6">
        <v>2.7307999999999999</v>
      </c>
      <c r="E645" s="10">
        <v>83.46</v>
      </c>
      <c r="F645" s="23">
        <v>107.44878387451172</v>
      </c>
      <c r="G645" s="24">
        <v>186.75</v>
      </c>
      <c r="H645" s="23">
        <v>4194.3900000000003</v>
      </c>
      <c r="I645" s="22">
        <f t="shared" si="66"/>
        <v>27.308</v>
      </c>
      <c r="J645" s="10">
        <v>64.818266542404459</v>
      </c>
      <c r="K645" s="22">
        <f t="shared" si="67"/>
        <v>-0.25389386458036278</v>
      </c>
      <c r="L645" s="22">
        <f t="shared" si="68"/>
        <v>0.10948665395573973</v>
      </c>
      <c r="M645" s="22">
        <f t="shared" si="68"/>
        <v>1.1205611558813534E-2</v>
      </c>
      <c r="N645" s="31">
        <f t="shared" si="69"/>
        <v>0.19424781440889194</v>
      </c>
      <c r="O645" s="22">
        <f t="shared" si="70"/>
        <v>1.6320807637138367E-3</v>
      </c>
    </row>
    <row r="646" spans="1:15" ht="15">
      <c r="A646" s="21">
        <v>45133</v>
      </c>
      <c r="B646" s="21" t="str">
        <f t="shared" si="65"/>
        <v>2023-07</v>
      </c>
      <c r="C646" s="22">
        <v>8.5679999999999996</v>
      </c>
      <c r="D646" s="6">
        <v>2.5213000000000001</v>
      </c>
      <c r="E646" s="10">
        <v>82.98</v>
      </c>
      <c r="F646" s="23">
        <v>107.44878387451172</v>
      </c>
      <c r="G646" s="24">
        <v>304.02</v>
      </c>
      <c r="H646" s="23">
        <v>4188.4799999999996</v>
      </c>
      <c r="I646" s="22">
        <f t="shared" si="66"/>
        <v>25.213000000000001</v>
      </c>
      <c r="J646" s="10">
        <v>64.176334106728547</v>
      </c>
      <c r="K646" s="22">
        <f t="shared" si="67"/>
        <v>5.8527616444257989E-3</v>
      </c>
      <c r="L646" s="22">
        <f t="shared" si="68"/>
        <v>-7.9819965039522905E-2</v>
      </c>
      <c r="M646" s="22">
        <f t="shared" si="68"/>
        <v>-5.7678602586846142E-3</v>
      </c>
      <c r="N646" s="31">
        <f t="shared" si="69"/>
        <v>0.48732266470294672</v>
      </c>
      <c r="O646" s="22">
        <f t="shared" si="70"/>
        <v>-1.4100185209040769E-3</v>
      </c>
    </row>
    <row r="647" spans="1:15" ht="15">
      <c r="A647" s="21">
        <v>45134</v>
      </c>
      <c r="B647" s="21" t="str">
        <f t="shared" si="65"/>
        <v>2023-07</v>
      </c>
      <c r="C647" s="22">
        <v>8.7439999999999998</v>
      </c>
      <c r="D647" s="6">
        <v>2.3801999999999999</v>
      </c>
      <c r="E647" s="10">
        <v>84.28</v>
      </c>
      <c r="F647" s="23">
        <v>107.44878387451172</v>
      </c>
      <c r="G647" s="24">
        <v>195.51</v>
      </c>
      <c r="H647" s="23">
        <v>4198.6899999999996</v>
      </c>
      <c r="I647" s="22">
        <f t="shared" si="66"/>
        <v>23.802</v>
      </c>
      <c r="J647" s="10">
        <v>65.485625485625491</v>
      </c>
      <c r="K647" s="22">
        <f t="shared" si="67"/>
        <v>2.0333417728789722E-2</v>
      </c>
      <c r="L647" s="22">
        <f t="shared" si="68"/>
        <v>-5.75901237562629E-2</v>
      </c>
      <c r="M647" s="22">
        <f t="shared" si="68"/>
        <v>1.5544974031266411E-2</v>
      </c>
      <c r="N647" s="31">
        <f t="shared" si="69"/>
        <v>-0.44148195970347476</v>
      </c>
      <c r="O647" s="22">
        <f t="shared" si="70"/>
        <v>2.4346722537932153E-3</v>
      </c>
    </row>
    <row r="648" spans="1:15" ht="15">
      <c r="A648" s="21">
        <v>45135</v>
      </c>
      <c r="B648" s="21" t="str">
        <f t="shared" si="65"/>
        <v>2023-07</v>
      </c>
      <c r="C648" s="22">
        <v>8.2010000000000005</v>
      </c>
      <c r="D648" s="6">
        <v>2.1854</v>
      </c>
      <c r="E648" s="10">
        <v>84.49</v>
      </c>
      <c r="F648" s="23">
        <v>107.44878387451172</v>
      </c>
      <c r="G648" s="24">
        <v>188.77</v>
      </c>
      <c r="H648" s="23">
        <v>4195.17</v>
      </c>
      <c r="I648" s="22">
        <f t="shared" si="66"/>
        <v>21.853999999999999</v>
      </c>
      <c r="J648" s="10">
        <v>65.648795648795655</v>
      </c>
      <c r="K648" s="22">
        <f t="shared" si="67"/>
        <v>-6.4111652819963144E-2</v>
      </c>
      <c r="L648" s="22">
        <f t="shared" si="68"/>
        <v>-8.5385639611694417E-2</v>
      </c>
      <c r="M648" s="22">
        <f t="shared" si="68"/>
        <v>2.4885952287650322E-3</v>
      </c>
      <c r="N648" s="31">
        <f t="shared" si="69"/>
        <v>-3.5082186231756164E-2</v>
      </c>
      <c r="O648" s="22">
        <f t="shared" si="70"/>
        <v>-8.3870834308398296E-4</v>
      </c>
    </row>
    <row r="649" spans="1:15" ht="15">
      <c r="A649" s="21">
        <v>45138</v>
      </c>
      <c r="B649" s="21" t="str">
        <f t="shared" si="65"/>
        <v>2023-07</v>
      </c>
      <c r="C649" s="22">
        <v>6.7729999999999997</v>
      </c>
      <c r="D649" s="6">
        <v>2.1052</v>
      </c>
      <c r="E649" s="10">
        <v>85.22</v>
      </c>
      <c r="F649" s="23">
        <v>107.44878387451172</v>
      </c>
      <c r="G649" s="24">
        <v>71.42</v>
      </c>
      <c r="H649" s="23">
        <v>4198.0200000000004</v>
      </c>
      <c r="I649" s="22">
        <f t="shared" si="66"/>
        <v>21.052</v>
      </c>
      <c r="J649" s="10">
        <v>66.282958699541098</v>
      </c>
      <c r="K649" s="22">
        <f t="shared" si="67"/>
        <v>-0.19131197782150772</v>
      </c>
      <c r="L649" s="22">
        <f t="shared" si="68"/>
        <v>-3.7388403657021119E-2</v>
      </c>
      <c r="M649" s="22">
        <f t="shared" si="68"/>
        <v>8.6029639070125986E-3</v>
      </c>
      <c r="N649" s="31">
        <f t="shared" si="69"/>
        <v>-0.97195140061434004</v>
      </c>
      <c r="O649" s="22">
        <f t="shared" si="70"/>
        <v>6.7912202858187146E-4</v>
      </c>
    </row>
    <row r="650" spans="1:15" ht="15">
      <c r="A650" s="21">
        <v>45139</v>
      </c>
      <c r="B650" s="21" t="str">
        <f t="shared" si="65"/>
        <v>2023-08</v>
      </c>
      <c r="C650" s="22">
        <v>6.61</v>
      </c>
      <c r="D650" s="6">
        <v>2.2660999999999998</v>
      </c>
      <c r="E650" s="10">
        <v>85.34</v>
      </c>
      <c r="F650" s="23">
        <v>101.14118194580078</v>
      </c>
      <c r="G650" s="24">
        <v>108.38</v>
      </c>
      <c r="H650" s="23">
        <v>4180.41</v>
      </c>
      <c r="I650" s="22">
        <f t="shared" si="66"/>
        <v>22.660999999999998</v>
      </c>
      <c r="J650" s="10">
        <v>66.933333333333337</v>
      </c>
      <c r="K650" s="22">
        <f t="shared" si="67"/>
        <v>-2.436046636917159E-2</v>
      </c>
      <c r="L650" s="22">
        <f t="shared" si="68"/>
        <v>7.3649817761255079E-2</v>
      </c>
      <c r="M650" s="22">
        <f t="shared" si="68"/>
        <v>1.4071296880880046E-3</v>
      </c>
      <c r="N650" s="31">
        <f t="shared" si="69"/>
        <v>0.41706562797166569</v>
      </c>
      <c r="O650" s="22">
        <f t="shared" si="70"/>
        <v>-4.2036577095711271E-3</v>
      </c>
    </row>
    <row r="651" spans="1:15" ht="15">
      <c r="A651" s="21">
        <v>45140</v>
      </c>
      <c r="B651" s="21" t="str">
        <f t="shared" si="65"/>
        <v>2023-08</v>
      </c>
      <c r="C651" s="22">
        <v>6.8140000000000001</v>
      </c>
      <c r="D651" s="6">
        <v>2.3285999999999998</v>
      </c>
      <c r="E651" s="10">
        <v>84.01</v>
      </c>
      <c r="F651" s="23">
        <v>101.14118194580078</v>
      </c>
      <c r="G651" s="24">
        <v>235.46</v>
      </c>
      <c r="H651" s="23">
        <v>4124.04</v>
      </c>
      <c r="I651" s="22">
        <f t="shared" si="66"/>
        <v>23.285999999999998</v>
      </c>
      <c r="J651" s="10">
        <v>66.087161736941468</v>
      </c>
      <c r="K651" s="22">
        <f t="shared" si="67"/>
        <v>3.0395665375179768E-2</v>
      </c>
      <c r="L651" s="22">
        <f t="shared" si="68"/>
        <v>2.7206936362036489E-2</v>
      </c>
      <c r="M651" s="22">
        <f t="shared" si="68"/>
        <v>-1.5707438383098057E-2</v>
      </c>
      <c r="N651" s="31">
        <f t="shared" si="69"/>
        <v>0.77589747751208271</v>
      </c>
      <c r="O651" s="22">
        <f t="shared" si="70"/>
        <v>-1.3576062422214564E-2</v>
      </c>
    </row>
    <row r="652" spans="1:15" ht="15">
      <c r="A652" s="21">
        <v>45141</v>
      </c>
      <c r="B652" s="21" t="str">
        <f t="shared" si="65"/>
        <v>2023-08</v>
      </c>
      <c r="C652" s="22">
        <v>9.4</v>
      </c>
      <c r="D652" s="6">
        <v>2.5562999999999998</v>
      </c>
      <c r="E652" s="10">
        <v>86.19</v>
      </c>
      <c r="F652" s="23">
        <v>101.14118194580078</v>
      </c>
      <c r="G652" s="24">
        <v>176.42</v>
      </c>
      <c r="H652" s="23">
        <v>4109.59</v>
      </c>
      <c r="I652" s="22">
        <f t="shared" si="66"/>
        <v>25.562999999999999</v>
      </c>
      <c r="J652" s="10">
        <v>67.81808167440397</v>
      </c>
      <c r="K652" s="22">
        <f t="shared" si="67"/>
        <v>0.32173037003718336</v>
      </c>
      <c r="L652" s="22">
        <f t="shared" si="68"/>
        <v>9.3293671899104286E-2</v>
      </c>
      <c r="M652" s="22">
        <f t="shared" si="68"/>
        <v>2.5618322282552113E-2</v>
      </c>
      <c r="N652" s="31">
        <f t="shared" si="69"/>
        <v>-0.28867353181943001</v>
      </c>
      <c r="O652" s="22">
        <f t="shared" si="70"/>
        <v>-3.5099985876067838E-3</v>
      </c>
    </row>
    <row r="653" spans="1:15" ht="15">
      <c r="A653" s="21">
        <v>45142</v>
      </c>
      <c r="B653" s="21" t="str">
        <f t="shared" si="65"/>
        <v>2023-08</v>
      </c>
      <c r="C653" s="22">
        <v>7.9260000000000002</v>
      </c>
      <c r="D653" s="6">
        <v>2.4855</v>
      </c>
      <c r="E653" s="10">
        <v>87.38</v>
      </c>
      <c r="F653" s="23">
        <v>101.14118194580078</v>
      </c>
      <c r="G653" s="24">
        <v>157</v>
      </c>
      <c r="H653" s="23">
        <v>4129.32</v>
      </c>
      <c r="I653" s="22">
        <f t="shared" si="66"/>
        <v>24.855</v>
      </c>
      <c r="J653" s="10">
        <v>68.399217221135018</v>
      </c>
      <c r="K653" s="22">
        <f t="shared" si="67"/>
        <v>-0.17056119450771501</v>
      </c>
      <c r="L653" s="22">
        <f t="shared" si="68"/>
        <v>-2.8087053967292563E-2</v>
      </c>
      <c r="M653" s="22">
        <f t="shared" si="68"/>
        <v>1.3712261863982014E-2</v>
      </c>
      <c r="N653" s="31">
        <f t="shared" si="69"/>
        <v>-0.11662171048231275</v>
      </c>
      <c r="O653" s="22">
        <f t="shared" si="70"/>
        <v>4.7894776652936425E-3</v>
      </c>
    </row>
    <row r="654" spans="1:15" ht="15">
      <c r="A654" s="21">
        <v>45145</v>
      </c>
      <c r="B654" s="21" t="str">
        <f t="shared" si="65"/>
        <v>2023-08</v>
      </c>
      <c r="C654" s="22">
        <v>6.0289999999999999</v>
      </c>
      <c r="D654" s="6">
        <v>2.4033000000000002</v>
      </c>
      <c r="E654" s="10">
        <v>86.47</v>
      </c>
      <c r="F654" s="23">
        <v>101.14118194580078</v>
      </c>
      <c r="G654" s="24">
        <v>195.37</v>
      </c>
      <c r="H654" s="23">
        <v>4122.1499999999996</v>
      </c>
      <c r="I654" s="22">
        <f t="shared" si="66"/>
        <v>24.033000000000001</v>
      </c>
      <c r="J654" s="10">
        <v>67.718693711332136</v>
      </c>
      <c r="K654" s="22">
        <f t="shared" si="67"/>
        <v>-0.27356733526097482</v>
      </c>
      <c r="L654" s="22">
        <f t="shared" si="68"/>
        <v>-3.3631053645546395E-2</v>
      </c>
      <c r="M654" s="22">
        <f t="shared" si="68"/>
        <v>-1.0468890550950925E-2</v>
      </c>
      <c r="N654" s="31">
        <f t="shared" si="69"/>
        <v>0.21864939125523603</v>
      </c>
      <c r="O654" s="22">
        <f t="shared" si="70"/>
        <v>-1.7378725983540444E-3</v>
      </c>
    </row>
    <row r="655" spans="1:15" ht="15">
      <c r="A655" s="21">
        <v>45146</v>
      </c>
      <c r="B655" s="21" t="str">
        <f t="shared" si="65"/>
        <v>2023-08</v>
      </c>
      <c r="C655" s="22">
        <v>6.3789999999999996</v>
      </c>
      <c r="D655" s="6">
        <v>2.4525000000000001</v>
      </c>
      <c r="E655" s="10">
        <v>88</v>
      </c>
      <c r="F655" s="23">
        <v>101.14118194580078</v>
      </c>
      <c r="G655" s="24">
        <v>240.76</v>
      </c>
      <c r="H655" s="23">
        <v>4108.6099999999997</v>
      </c>
      <c r="I655" s="22">
        <f t="shared" si="66"/>
        <v>24.525000000000002</v>
      </c>
      <c r="J655" s="10">
        <v>69.133474742713489</v>
      </c>
      <c r="K655" s="22">
        <f t="shared" si="67"/>
        <v>5.6430185752549683E-2</v>
      </c>
      <c r="L655" s="22">
        <f t="shared" si="68"/>
        <v>2.026511955033726E-2</v>
      </c>
      <c r="M655" s="22">
        <f t="shared" si="68"/>
        <v>1.7539281505867671E-2</v>
      </c>
      <c r="N655" s="31">
        <f t="shared" si="69"/>
        <v>0.2089053900760259</v>
      </c>
      <c r="O655" s="22">
        <f t="shared" si="70"/>
        <v>-3.2901001156475911E-3</v>
      </c>
    </row>
    <row r="656" spans="1:15" ht="15">
      <c r="A656" s="21">
        <v>45147</v>
      </c>
      <c r="B656" s="21" t="str">
        <f t="shared" si="65"/>
        <v>2023-08</v>
      </c>
      <c r="C656" s="22">
        <v>7.4809999999999999</v>
      </c>
      <c r="D656" s="6">
        <v>2.9851999999999999</v>
      </c>
      <c r="E656" s="10">
        <v>89.31</v>
      </c>
      <c r="F656" s="23">
        <v>101.14118194580078</v>
      </c>
      <c r="G656" s="24">
        <v>144.69</v>
      </c>
      <c r="H656" s="23">
        <v>4139.3599999999997</v>
      </c>
      <c r="I656" s="22">
        <f t="shared" si="66"/>
        <v>29.851999999999997</v>
      </c>
      <c r="J656" s="10">
        <v>70.239874164372779</v>
      </c>
      <c r="K656" s="22">
        <f t="shared" si="67"/>
        <v>0.15935512763044968</v>
      </c>
      <c r="L656" s="22">
        <f t="shared" si="68"/>
        <v>0.19655883381771411</v>
      </c>
      <c r="M656" s="22">
        <f t="shared" si="68"/>
        <v>1.4776649217588242E-2</v>
      </c>
      <c r="N656" s="31">
        <f t="shared" si="69"/>
        <v>-0.5092070639305798</v>
      </c>
      <c r="O656" s="22">
        <f t="shared" si="70"/>
        <v>7.4564147226655166E-3</v>
      </c>
    </row>
    <row r="657" spans="1:15" ht="15">
      <c r="A657" s="21">
        <v>45148</v>
      </c>
      <c r="B657" s="21" t="str">
        <f t="shared" si="65"/>
        <v>2023-08</v>
      </c>
      <c r="C657" s="22">
        <v>9.6359999999999992</v>
      </c>
      <c r="D657" s="6">
        <v>2.9459</v>
      </c>
      <c r="E657" s="10">
        <v>87.44</v>
      </c>
      <c r="F657" s="23">
        <v>101.14118194580078</v>
      </c>
      <c r="G657" s="24">
        <v>290.26</v>
      </c>
      <c r="H657" s="23">
        <v>4155.68</v>
      </c>
      <c r="I657" s="22">
        <f t="shared" si="66"/>
        <v>29.459</v>
      </c>
      <c r="J657" s="10">
        <v>68.70972811566871</v>
      </c>
      <c r="K657" s="22">
        <f t="shared" si="67"/>
        <v>0.25313961186235706</v>
      </c>
      <c r="L657" s="22">
        <f t="shared" si="68"/>
        <v>-1.3252373142075275E-2</v>
      </c>
      <c r="M657" s="22">
        <f t="shared" si="68"/>
        <v>-2.1160619827511641E-2</v>
      </c>
      <c r="N657" s="31">
        <f t="shared" si="69"/>
        <v>0.69618355029322654</v>
      </c>
      <c r="O657" s="22">
        <f t="shared" si="70"/>
        <v>3.934886644869174E-3</v>
      </c>
    </row>
    <row r="658" spans="1:15" ht="15">
      <c r="A658" s="21">
        <v>45149</v>
      </c>
      <c r="B658" s="21" t="str">
        <f t="shared" si="65"/>
        <v>2023-08</v>
      </c>
      <c r="C658" s="22">
        <v>6.5460000000000003</v>
      </c>
      <c r="D658" s="6">
        <v>2.7892000000000001</v>
      </c>
      <c r="E658" s="10">
        <v>87.93</v>
      </c>
      <c r="F658" s="23">
        <v>101.14118194580078</v>
      </c>
      <c r="G658" s="24">
        <v>122.51</v>
      </c>
      <c r="H658" s="23">
        <v>4105.93</v>
      </c>
      <c r="I658" s="22">
        <f t="shared" si="66"/>
        <v>27.892000000000003</v>
      </c>
      <c r="J658" s="10">
        <v>69.26894595872065</v>
      </c>
      <c r="K658" s="22">
        <f t="shared" si="67"/>
        <v>-0.38665190867363608</v>
      </c>
      <c r="L658" s="22">
        <f t="shared" si="68"/>
        <v>-5.4659556768301309E-2</v>
      </c>
      <c r="M658" s="22">
        <f t="shared" si="68"/>
        <v>5.5881995226277938E-3</v>
      </c>
      <c r="N658" s="31">
        <f t="shared" si="69"/>
        <v>-0.86258441373613759</v>
      </c>
      <c r="O658" s="22">
        <f t="shared" si="70"/>
        <v>-1.204380293063763E-2</v>
      </c>
    </row>
    <row r="659" spans="1:15" ht="15">
      <c r="A659" s="21">
        <v>45152</v>
      </c>
      <c r="B659" s="21" t="str">
        <f t="shared" si="65"/>
        <v>2023-08</v>
      </c>
      <c r="C659" s="22">
        <v>9.4420000000000002</v>
      </c>
      <c r="D659" s="6">
        <v>2.8159000000000001</v>
      </c>
      <c r="E659" s="10">
        <v>87.4</v>
      </c>
      <c r="F659" s="23">
        <v>101.14118194580078</v>
      </c>
      <c r="G659" s="24">
        <v>281.32</v>
      </c>
      <c r="H659" s="23">
        <v>4096.8</v>
      </c>
      <c r="I659" s="22">
        <f t="shared" si="66"/>
        <v>28.158999999999999</v>
      </c>
      <c r="J659" s="10">
        <v>68.867701520762751</v>
      </c>
      <c r="K659" s="22">
        <f t="shared" si="67"/>
        <v>0.36631364604510624</v>
      </c>
      <c r="L659" s="22">
        <f t="shared" si="68"/>
        <v>9.5271099368976347E-3</v>
      </c>
      <c r="M659" s="22">
        <f t="shared" si="68"/>
        <v>-6.0457607294209584E-3</v>
      </c>
      <c r="N659" s="31">
        <f t="shared" si="69"/>
        <v>0.83130015213373831</v>
      </c>
      <c r="O659" s="22">
        <f t="shared" si="70"/>
        <v>-2.2260890631017813E-3</v>
      </c>
    </row>
    <row r="660" spans="1:15" ht="15">
      <c r="A660" s="21">
        <v>45153</v>
      </c>
      <c r="B660" s="21" t="str">
        <f t="shared" si="65"/>
        <v>2023-08</v>
      </c>
      <c r="C660" s="22">
        <v>9.4570000000000007</v>
      </c>
      <c r="D660" s="6">
        <v>3.0605000000000002</v>
      </c>
      <c r="E660" s="10">
        <v>86.28</v>
      </c>
      <c r="F660" s="23">
        <v>101.14118194580078</v>
      </c>
      <c r="G660" s="24">
        <v>266.73</v>
      </c>
      <c r="H660" s="23">
        <v>4039.1</v>
      </c>
      <c r="I660" s="22">
        <f t="shared" si="66"/>
        <v>30.605000000000004</v>
      </c>
      <c r="J660" s="10">
        <v>67.697136131816407</v>
      </c>
      <c r="K660" s="22">
        <f t="shared" si="67"/>
        <v>1.5873859092801715E-3</v>
      </c>
      <c r="L660" s="22">
        <f t="shared" si="68"/>
        <v>8.3296375007371234E-2</v>
      </c>
      <c r="M660" s="22">
        <f t="shared" si="68"/>
        <v>-1.2897461140534172E-2</v>
      </c>
      <c r="N660" s="31">
        <f t="shared" si="69"/>
        <v>-5.3255900638660064E-2</v>
      </c>
      <c r="O660" s="22">
        <f t="shared" si="70"/>
        <v>-1.4184286287802191E-2</v>
      </c>
    </row>
    <row r="661" spans="1:15" ht="15">
      <c r="A661" s="21">
        <v>45154</v>
      </c>
      <c r="B661" s="21" t="str">
        <f t="shared" si="65"/>
        <v>2023-08</v>
      </c>
      <c r="C661" s="22">
        <v>8.1319999999999997</v>
      </c>
      <c r="D661" s="6">
        <v>3.0186999999999999</v>
      </c>
      <c r="E661" s="10">
        <v>84.49</v>
      </c>
      <c r="F661" s="23">
        <v>101.14118194580078</v>
      </c>
      <c r="G661" s="24">
        <v>189.95</v>
      </c>
      <c r="H661" s="23">
        <v>4021.57</v>
      </c>
      <c r="I661" s="22">
        <f t="shared" si="66"/>
        <v>30.186999999999998</v>
      </c>
      <c r="J661" s="10">
        <v>66.271864459957641</v>
      </c>
      <c r="K661" s="22">
        <f t="shared" si="67"/>
        <v>-0.15094831226727506</v>
      </c>
      <c r="L661" s="22">
        <f t="shared" si="68"/>
        <v>-1.3752026174410124E-2</v>
      </c>
      <c r="M661" s="22">
        <f t="shared" si="68"/>
        <v>-2.0964637356202302E-2</v>
      </c>
      <c r="N661" s="31">
        <f t="shared" si="69"/>
        <v>-0.33947603116752278</v>
      </c>
      <c r="O661" s="22">
        <f t="shared" si="70"/>
        <v>-4.349521227522077E-3</v>
      </c>
    </row>
    <row r="662" spans="1:15" ht="15">
      <c r="A662" s="21">
        <v>45155</v>
      </c>
      <c r="B662" s="21" t="str">
        <f t="shared" si="65"/>
        <v>2023-08</v>
      </c>
      <c r="C662" s="22">
        <v>6.976</v>
      </c>
      <c r="D662" s="6">
        <v>2.8874</v>
      </c>
      <c r="E662" s="10">
        <v>85.24</v>
      </c>
      <c r="F662" s="23">
        <v>101.14118194580078</v>
      </c>
      <c r="G662" s="24">
        <v>378.52</v>
      </c>
      <c r="H662" s="23">
        <v>3992.88</v>
      </c>
      <c r="I662" s="22">
        <f t="shared" si="66"/>
        <v>28.873999999999999</v>
      </c>
      <c r="J662" s="10">
        <v>66.839175096055826</v>
      </c>
      <c r="K662" s="22">
        <f t="shared" si="67"/>
        <v>-0.15333120915942164</v>
      </c>
      <c r="L662" s="22">
        <f t="shared" si="68"/>
        <v>-4.4469831921000222E-2</v>
      </c>
      <c r="M662" s="22">
        <f t="shared" si="68"/>
        <v>8.8376230656628859E-3</v>
      </c>
      <c r="N662" s="31">
        <f t="shared" si="69"/>
        <v>0.68950803200639732</v>
      </c>
      <c r="O662" s="22">
        <f t="shared" si="70"/>
        <v>-7.159598613419191E-3</v>
      </c>
    </row>
    <row r="663" spans="1:15" ht="15">
      <c r="A663" s="21">
        <v>45156</v>
      </c>
      <c r="B663" s="21" t="str">
        <f t="shared" si="65"/>
        <v>2023-08</v>
      </c>
      <c r="C663" s="22">
        <v>6.258</v>
      </c>
      <c r="D663" s="6">
        <v>2.9167000000000001</v>
      </c>
      <c r="E663" s="10">
        <v>85.92</v>
      </c>
      <c r="F663" s="23">
        <v>101.14118194580078</v>
      </c>
      <c r="G663" s="24">
        <v>74.86</v>
      </c>
      <c r="H663" s="23">
        <v>3961.94</v>
      </c>
      <c r="I663" s="22">
        <f t="shared" si="66"/>
        <v>29.167000000000002</v>
      </c>
      <c r="J663" s="10">
        <v>67.451719265190761</v>
      </c>
      <c r="K663" s="22">
        <f t="shared" si="67"/>
        <v>-0.10861504135998805</v>
      </c>
      <c r="L663" s="22">
        <f t="shared" si="68"/>
        <v>1.009639699395923E-2</v>
      </c>
      <c r="M663" s="22">
        <f t="shared" si="68"/>
        <v>7.945823530138351E-3</v>
      </c>
      <c r="N663" s="31">
        <f t="shared" si="69"/>
        <v>-1.620649209163749</v>
      </c>
      <c r="O663" s="22">
        <f t="shared" si="70"/>
        <v>-7.7789707425043172E-3</v>
      </c>
    </row>
    <row r="664" spans="1:15" ht="15">
      <c r="A664" s="21">
        <v>45159</v>
      </c>
      <c r="B664" s="21" t="str">
        <f t="shared" ref="B664:B707" si="71">TEXT(A664,"YYYY-MM")</f>
        <v>2023-08</v>
      </c>
      <c r="C664" s="22">
        <v>9.8989999999999991</v>
      </c>
      <c r="D664" s="6">
        <v>3.3353000000000002</v>
      </c>
      <c r="E664" s="10">
        <v>85.44</v>
      </c>
      <c r="F664" s="23">
        <v>101.14118194580078</v>
      </c>
      <c r="G664" s="24">
        <v>219.52</v>
      </c>
      <c r="H664" s="23">
        <v>3953.4</v>
      </c>
      <c r="I664" s="22">
        <f t="shared" si="66"/>
        <v>33.353000000000002</v>
      </c>
      <c r="J664" s="10">
        <v>67.080160163303759</v>
      </c>
      <c r="K664" s="22">
        <f t="shared" si="67"/>
        <v>0.45857309669097984</v>
      </c>
      <c r="L664" s="22">
        <f t="shared" si="68"/>
        <v>0.13410979013682914</v>
      </c>
      <c r="M664" s="22">
        <f t="shared" si="68"/>
        <v>-5.6022555486698981E-3</v>
      </c>
      <c r="N664" s="31">
        <f t="shared" si="69"/>
        <v>1.0758236420612375</v>
      </c>
      <c r="O664" s="22">
        <f t="shared" si="70"/>
        <v>-2.1578361292635315E-3</v>
      </c>
    </row>
    <row r="665" spans="1:15" ht="15">
      <c r="A665" s="21">
        <v>45160</v>
      </c>
      <c r="B665" s="21" t="str">
        <f t="shared" si="71"/>
        <v>2023-08</v>
      </c>
      <c r="C665" s="22">
        <v>9.16</v>
      </c>
      <c r="D665" s="6">
        <v>3.6002000000000001</v>
      </c>
      <c r="E665" s="10">
        <v>84.7</v>
      </c>
      <c r="F665" s="23">
        <v>101.14118194580078</v>
      </c>
      <c r="G665" s="24">
        <v>181.97</v>
      </c>
      <c r="H665" s="23">
        <v>3963.58</v>
      </c>
      <c r="I665" s="22">
        <f t="shared" si="66"/>
        <v>36.002000000000002</v>
      </c>
      <c r="J665" s="10">
        <v>66.520065970313354</v>
      </c>
      <c r="K665" s="22">
        <f t="shared" si="67"/>
        <v>-7.7587563251631311E-2</v>
      </c>
      <c r="L665" s="22">
        <f t="shared" si="68"/>
        <v>7.6426769130101824E-2</v>
      </c>
      <c r="M665" s="22">
        <f t="shared" si="68"/>
        <v>-8.6987735538759502E-3</v>
      </c>
      <c r="N665" s="31">
        <f t="shared" si="69"/>
        <v>-0.18760150621236912</v>
      </c>
      <c r="O665" s="22">
        <f t="shared" si="70"/>
        <v>2.5716891063319786E-3</v>
      </c>
    </row>
    <row r="666" spans="1:15" ht="15">
      <c r="A666" s="21">
        <v>45161</v>
      </c>
      <c r="B666" s="21" t="str">
        <f t="shared" si="71"/>
        <v>2023-08</v>
      </c>
      <c r="C666" s="22">
        <v>9.516</v>
      </c>
      <c r="D666" s="6">
        <v>3.2801999999999998</v>
      </c>
      <c r="E666" s="10">
        <v>83.94</v>
      </c>
      <c r="F666" s="23">
        <v>101.14118194580078</v>
      </c>
      <c r="G666" s="24">
        <v>141.07</v>
      </c>
      <c r="H666" s="23">
        <v>3992.96</v>
      </c>
      <c r="I666" s="22">
        <f t="shared" si="66"/>
        <v>32.802</v>
      </c>
      <c r="J666" s="10">
        <v>66.016515926071563</v>
      </c>
      <c r="K666" s="22">
        <f t="shared" si="67"/>
        <v>3.812841375467229E-2</v>
      </c>
      <c r="L666" s="22">
        <f t="shared" si="68"/>
        <v>-9.3085003327595645E-2</v>
      </c>
      <c r="M666" s="22">
        <f t="shared" si="68"/>
        <v>-9.0133437525639955E-3</v>
      </c>
      <c r="N666" s="31">
        <f t="shared" si="69"/>
        <v>-0.25458561723874035</v>
      </c>
      <c r="O666" s="22">
        <f t="shared" si="70"/>
        <v>7.3851532282057991E-3</v>
      </c>
    </row>
    <row r="667" spans="1:15" ht="15">
      <c r="A667" s="21">
        <v>45162</v>
      </c>
      <c r="B667" s="21" t="str">
        <f t="shared" si="71"/>
        <v>2023-08</v>
      </c>
      <c r="C667" s="22">
        <v>9.6479999999999997</v>
      </c>
      <c r="D667" s="6">
        <v>2.8656000000000001</v>
      </c>
      <c r="E667" s="10">
        <v>84.07</v>
      </c>
      <c r="F667" s="23">
        <v>101.14118194580078</v>
      </c>
      <c r="G667" s="24">
        <v>349.94</v>
      </c>
      <c r="H667" s="23">
        <v>3997.66</v>
      </c>
      <c r="I667" s="22">
        <f t="shared" si="66"/>
        <v>28.656000000000002</v>
      </c>
      <c r="J667" s="10">
        <v>66.542662656324197</v>
      </c>
      <c r="K667" s="22">
        <f t="shared" si="67"/>
        <v>1.3776047544118333E-2</v>
      </c>
      <c r="L667" s="22">
        <f t="shared" si="68"/>
        <v>-0.1351266438225612</v>
      </c>
      <c r="M667" s="22">
        <f t="shared" si="68"/>
        <v>1.5475272417605416E-3</v>
      </c>
      <c r="N667" s="31">
        <f t="shared" si="69"/>
        <v>0.90850549013006276</v>
      </c>
      <c r="O667" s="22">
        <f t="shared" si="70"/>
        <v>1.1763794403975702E-3</v>
      </c>
    </row>
    <row r="668" spans="1:15" ht="15">
      <c r="A668" s="21">
        <v>45163</v>
      </c>
      <c r="B668" s="21" t="str">
        <f t="shared" si="71"/>
        <v>2023-08</v>
      </c>
      <c r="C668" s="22">
        <v>8.2970000000000006</v>
      </c>
      <c r="D668" s="6">
        <v>2.8887999999999998</v>
      </c>
      <c r="E668" s="10">
        <v>85.42</v>
      </c>
      <c r="F668" s="23">
        <v>101.14118194580078</v>
      </c>
      <c r="G668" s="24">
        <v>125.99</v>
      </c>
      <c r="H668" s="23">
        <v>3998.05</v>
      </c>
      <c r="I668" s="22">
        <f t="shared" si="66"/>
        <v>28.887999999999998</v>
      </c>
      <c r="J668" s="10">
        <v>67.955449482895787</v>
      </c>
      <c r="K668" s="22">
        <f t="shared" si="67"/>
        <v>-0.15085663630268126</v>
      </c>
      <c r="L668" s="22">
        <f t="shared" si="68"/>
        <v>8.0634386568005419E-3</v>
      </c>
      <c r="M668" s="22">
        <f t="shared" si="68"/>
        <v>1.593048026611503E-2</v>
      </c>
      <c r="N668" s="31">
        <f t="shared" si="69"/>
        <v>-1.0215591724939355</v>
      </c>
      <c r="O668" s="22">
        <f t="shared" si="70"/>
        <v>9.7552312504978103E-5</v>
      </c>
    </row>
    <row r="669" spans="1:15" ht="15">
      <c r="A669" s="21">
        <v>45167</v>
      </c>
      <c r="B669" s="21" t="str">
        <f t="shared" si="71"/>
        <v>2023-08</v>
      </c>
      <c r="C669" s="22">
        <v>8.4610000000000003</v>
      </c>
      <c r="D669" s="6">
        <v>3.1240999999999999</v>
      </c>
      <c r="E669" s="10">
        <v>86.37</v>
      </c>
      <c r="F669" s="23">
        <v>101.14118194580078</v>
      </c>
      <c r="G669" s="24">
        <v>171</v>
      </c>
      <c r="H669" s="23">
        <v>4067.2</v>
      </c>
      <c r="I669" s="22">
        <f t="shared" si="66"/>
        <v>31.241</v>
      </c>
      <c r="J669" s="10">
        <v>68.47153955921992</v>
      </c>
      <c r="K669" s="22">
        <f t="shared" si="67"/>
        <v>1.9573366260215462E-2</v>
      </c>
      <c r="L669" s="22">
        <f t="shared" si="68"/>
        <v>7.8305050727289591E-2</v>
      </c>
      <c r="M669" s="22">
        <f t="shared" si="68"/>
        <v>1.1060127878873841E-2</v>
      </c>
      <c r="N669" s="31">
        <f t="shared" si="69"/>
        <v>0.30546101778012152</v>
      </c>
      <c r="O669" s="22">
        <f t="shared" si="70"/>
        <v>1.7148059759865497E-2</v>
      </c>
    </row>
    <row r="670" spans="1:15" ht="15">
      <c r="A670" s="21">
        <v>45168</v>
      </c>
      <c r="B670" s="21" t="str">
        <f t="shared" si="71"/>
        <v>2023-08</v>
      </c>
      <c r="C670" s="22">
        <v>8.2100000000000009</v>
      </c>
      <c r="D670" s="6">
        <v>3.0792000000000002</v>
      </c>
      <c r="E670" s="10">
        <v>86.62</v>
      </c>
      <c r="F670" s="23">
        <v>101.14118194580078</v>
      </c>
      <c r="G670" s="24">
        <v>144.32</v>
      </c>
      <c r="H670" s="23">
        <v>4074.2</v>
      </c>
      <c r="I670" s="22">
        <f t="shared" si="66"/>
        <v>30.792000000000002</v>
      </c>
      <c r="J670" s="10">
        <v>68.065377966368075</v>
      </c>
      <c r="K670" s="22">
        <f t="shared" si="67"/>
        <v>-3.0114446478026882E-2</v>
      </c>
      <c r="L670" s="22">
        <f t="shared" si="68"/>
        <v>-1.447641872100105E-2</v>
      </c>
      <c r="M670" s="22">
        <f t="shared" si="68"/>
        <v>2.8903424942863512E-3</v>
      </c>
      <c r="N670" s="31">
        <f t="shared" si="69"/>
        <v>-0.16963050018834633</v>
      </c>
      <c r="O670" s="22">
        <f t="shared" si="70"/>
        <v>1.7196063883222657E-3</v>
      </c>
    </row>
    <row r="671" spans="1:15" ht="15">
      <c r="A671" s="21">
        <v>45169</v>
      </c>
      <c r="B671" s="21" t="str">
        <f t="shared" si="71"/>
        <v>2023-08</v>
      </c>
      <c r="C671" s="22">
        <v>8.0150000000000006</v>
      </c>
      <c r="D671" s="6">
        <v>2.9441999999999999</v>
      </c>
      <c r="E671" s="10">
        <v>87.29</v>
      </c>
      <c r="F671" s="23">
        <v>101.14118194580078</v>
      </c>
      <c r="G671" s="24">
        <v>313.73</v>
      </c>
      <c r="H671" s="23">
        <v>4059.53</v>
      </c>
      <c r="I671" s="22">
        <f t="shared" si="66"/>
        <v>29.442</v>
      </c>
      <c r="J671" s="10">
        <v>68.911344438304269</v>
      </c>
      <c r="K671" s="22">
        <f t="shared" si="67"/>
        <v>-2.4038137402820615E-2</v>
      </c>
      <c r="L671" s="22">
        <f t="shared" si="68"/>
        <v>-4.4832689645623737E-2</v>
      </c>
      <c r="M671" s="22">
        <f t="shared" si="68"/>
        <v>7.7051729607777114E-3</v>
      </c>
      <c r="N671" s="31">
        <f t="shared" si="69"/>
        <v>0.77649968707995987</v>
      </c>
      <c r="O671" s="22">
        <f t="shared" si="70"/>
        <v>-3.6072050355933447E-3</v>
      </c>
    </row>
    <row r="672" spans="1:15" ht="15">
      <c r="A672" s="21">
        <v>45170</v>
      </c>
      <c r="B672" s="21" t="str">
        <f t="shared" si="71"/>
        <v>2023-09</v>
      </c>
      <c r="C672" s="22">
        <v>10.151</v>
      </c>
      <c r="D672" s="6">
        <v>3.0156999999999998</v>
      </c>
      <c r="E672" s="10">
        <v>89.98</v>
      </c>
      <c r="F672" s="23">
        <v>98.836517333984375</v>
      </c>
      <c r="G672" s="24">
        <v>121.45</v>
      </c>
      <c r="H672" s="23">
        <v>4069.21</v>
      </c>
      <c r="I672" s="22">
        <f t="shared" si="66"/>
        <v>30.156999999999996</v>
      </c>
      <c r="J672" s="10">
        <v>71.446720660632039</v>
      </c>
      <c r="K672" s="22">
        <f t="shared" si="67"/>
        <v>0.23625743674077768</v>
      </c>
      <c r="L672" s="22">
        <f t="shared" si="68"/>
        <v>2.3994842360494394E-2</v>
      </c>
      <c r="M672" s="22">
        <f t="shared" si="68"/>
        <v>3.0351514665767878E-2</v>
      </c>
      <c r="N672" s="31">
        <f t="shared" si="69"/>
        <v>-0.94903008794609167</v>
      </c>
      <c r="O672" s="22">
        <f t="shared" si="70"/>
        <v>2.3816740542106467E-3</v>
      </c>
    </row>
    <row r="673" spans="1:15" ht="15">
      <c r="A673" s="21">
        <v>45173</v>
      </c>
      <c r="B673" s="21" t="str">
        <f t="shared" si="71"/>
        <v>2023-09</v>
      </c>
      <c r="C673" s="22">
        <v>8.0579999999999998</v>
      </c>
      <c r="D673" s="6">
        <v>2.8197000000000001</v>
      </c>
      <c r="E673" s="10">
        <v>90.42</v>
      </c>
      <c r="F673" s="23">
        <v>98.836517333984375</v>
      </c>
      <c r="G673" s="24">
        <v>85.11</v>
      </c>
      <c r="H673" s="23">
        <v>4063.7</v>
      </c>
      <c r="I673" s="22">
        <f t="shared" si="66"/>
        <v>28.197000000000003</v>
      </c>
      <c r="J673" s="10">
        <v>71.796093377798954</v>
      </c>
      <c r="K673" s="22">
        <f t="shared" si="67"/>
        <v>-0.23090683603313855</v>
      </c>
      <c r="L673" s="22">
        <f t="shared" si="68"/>
        <v>-6.7201479390041563E-2</v>
      </c>
      <c r="M673" s="22">
        <f t="shared" si="68"/>
        <v>4.8780584534327733E-3</v>
      </c>
      <c r="N673" s="31">
        <f t="shared" si="69"/>
        <v>-0.35555811795931191</v>
      </c>
      <c r="O673" s="22">
        <f t="shared" si="70"/>
        <v>-1.35498876614345E-3</v>
      </c>
    </row>
    <row r="674" spans="1:15" ht="15">
      <c r="A674" s="21">
        <v>45174</v>
      </c>
      <c r="B674" s="21" t="str">
        <f t="shared" si="71"/>
        <v>2023-09</v>
      </c>
      <c r="C674" s="22">
        <v>8.4580000000000002</v>
      </c>
      <c r="D674" s="6">
        <v>2.7610999999999999</v>
      </c>
      <c r="E674" s="10">
        <v>91.25</v>
      </c>
      <c r="F674" s="23">
        <v>98.836517333984375</v>
      </c>
      <c r="G674" s="24">
        <v>84.91</v>
      </c>
      <c r="H674" s="23">
        <v>4055.78</v>
      </c>
      <c r="I674" s="22">
        <f t="shared" si="66"/>
        <v>27.610999999999997</v>
      </c>
      <c r="J674" s="10">
        <v>72.518477310657232</v>
      </c>
      <c r="K674" s="22">
        <f t="shared" si="67"/>
        <v>4.8447352281141408E-2</v>
      </c>
      <c r="L674" s="22">
        <f t="shared" si="68"/>
        <v>-2.1001345258776175E-2</v>
      </c>
      <c r="M674" s="22">
        <f t="shared" si="68"/>
        <v>9.1375105961417763E-3</v>
      </c>
      <c r="N674" s="31">
        <f t="shared" si="69"/>
        <v>-2.3526654775976167E-3</v>
      </c>
      <c r="O674" s="22">
        <f t="shared" si="70"/>
        <v>-1.9508644671518743E-3</v>
      </c>
    </row>
    <row r="675" spans="1:15" ht="15">
      <c r="A675" s="21">
        <v>45175</v>
      </c>
      <c r="B675" s="21" t="str">
        <f t="shared" si="71"/>
        <v>2023-09</v>
      </c>
      <c r="C675" s="22">
        <v>8.5559999999999992</v>
      </c>
      <c r="D675" s="6">
        <v>2.6865000000000001</v>
      </c>
      <c r="E675" s="10">
        <v>91.79</v>
      </c>
      <c r="F675" s="23">
        <v>98.836517333984375</v>
      </c>
      <c r="G675" s="24">
        <v>329.88</v>
      </c>
      <c r="H675" s="23">
        <v>4048.7</v>
      </c>
      <c r="I675" s="22">
        <f t="shared" si="66"/>
        <v>26.865000000000002</v>
      </c>
      <c r="J675" s="10">
        <v>73.443751000160034</v>
      </c>
      <c r="K675" s="22">
        <f t="shared" si="67"/>
        <v>1.1520052169862164E-2</v>
      </c>
      <c r="L675" s="22">
        <f t="shared" si="68"/>
        <v>-2.7389919866712999E-2</v>
      </c>
      <c r="M675" s="22">
        <f t="shared" si="68"/>
        <v>5.9003667683988391E-3</v>
      </c>
      <c r="N675" s="31">
        <f t="shared" si="69"/>
        <v>1.3571370799538827</v>
      </c>
      <c r="O675" s="22">
        <f t="shared" si="70"/>
        <v>-1.74718225007925E-3</v>
      </c>
    </row>
    <row r="676" spans="1:15" ht="15">
      <c r="A676" s="21">
        <v>45176</v>
      </c>
      <c r="B676" s="21" t="str">
        <f t="shared" si="71"/>
        <v>2023-09</v>
      </c>
      <c r="C676" s="22">
        <v>8.6829999999999998</v>
      </c>
      <c r="D676" s="6">
        <v>2.6797</v>
      </c>
      <c r="E676" s="10">
        <v>91.16</v>
      </c>
      <c r="F676" s="23">
        <v>98.836517333984375</v>
      </c>
      <c r="G676" s="24">
        <v>147.30000000000001</v>
      </c>
      <c r="H676" s="23">
        <v>4053.6</v>
      </c>
      <c r="I676" s="22">
        <f t="shared" si="66"/>
        <v>26.797000000000001</v>
      </c>
      <c r="J676" s="10">
        <v>73.015618742490986</v>
      </c>
      <c r="K676" s="22">
        <f t="shared" si="67"/>
        <v>1.4734299858348928E-2</v>
      </c>
      <c r="L676" s="22">
        <f t="shared" si="68"/>
        <v>-2.5343832282641054E-3</v>
      </c>
      <c r="M676" s="22">
        <f t="shared" si="68"/>
        <v>-6.8871548535161566E-3</v>
      </c>
      <c r="N676" s="31">
        <f t="shared" si="69"/>
        <v>-0.80625762849657001</v>
      </c>
      <c r="O676" s="22">
        <f t="shared" si="70"/>
        <v>1.2095332429999919E-3</v>
      </c>
    </row>
    <row r="677" spans="1:15" ht="15">
      <c r="A677" s="21">
        <v>45177</v>
      </c>
      <c r="B677" s="21" t="str">
        <f t="shared" si="71"/>
        <v>2023-09</v>
      </c>
      <c r="C677" s="22">
        <v>10.593</v>
      </c>
      <c r="D677" s="6">
        <v>2.8401999999999998</v>
      </c>
      <c r="E677" s="10">
        <v>91.85</v>
      </c>
      <c r="F677" s="23">
        <v>98.836517333984375</v>
      </c>
      <c r="G677" s="24">
        <v>105.42</v>
      </c>
      <c r="H677" s="23">
        <v>4072.74</v>
      </c>
      <c r="I677" s="22">
        <f t="shared" si="66"/>
        <v>28.401999999999997</v>
      </c>
      <c r="J677" s="10">
        <v>73.621352997755679</v>
      </c>
      <c r="K677" s="22">
        <f t="shared" si="67"/>
        <v>0.19882631453585098</v>
      </c>
      <c r="L677" s="22">
        <f t="shared" si="68"/>
        <v>5.8169624270300618E-2</v>
      </c>
      <c r="M677" s="22">
        <f t="shared" si="68"/>
        <v>7.5406072836511333E-3</v>
      </c>
      <c r="N677" s="31">
        <f t="shared" si="69"/>
        <v>-0.33451895204152388</v>
      </c>
      <c r="O677" s="22">
        <f t="shared" si="70"/>
        <v>4.7106164381232312E-3</v>
      </c>
    </row>
    <row r="678" spans="1:15" ht="15">
      <c r="A678" s="21">
        <v>45180</v>
      </c>
      <c r="B678" s="21" t="str">
        <f t="shared" si="71"/>
        <v>2023-09</v>
      </c>
      <c r="C678" s="22">
        <v>9.0449999999999999</v>
      </c>
      <c r="D678" s="6">
        <v>3.1863999999999999</v>
      </c>
      <c r="E678" s="10">
        <v>91.97</v>
      </c>
      <c r="F678" s="23">
        <v>98.836517333984375</v>
      </c>
      <c r="G678" s="24">
        <v>254.88</v>
      </c>
      <c r="H678" s="23">
        <v>4083.23</v>
      </c>
      <c r="I678" s="22">
        <f t="shared" si="66"/>
        <v>31.863999999999997</v>
      </c>
      <c r="J678" s="10">
        <v>73.405698778833113</v>
      </c>
      <c r="K678" s="22">
        <f t="shared" si="67"/>
        <v>-0.1579812867671006</v>
      </c>
      <c r="L678" s="22">
        <f t="shared" si="68"/>
        <v>0.11501728065652185</v>
      </c>
      <c r="M678" s="22">
        <f t="shared" si="68"/>
        <v>1.3056252534716507E-3</v>
      </c>
      <c r="N678" s="31">
        <f t="shared" si="69"/>
        <v>0.88284047473467764</v>
      </c>
      <c r="O678" s="22">
        <f t="shared" si="70"/>
        <v>2.5723502622859657E-3</v>
      </c>
    </row>
    <row r="679" spans="1:15" ht="15">
      <c r="A679" s="21">
        <v>45181</v>
      </c>
      <c r="B679" s="21" t="str">
        <f t="shared" si="71"/>
        <v>2023-09</v>
      </c>
      <c r="C679" s="22">
        <v>8.92</v>
      </c>
      <c r="D679" s="6">
        <v>3.0152000000000001</v>
      </c>
      <c r="E679" s="10">
        <v>93.58</v>
      </c>
      <c r="F679" s="23">
        <v>98.836517333984375</v>
      </c>
      <c r="G679" s="24">
        <v>69.81</v>
      </c>
      <c r="H679" s="23">
        <v>4097.97</v>
      </c>
      <c r="I679" s="22">
        <f t="shared" si="66"/>
        <v>30.152000000000001</v>
      </c>
      <c r="J679" s="10">
        <v>75.002003686783681</v>
      </c>
      <c r="K679" s="22">
        <f t="shared" si="67"/>
        <v>-1.3916172255340496E-2</v>
      </c>
      <c r="L679" s="22">
        <f t="shared" si="68"/>
        <v>-5.5225589914508787E-2</v>
      </c>
      <c r="M679" s="22">
        <f t="shared" si="68"/>
        <v>1.7354248523464021E-2</v>
      </c>
      <c r="N679" s="31">
        <f t="shared" si="69"/>
        <v>-1.2950155801794281</v>
      </c>
      <c r="O679" s="22">
        <f t="shared" si="70"/>
        <v>3.6033872657233578E-3</v>
      </c>
    </row>
    <row r="680" spans="1:15" ht="15">
      <c r="A680" s="21">
        <v>45182</v>
      </c>
      <c r="B680" s="21" t="str">
        <f t="shared" si="71"/>
        <v>2023-09</v>
      </c>
      <c r="C680" s="22">
        <v>7.7839999999999998</v>
      </c>
      <c r="D680" s="6">
        <v>3.1623000000000001</v>
      </c>
      <c r="E680" s="10">
        <v>93.04</v>
      </c>
      <c r="F680" s="23">
        <v>98.836517333984375</v>
      </c>
      <c r="G680" s="24">
        <v>98.92</v>
      </c>
      <c r="H680" s="23">
        <v>4097.8900000000003</v>
      </c>
      <c r="I680" s="22">
        <f t="shared" si="66"/>
        <v>31.623000000000001</v>
      </c>
      <c r="J680" s="10">
        <v>74.503523382447156</v>
      </c>
      <c r="K680" s="22">
        <f t="shared" si="67"/>
        <v>-0.13622560170821407</v>
      </c>
      <c r="L680" s="22">
        <f t="shared" si="68"/>
        <v>4.7633447976327563E-2</v>
      </c>
      <c r="M680" s="22">
        <f t="shared" si="68"/>
        <v>-5.7871772276611678E-3</v>
      </c>
      <c r="N680" s="31">
        <f t="shared" si="69"/>
        <v>0.3485341766709053</v>
      </c>
      <c r="O680" s="22">
        <f t="shared" si="70"/>
        <v>-1.952205137777294E-5</v>
      </c>
    </row>
    <row r="681" spans="1:15" ht="15">
      <c r="A681" s="21">
        <v>45183</v>
      </c>
      <c r="B681" s="21" t="str">
        <f t="shared" si="71"/>
        <v>2023-09</v>
      </c>
      <c r="C681" s="22">
        <v>8.1790000000000003</v>
      </c>
      <c r="D681" s="6">
        <v>3.1581999999999999</v>
      </c>
      <c r="E681" s="10">
        <v>95.2</v>
      </c>
      <c r="F681" s="23">
        <v>98.836517333984375</v>
      </c>
      <c r="G681" s="24">
        <v>206.7</v>
      </c>
      <c r="H681" s="23">
        <v>4175.91</v>
      </c>
      <c r="I681" s="22">
        <f t="shared" si="66"/>
        <v>31.582000000000001</v>
      </c>
      <c r="J681" s="10">
        <v>76.712328767123282</v>
      </c>
      <c r="K681" s="22">
        <f t="shared" si="67"/>
        <v>4.9499548869133096E-2</v>
      </c>
      <c r="L681" s="22">
        <f t="shared" si="68"/>
        <v>-1.2973658967104734E-3</v>
      </c>
      <c r="M681" s="22">
        <f t="shared" si="68"/>
        <v>2.295043358691071E-2</v>
      </c>
      <c r="N681" s="31">
        <f t="shared" si="69"/>
        <v>0.73695702403450714</v>
      </c>
      <c r="O681" s="22">
        <f t="shared" si="70"/>
        <v>1.8860091529640362E-2</v>
      </c>
    </row>
    <row r="682" spans="1:15" ht="15">
      <c r="A682" s="21">
        <v>45184</v>
      </c>
      <c r="B682" s="21" t="str">
        <f t="shared" si="71"/>
        <v>2023-09</v>
      </c>
      <c r="C682" s="22">
        <v>9.6</v>
      </c>
      <c r="D682" s="6">
        <v>3.1734</v>
      </c>
      <c r="E682" s="10">
        <v>95.55</v>
      </c>
      <c r="F682" s="23">
        <v>98.836517333984375</v>
      </c>
      <c r="G682" s="24">
        <v>171.8</v>
      </c>
      <c r="H682" s="23">
        <v>4190.41</v>
      </c>
      <c r="I682" s="22">
        <f t="shared" si="66"/>
        <v>31.734000000000002</v>
      </c>
      <c r="J682" s="10">
        <v>77.106197546804381</v>
      </c>
      <c r="K682" s="22">
        <f t="shared" si="67"/>
        <v>0.1601932047209535</v>
      </c>
      <c r="L682" s="22">
        <f t="shared" si="68"/>
        <v>4.8013232674465785E-3</v>
      </c>
      <c r="M682" s="22">
        <f t="shared" si="68"/>
        <v>3.6697288889624017E-3</v>
      </c>
      <c r="N682" s="31">
        <f t="shared" si="69"/>
        <v>-0.18493745713756748</v>
      </c>
      <c r="O682" s="22">
        <f t="shared" si="70"/>
        <v>3.4662825515305302E-3</v>
      </c>
    </row>
    <row r="683" spans="1:15" ht="15">
      <c r="A683" s="21">
        <v>45187</v>
      </c>
      <c r="B683" s="21" t="str">
        <f t="shared" si="71"/>
        <v>2023-09</v>
      </c>
      <c r="C683" s="22">
        <v>6.9969999999999999</v>
      </c>
      <c r="D683" s="6">
        <v>3.0381999999999998</v>
      </c>
      <c r="E683" s="10">
        <v>95.95</v>
      </c>
      <c r="F683" s="23">
        <v>98.836517333984375</v>
      </c>
      <c r="G683" s="24">
        <v>253.12</v>
      </c>
      <c r="H683" s="23">
        <v>4152.91</v>
      </c>
      <c r="I683" s="22">
        <f t="shared" si="66"/>
        <v>30.381999999999998</v>
      </c>
      <c r="J683" s="10">
        <v>77.360316052567939</v>
      </c>
      <c r="K683" s="22">
        <f t="shared" si="67"/>
        <v>-0.31628161271003086</v>
      </c>
      <c r="L683" s="22">
        <f t="shared" si="68"/>
        <v>-4.3538333526427012E-2</v>
      </c>
      <c r="M683" s="22">
        <f t="shared" si="68"/>
        <v>4.1775517674268268E-3</v>
      </c>
      <c r="N683" s="31">
        <f t="shared" si="69"/>
        <v>0.38753267502913402</v>
      </c>
      <c r="O683" s="22">
        <f t="shared" si="70"/>
        <v>-8.9892878428394808E-3</v>
      </c>
    </row>
    <row r="684" spans="1:15" ht="15">
      <c r="A684" s="21">
        <v>45188</v>
      </c>
      <c r="B684" s="21" t="str">
        <f t="shared" si="71"/>
        <v>2023-09</v>
      </c>
      <c r="C684" s="22">
        <v>5.3449999999999998</v>
      </c>
      <c r="D684" s="6">
        <v>3.1978</v>
      </c>
      <c r="E684" s="10">
        <v>96.11</v>
      </c>
      <c r="F684" s="23">
        <v>98.836517333984375</v>
      </c>
      <c r="G684" s="24">
        <v>243.9</v>
      </c>
      <c r="H684" s="23">
        <v>4155.46</v>
      </c>
      <c r="I684" s="22">
        <f t="shared" si="66"/>
        <v>31.978000000000002</v>
      </c>
      <c r="J684" s="10">
        <v>77.551843782780594</v>
      </c>
      <c r="K684" s="22">
        <f t="shared" si="67"/>
        <v>-0.26931994128675113</v>
      </c>
      <c r="L684" s="22">
        <f t="shared" si="68"/>
        <v>5.1197838577757684E-2</v>
      </c>
      <c r="M684" s="22">
        <f t="shared" si="68"/>
        <v>1.6661463814840588E-3</v>
      </c>
      <c r="N684" s="31">
        <f t="shared" si="69"/>
        <v>-3.7105379357414474E-2</v>
      </c>
      <c r="O684" s="22">
        <f t="shared" si="70"/>
        <v>6.1383883483026569E-4</v>
      </c>
    </row>
    <row r="685" spans="1:15" ht="15">
      <c r="A685" s="21">
        <v>45189</v>
      </c>
      <c r="B685" s="21" t="str">
        <f t="shared" si="71"/>
        <v>2023-09</v>
      </c>
      <c r="C685" s="22">
        <v>7.1109999999999998</v>
      </c>
      <c r="D685" s="6">
        <v>3.2031000000000001</v>
      </c>
      <c r="E685" s="10">
        <v>94.56</v>
      </c>
      <c r="F685" s="23">
        <v>98.836517333984375</v>
      </c>
      <c r="G685" s="24">
        <v>184.81</v>
      </c>
      <c r="H685" s="23">
        <v>4197.78</v>
      </c>
      <c r="I685" s="22">
        <f t="shared" si="66"/>
        <v>32.030999999999999</v>
      </c>
      <c r="J685" s="10">
        <v>76.325772863023658</v>
      </c>
      <c r="K685" s="22">
        <f t="shared" si="67"/>
        <v>0.2854813364243724</v>
      </c>
      <c r="L685" s="22">
        <f t="shared" si="68"/>
        <v>1.6560175010464267E-3</v>
      </c>
      <c r="M685" s="22">
        <f t="shared" si="68"/>
        <v>-1.6258815177404864E-2</v>
      </c>
      <c r="N685" s="31">
        <f t="shared" si="69"/>
        <v>-0.27743003492420976</v>
      </c>
      <c r="O685" s="22">
        <f t="shared" si="70"/>
        <v>1.0132681950149276E-2</v>
      </c>
    </row>
    <row r="686" spans="1:15" ht="15">
      <c r="A686" s="21">
        <v>45190</v>
      </c>
      <c r="B686" s="21" t="str">
        <f t="shared" si="71"/>
        <v>2023-09</v>
      </c>
      <c r="C686" s="22">
        <v>6.1369999999999996</v>
      </c>
      <c r="D686" s="6">
        <v>3.3239999999999998</v>
      </c>
      <c r="E686" s="10">
        <v>93.7</v>
      </c>
      <c r="F686" s="23">
        <v>98.836517333984375</v>
      </c>
      <c r="G686" s="24">
        <v>152.74</v>
      </c>
      <c r="H686" s="23">
        <v>4171.07</v>
      </c>
      <c r="I686" s="22">
        <f t="shared" si="66"/>
        <v>33.239999999999995</v>
      </c>
      <c r="J686" s="10">
        <v>76.185055695585007</v>
      </c>
      <c r="K686" s="22">
        <f t="shared" si="67"/>
        <v>-0.14730685749442099</v>
      </c>
      <c r="L686" s="22">
        <f t="shared" si="68"/>
        <v>3.7049786122972425E-2</v>
      </c>
      <c r="M686" s="22">
        <f t="shared" si="68"/>
        <v>-9.1363644134115317E-3</v>
      </c>
      <c r="N686" s="31">
        <f t="shared" si="69"/>
        <v>-0.19059114083742684</v>
      </c>
      <c r="O686" s="22">
        <f t="shared" si="70"/>
        <v>-6.3832164974938176E-3</v>
      </c>
    </row>
    <row r="687" spans="1:15" ht="15">
      <c r="A687" s="21">
        <v>45191</v>
      </c>
      <c r="B687" s="21" t="str">
        <f t="shared" si="71"/>
        <v>2023-09</v>
      </c>
      <c r="C687" s="22">
        <v>7.8860000000000001</v>
      </c>
      <c r="D687" s="6">
        <v>3.4908999999999999</v>
      </c>
      <c r="E687" s="10">
        <v>93.99</v>
      </c>
      <c r="F687" s="23">
        <v>98.836517333984375</v>
      </c>
      <c r="G687" s="24">
        <v>214.48</v>
      </c>
      <c r="H687" s="23">
        <v>4172.4399999999996</v>
      </c>
      <c r="I687" s="22">
        <f t="shared" si="66"/>
        <v>34.908999999999999</v>
      </c>
      <c r="J687" s="10">
        <v>76.682711919719338</v>
      </c>
      <c r="K687" s="22">
        <f t="shared" si="67"/>
        <v>0.25075301204847555</v>
      </c>
      <c r="L687" s="22">
        <f t="shared" si="68"/>
        <v>4.8990705632051469E-2</v>
      </c>
      <c r="M687" s="22">
        <f t="shared" si="68"/>
        <v>3.0902043878334577E-3</v>
      </c>
      <c r="N687" s="31">
        <f t="shared" si="69"/>
        <v>0.33947936446746574</v>
      </c>
      <c r="O687" s="22">
        <f t="shared" si="70"/>
        <v>3.2839896214242203E-4</v>
      </c>
    </row>
    <row r="688" spans="1:15" ht="15">
      <c r="A688" s="21">
        <v>45194</v>
      </c>
      <c r="B688" s="21" t="str">
        <f t="shared" si="71"/>
        <v>2023-09</v>
      </c>
      <c r="C688" s="22">
        <v>2.5720000000000001</v>
      </c>
      <c r="D688" s="6">
        <v>3.5758000000000001</v>
      </c>
      <c r="E688" s="10">
        <v>94.01</v>
      </c>
      <c r="F688" s="23">
        <v>98.836517333984375</v>
      </c>
      <c r="G688" s="24">
        <v>285.45999999999998</v>
      </c>
      <c r="H688" s="23">
        <v>4139.09</v>
      </c>
      <c r="I688" s="22">
        <f t="shared" si="66"/>
        <v>35.758000000000003</v>
      </c>
      <c r="J688" s="10">
        <v>76.943853331150763</v>
      </c>
      <c r="K688" s="22">
        <f t="shared" si="67"/>
        <v>-1.1204052290800623</v>
      </c>
      <c r="L688" s="22">
        <f t="shared" si="68"/>
        <v>2.4029344710329716E-2</v>
      </c>
      <c r="M688" s="22">
        <f t="shared" si="68"/>
        <v>2.1276595824945585E-4</v>
      </c>
      <c r="N688" s="31">
        <f t="shared" si="69"/>
        <v>0.28588542027391861</v>
      </c>
      <c r="O688" s="22">
        <f t="shared" si="70"/>
        <v>-8.0250396693862906E-3</v>
      </c>
    </row>
    <row r="689" spans="1:15" ht="15">
      <c r="A689" s="21">
        <v>45195</v>
      </c>
      <c r="B689" s="21" t="str">
        <f t="shared" si="71"/>
        <v>2023-09</v>
      </c>
      <c r="C689" s="22">
        <v>9.2189999999999994</v>
      </c>
      <c r="D689" s="6">
        <v>3.3761999999999999</v>
      </c>
      <c r="E689" s="10">
        <v>94.46</v>
      </c>
      <c r="F689" s="23">
        <v>98.836517333984375</v>
      </c>
      <c r="G689" s="24">
        <v>117.74</v>
      </c>
      <c r="H689" s="23">
        <v>4136.92</v>
      </c>
      <c r="I689" s="22">
        <f t="shared" si="66"/>
        <v>33.762</v>
      </c>
      <c r="J689" s="10">
        <v>77.629848783694925</v>
      </c>
      <c r="K689" s="22">
        <f t="shared" si="67"/>
        <v>1.2765827654410842</v>
      </c>
      <c r="L689" s="22">
        <f t="shared" si="68"/>
        <v>-5.7438110650431543E-2</v>
      </c>
      <c r="M689" s="22">
        <f t="shared" si="68"/>
        <v>4.7753048775114309E-3</v>
      </c>
      <c r="N689" s="31">
        <f t="shared" si="69"/>
        <v>-0.88562311060150711</v>
      </c>
      <c r="O689" s="22">
        <f t="shared" si="70"/>
        <v>-5.2440730490408642E-4</v>
      </c>
    </row>
    <row r="690" spans="1:15" ht="15">
      <c r="A690" s="21">
        <v>45196</v>
      </c>
      <c r="B690" s="21" t="str">
        <f t="shared" si="71"/>
        <v>2023-09</v>
      </c>
      <c r="C690" s="22">
        <v>9.548</v>
      </c>
      <c r="D690" s="6">
        <v>3.48</v>
      </c>
      <c r="E690" s="10">
        <v>97.1</v>
      </c>
      <c r="F690" s="23">
        <v>98.836517333984375</v>
      </c>
      <c r="G690" s="24">
        <v>331.94</v>
      </c>
      <c r="H690" s="23">
        <v>4118.2700000000004</v>
      </c>
      <c r="I690" s="22">
        <f t="shared" si="66"/>
        <v>34.799999999999997</v>
      </c>
      <c r="J690" s="10">
        <v>80.029671144811658</v>
      </c>
      <c r="K690" s="22">
        <f t="shared" si="67"/>
        <v>3.5065136660126513E-2</v>
      </c>
      <c r="L690" s="22">
        <f t="shared" si="68"/>
        <v>3.028147710123167E-2</v>
      </c>
      <c r="M690" s="22">
        <f t="shared" si="68"/>
        <v>2.7564910829308103E-2</v>
      </c>
      <c r="N690" s="31">
        <f t="shared" si="69"/>
        <v>1.0364754260924574</v>
      </c>
      <c r="O690" s="22">
        <f t="shared" si="70"/>
        <v>-4.5183773430876656E-3</v>
      </c>
    </row>
    <row r="691" spans="1:15" ht="15">
      <c r="A691" s="21">
        <v>45197</v>
      </c>
      <c r="B691" s="21" t="str">
        <f t="shared" si="71"/>
        <v>2023-09</v>
      </c>
      <c r="C691" s="22">
        <v>10.318</v>
      </c>
      <c r="D691" s="6">
        <v>3.4763999999999999</v>
      </c>
      <c r="E691" s="10">
        <v>96.64</v>
      </c>
      <c r="F691" s="23">
        <v>98.836517333984375</v>
      </c>
      <c r="G691" s="24">
        <v>125.66</v>
      </c>
      <c r="H691" s="23">
        <v>4118.34</v>
      </c>
      <c r="I691" s="22">
        <f t="shared" si="66"/>
        <v>34.763999999999996</v>
      </c>
      <c r="J691" s="10">
        <v>79.0640595598462</v>
      </c>
      <c r="K691" s="22">
        <f t="shared" si="67"/>
        <v>7.7558234345874444E-2</v>
      </c>
      <c r="L691" s="22">
        <f t="shared" si="68"/>
        <v>-1.0350182052150316E-3</v>
      </c>
      <c r="M691" s="22">
        <f t="shared" si="68"/>
        <v>-4.7486411107743693E-3</v>
      </c>
      <c r="N691" s="31">
        <f t="shared" si="69"/>
        <v>-0.97137438271777177</v>
      </c>
      <c r="O691" s="22">
        <f t="shared" si="70"/>
        <v>1.6997284077132765E-5</v>
      </c>
    </row>
    <row r="692" spans="1:15" ht="15">
      <c r="A692" s="21">
        <v>45198</v>
      </c>
      <c r="B692" s="21" t="str">
        <f t="shared" si="71"/>
        <v>2023-09</v>
      </c>
      <c r="C692" s="22">
        <v>7.7670000000000003</v>
      </c>
      <c r="D692" s="6">
        <v>3.3626999999999998</v>
      </c>
      <c r="E692" s="10">
        <v>95.86</v>
      </c>
      <c r="F692" s="23">
        <v>98.836517333984375</v>
      </c>
      <c r="G692" s="24">
        <v>164.83</v>
      </c>
      <c r="H692" s="23">
        <v>4127.24</v>
      </c>
      <c r="I692" s="22">
        <f t="shared" si="66"/>
        <v>33.626999999999995</v>
      </c>
      <c r="J692" s="10">
        <v>78.48370722122155</v>
      </c>
      <c r="K692" s="22">
        <f t="shared" si="67"/>
        <v>-0.28400595338494777</v>
      </c>
      <c r="L692" s="22">
        <f t="shared" si="68"/>
        <v>-3.3253052868145665E-2</v>
      </c>
      <c r="M692" s="22">
        <f t="shared" si="68"/>
        <v>-8.1039404550195867E-3</v>
      </c>
      <c r="N692" s="31">
        <f t="shared" si="69"/>
        <v>0.27133479276846367</v>
      </c>
      <c r="O692" s="22">
        <f t="shared" si="70"/>
        <v>2.1587331530981131E-3</v>
      </c>
    </row>
    <row r="693" spans="1:15" ht="15">
      <c r="A693" s="21">
        <v>45201</v>
      </c>
      <c r="B693" s="21" t="str">
        <f t="shared" si="71"/>
        <v>2023-10</v>
      </c>
      <c r="C693" s="22">
        <v>8.0139999999999993</v>
      </c>
      <c r="D693" s="6">
        <v>2.9765000000000001</v>
      </c>
      <c r="E693" s="10">
        <v>91.21</v>
      </c>
      <c r="F693" s="23">
        <v>197.88700866699219</v>
      </c>
      <c r="G693" s="24">
        <v>152.31</v>
      </c>
      <c r="H693" s="23">
        <v>4072.35</v>
      </c>
      <c r="I693" s="22">
        <f t="shared" si="66"/>
        <v>29.765000000000001</v>
      </c>
      <c r="J693" s="10">
        <v>75.19373454245671</v>
      </c>
      <c r="K693" s="22">
        <f t="shared" si="67"/>
        <v>3.1306022776442385E-2</v>
      </c>
      <c r="L693" s="22">
        <f t="shared" si="68"/>
        <v>-0.1219961091017145</v>
      </c>
      <c r="M693" s="22">
        <f t="shared" si="68"/>
        <v>-4.9724253539418208E-2</v>
      </c>
      <c r="N693" s="31">
        <f t="shared" si="69"/>
        <v>-7.8996722115851958E-2</v>
      </c>
      <c r="O693" s="22">
        <f t="shared" si="70"/>
        <v>-1.3388674298864275E-2</v>
      </c>
    </row>
    <row r="694" spans="1:15" ht="15">
      <c r="A694" s="21">
        <v>45202</v>
      </c>
      <c r="B694" s="21" t="str">
        <f t="shared" si="71"/>
        <v>2023-10</v>
      </c>
      <c r="C694" s="22">
        <v>3.5630000000000002</v>
      </c>
      <c r="D694" s="6">
        <v>2.5348999999999999</v>
      </c>
      <c r="E694" s="10">
        <v>94.46</v>
      </c>
      <c r="F694" s="23">
        <v>197.88700866699219</v>
      </c>
      <c r="G694" s="24">
        <v>151.03</v>
      </c>
      <c r="H694" s="23">
        <v>4043.72</v>
      </c>
      <c r="I694" s="22">
        <f t="shared" si="66"/>
        <v>25.349</v>
      </c>
      <c r="J694" s="10">
        <v>78.266633523904204</v>
      </c>
      <c r="K694" s="22">
        <f t="shared" si="67"/>
        <v>-0.8105871255902537</v>
      </c>
      <c r="L694" s="22">
        <f t="shared" si="68"/>
        <v>-0.16059392507799902</v>
      </c>
      <c r="M694" s="22">
        <f t="shared" si="68"/>
        <v>3.5011924275904091E-2</v>
      </c>
      <c r="N694" s="31">
        <f t="shared" si="69"/>
        <v>-8.4394250491624159E-3</v>
      </c>
      <c r="O694" s="22">
        <f t="shared" si="70"/>
        <v>-7.0551680199160017E-3</v>
      </c>
    </row>
    <row r="695" spans="1:15" ht="15">
      <c r="A695" s="21">
        <v>45203</v>
      </c>
      <c r="B695" s="21" t="str">
        <f t="shared" si="71"/>
        <v>2023-10</v>
      </c>
      <c r="C695" s="22">
        <v>6.8129999999999997</v>
      </c>
      <c r="D695" s="6">
        <v>2.5817999999999999</v>
      </c>
      <c r="E695" s="10">
        <v>89.83</v>
      </c>
      <c r="F695" s="23">
        <v>197.88700866699219</v>
      </c>
      <c r="G695" s="24">
        <v>155.38999999999999</v>
      </c>
      <c r="H695" s="23">
        <v>4010.91</v>
      </c>
      <c r="I695" s="22">
        <f t="shared" si="66"/>
        <v>25.817999999999998</v>
      </c>
      <c r="J695" s="10">
        <v>73.891585095006988</v>
      </c>
      <c r="K695" s="22">
        <f t="shared" si="67"/>
        <v>0.64822966516783198</v>
      </c>
      <c r="L695" s="22">
        <f t="shared" si="68"/>
        <v>1.8332641557162955E-2</v>
      </c>
      <c r="M695" s="22">
        <f t="shared" si="68"/>
        <v>-5.0257469226855714E-2</v>
      </c>
      <c r="N695" s="31">
        <f t="shared" si="69"/>
        <v>2.8459593220392564E-2</v>
      </c>
      <c r="O695" s="22">
        <f t="shared" si="70"/>
        <v>-8.1469121418101774E-3</v>
      </c>
    </row>
    <row r="696" spans="1:15" ht="15">
      <c r="A696" s="21">
        <v>45204</v>
      </c>
      <c r="B696" s="21" t="str">
        <f t="shared" si="71"/>
        <v>2023-10</v>
      </c>
      <c r="C696" s="22">
        <v>4.9850000000000003</v>
      </c>
      <c r="D696" s="6">
        <v>2.302</v>
      </c>
      <c r="E696" s="10">
        <v>88.28</v>
      </c>
      <c r="F696" s="23">
        <v>197.88700866699219</v>
      </c>
      <c r="G696" s="24">
        <v>112.09</v>
      </c>
      <c r="H696" s="23">
        <v>4031.93</v>
      </c>
      <c r="I696" s="22">
        <f t="shared" si="66"/>
        <v>23.02</v>
      </c>
      <c r="J696" s="10">
        <v>72.533070413277457</v>
      </c>
      <c r="K696" s="22">
        <f t="shared" si="67"/>
        <v>-0.31239914837772931</v>
      </c>
      <c r="L696" s="22">
        <f t="shared" si="68"/>
        <v>-0.11470851979078099</v>
      </c>
      <c r="M696" s="22">
        <f t="shared" si="68"/>
        <v>-1.7405413852579571E-2</v>
      </c>
      <c r="N696" s="31">
        <f t="shared" si="69"/>
        <v>-0.32663596576563875</v>
      </c>
      <c r="O696" s="22">
        <f t="shared" si="70"/>
        <v>5.2270212657665443E-3</v>
      </c>
    </row>
    <row r="697" spans="1:15" ht="15">
      <c r="A697" s="21">
        <v>45205</v>
      </c>
      <c r="B697" s="21" t="str">
        <f t="shared" si="71"/>
        <v>2023-10</v>
      </c>
      <c r="C697" s="22">
        <v>1.8959999999999999</v>
      </c>
      <c r="D697" s="6">
        <v>2.7031000000000001</v>
      </c>
      <c r="E697" s="10">
        <v>87.86</v>
      </c>
      <c r="F697" s="23">
        <v>197.88700866699219</v>
      </c>
      <c r="G697" s="24">
        <v>188.3</v>
      </c>
      <c r="H697" s="23">
        <v>4055.73</v>
      </c>
      <c r="I697" s="22">
        <f t="shared" si="66"/>
        <v>27.030999999999999</v>
      </c>
      <c r="J697" s="10">
        <v>71.693186454508364</v>
      </c>
      <c r="K697" s="22">
        <f t="shared" si="67"/>
        <v>-0.96668699958097171</v>
      </c>
      <c r="L697" s="22">
        <f t="shared" si="68"/>
        <v>0.16062095224073472</v>
      </c>
      <c r="M697" s="22">
        <f t="shared" si="68"/>
        <v>-4.7689428409021595E-3</v>
      </c>
      <c r="N697" s="31">
        <f t="shared" si="69"/>
        <v>0.51873431563010275</v>
      </c>
      <c r="O697" s="22">
        <f t="shared" si="70"/>
        <v>5.8855265185434498E-3</v>
      </c>
    </row>
    <row r="698" spans="1:15" ht="15">
      <c r="A698" s="21">
        <v>45208</v>
      </c>
      <c r="B698" s="21" t="str">
        <f t="shared" si="71"/>
        <v>2023-10</v>
      </c>
      <c r="C698" s="22">
        <v>8.9640000000000004</v>
      </c>
      <c r="D698" s="6">
        <v>3.1120999999999999</v>
      </c>
      <c r="E698" s="10">
        <v>91.37</v>
      </c>
      <c r="F698" s="23">
        <v>197.88700866699219</v>
      </c>
      <c r="G698" s="24">
        <v>189.91</v>
      </c>
      <c r="H698" s="23">
        <v>4049.14</v>
      </c>
      <c r="I698" s="22">
        <f t="shared" si="66"/>
        <v>31.120999999999999</v>
      </c>
      <c r="J698" s="10">
        <v>74.557323541411677</v>
      </c>
      <c r="K698" s="22">
        <f t="shared" si="67"/>
        <v>1.5534701521058505</v>
      </c>
      <c r="L698" s="22">
        <f t="shared" si="68"/>
        <v>0.14089847693553659</v>
      </c>
      <c r="M698" s="22">
        <f t="shared" si="68"/>
        <v>3.9172558462895697E-2</v>
      </c>
      <c r="N698" s="31">
        <f t="shared" si="69"/>
        <v>8.5138400630469045E-3</v>
      </c>
      <c r="O698" s="22">
        <f t="shared" si="70"/>
        <v>-1.6261831348944207E-3</v>
      </c>
    </row>
    <row r="699" spans="1:15" ht="15">
      <c r="A699" s="21">
        <v>45209</v>
      </c>
      <c r="B699" s="21" t="str">
        <f t="shared" si="71"/>
        <v>2023-10</v>
      </c>
      <c r="C699" s="22">
        <v>10.077</v>
      </c>
      <c r="D699" s="6">
        <v>3.6962999999999999</v>
      </c>
      <c r="E699" s="10">
        <v>90.7</v>
      </c>
      <c r="F699" s="23">
        <v>197.88700866699219</v>
      </c>
      <c r="G699" s="24">
        <v>791.43</v>
      </c>
      <c r="H699" s="23">
        <v>4124.72</v>
      </c>
      <c r="I699" s="22">
        <f t="shared" si="66"/>
        <v>36.963000000000001</v>
      </c>
      <c r="J699" s="10">
        <v>73.811848958333343</v>
      </c>
      <c r="K699" s="22">
        <f t="shared" si="67"/>
        <v>0.11703904335958482</v>
      </c>
      <c r="L699" s="22">
        <f t="shared" si="68"/>
        <v>0.172034579840633</v>
      </c>
      <c r="M699" s="22">
        <f t="shared" si="68"/>
        <v>-7.359839889438345E-3</v>
      </c>
      <c r="N699" s="31">
        <f t="shared" si="69"/>
        <v>1.427291160012385</v>
      </c>
      <c r="O699" s="22">
        <f t="shared" si="70"/>
        <v>1.8493625803996914E-2</v>
      </c>
    </row>
    <row r="700" spans="1:15" ht="15">
      <c r="A700" s="21">
        <v>45210</v>
      </c>
      <c r="B700" s="21" t="str">
        <f t="shared" si="71"/>
        <v>2023-10</v>
      </c>
      <c r="C700" s="22">
        <v>8.7880000000000003</v>
      </c>
      <c r="D700" s="6">
        <v>3.8805999999999998</v>
      </c>
      <c r="E700" s="10">
        <v>87.58</v>
      </c>
      <c r="F700" s="23">
        <v>197.88700866699219</v>
      </c>
      <c r="G700" s="24">
        <v>347.21</v>
      </c>
      <c r="H700" s="23">
        <v>4118.2</v>
      </c>
      <c r="I700" s="22">
        <f t="shared" si="66"/>
        <v>38.805999999999997</v>
      </c>
      <c r="J700" s="10">
        <v>71.180104031209368</v>
      </c>
      <c r="K700" s="22">
        <f t="shared" si="67"/>
        <v>-0.13686844477590163</v>
      </c>
      <c r="L700" s="22">
        <f t="shared" si="68"/>
        <v>4.8657461538439827E-2</v>
      </c>
      <c r="M700" s="22">
        <f t="shared" si="68"/>
        <v>-3.5004695747838654E-2</v>
      </c>
      <c r="N700" s="31">
        <f t="shared" si="69"/>
        <v>-0.82391165152379076</v>
      </c>
      <c r="O700" s="22">
        <f t="shared" si="70"/>
        <v>-1.5819640029872655E-3</v>
      </c>
    </row>
    <row r="701" spans="1:15" ht="15">
      <c r="A701" s="21">
        <v>45211</v>
      </c>
      <c r="B701" s="21" t="str">
        <f t="shared" si="71"/>
        <v>2023-10</v>
      </c>
      <c r="C701" s="22">
        <v>11.425000000000001</v>
      </c>
      <c r="D701" s="6">
        <v>4.1612999999999998</v>
      </c>
      <c r="E701" s="10">
        <v>88.4</v>
      </c>
      <c r="F701" s="23">
        <v>197.88700866699219</v>
      </c>
      <c r="G701" s="24">
        <v>153.68</v>
      </c>
      <c r="H701" s="23">
        <v>4128.49</v>
      </c>
      <c r="I701" s="22">
        <f t="shared" si="66"/>
        <v>41.613</v>
      </c>
      <c r="J701" s="10">
        <v>72.375962010807271</v>
      </c>
      <c r="K701" s="22">
        <f t="shared" si="67"/>
        <v>0.26241678225790471</v>
      </c>
      <c r="L701" s="22">
        <f t="shared" si="68"/>
        <v>6.9837744600182106E-2</v>
      </c>
      <c r="M701" s="22">
        <f t="shared" si="68"/>
        <v>9.3193082703455082E-3</v>
      </c>
      <c r="N701" s="31">
        <f t="shared" si="69"/>
        <v>-0.8150572657544467</v>
      </c>
      <c r="O701" s="22">
        <f t="shared" si="70"/>
        <v>2.495547993268424E-3</v>
      </c>
    </row>
    <row r="702" spans="1:15" ht="15">
      <c r="A702" s="21">
        <v>45212</v>
      </c>
      <c r="B702" s="21" t="str">
        <f t="shared" si="71"/>
        <v>2023-10</v>
      </c>
      <c r="C702" s="22">
        <v>8.5250000000000004</v>
      </c>
      <c r="D702" s="6">
        <v>4.5498000000000003</v>
      </c>
      <c r="E702" s="10">
        <v>94.33</v>
      </c>
      <c r="F702" s="23">
        <v>197.88700866699219</v>
      </c>
      <c r="G702" s="24">
        <v>166.46</v>
      </c>
      <c r="H702" s="23">
        <v>4095.5</v>
      </c>
      <c r="I702" s="22">
        <f t="shared" si="66"/>
        <v>45.498000000000005</v>
      </c>
      <c r="J702" s="10">
        <v>77.708213197133205</v>
      </c>
      <c r="K702" s="22">
        <f t="shared" si="67"/>
        <v>-0.292800913610688</v>
      </c>
      <c r="L702" s="22">
        <f t="shared" si="68"/>
        <v>8.9255750497590797E-2</v>
      </c>
      <c r="M702" s="22">
        <f t="shared" si="68"/>
        <v>6.4927303018164059E-2</v>
      </c>
      <c r="N702" s="31">
        <f t="shared" si="69"/>
        <v>7.9882521857647867E-2</v>
      </c>
      <c r="O702" s="22">
        <f t="shared" si="70"/>
        <v>-8.0229127116579028E-3</v>
      </c>
    </row>
    <row r="703" spans="1:15" ht="15">
      <c r="A703" s="21">
        <v>45215</v>
      </c>
      <c r="B703" s="21" t="str">
        <f t="shared" si="71"/>
        <v>2023-10</v>
      </c>
      <c r="C703" s="22">
        <v>11.82</v>
      </c>
      <c r="D703" s="6">
        <v>4.2427999999999999</v>
      </c>
      <c r="E703" s="10">
        <v>90.99</v>
      </c>
      <c r="F703" s="23">
        <v>197.88700866699219</v>
      </c>
      <c r="G703" s="24">
        <v>200.46</v>
      </c>
      <c r="H703" s="23">
        <v>4111.24</v>
      </c>
      <c r="I703" s="22">
        <f t="shared" si="66"/>
        <v>42.427999999999997</v>
      </c>
      <c r="J703" s="10">
        <v>74.594195769798318</v>
      </c>
      <c r="K703" s="22">
        <f t="shared" si="67"/>
        <v>0.32678998880837162</v>
      </c>
      <c r="L703" s="22">
        <f t="shared" si="68"/>
        <v>-6.9859847303629763E-2</v>
      </c>
      <c r="M703" s="22">
        <f t="shared" si="68"/>
        <v>-3.6049662293162449E-2</v>
      </c>
      <c r="N703" s="31">
        <f t="shared" si="69"/>
        <v>0.18585968527877109</v>
      </c>
      <c r="O703" s="22">
        <f t="shared" si="70"/>
        <v>3.8358761943932565E-3</v>
      </c>
    </row>
    <row r="704" spans="1:15" ht="15">
      <c r="A704" s="21">
        <v>45216</v>
      </c>
      <c r="B704" s="21" t="str">
        <f t="shared" si="71"/>
        <v>2023-10</v>
      </c>
      <c r="C704" s="22">
        <v>8.5860000000000003</v>
      </c>
      <c r="D704" s="6">
        <v>3.6429</v>
      </c>
      <c r="E704" s="10">
        <v>92.52</v>
      </c>
      <c r="F704" s="23">
        <v>197.88700866699219</v>
      </c>
      <c r="G704" s="24">
        <v>104.11</v>
      </c>
      <c r="H704" s="23">
        <v>4137.26</v>
      </c>
      <c r="I704" s="22">
        <f t="shared" si="66"/>
        <v>36.429000000000002</v>
      </c>
      <c r="J704" s="10">
        <v>75.79878748156645</v>
      </c>
      <c r="K704" s="22">
        <f t="shared" si="67"/>
        <v>-0.3196600421755833</v>
      </c>
      <c r="L704" s="22">
        <f t="shared" si="68"/>
        <v>-0.15244336090343213</v>
      </c>
      <c r="M704" s="22">
        <f t="shared" si="68"/>
        <v>1.6675226994638952E-2</v>
      </c>
      <c r="N704" s="31">
        <f t="shared" si="69"/>
        <v>-0.65516669311005882</v>
      </c>
      <c r="O704" s="22">
        <f t="shared" si="70"/>
        <v>6.3090468105567203E-3</v>
      </c>
    </row>
    <row r="705" spans="1:15" ht="15">
      <c r="A705" s="21">
        <v>45217</v>
      </c>
      <c r="B705" s="21" t="str">
        <f t="shared" si="71"/>
        <v>2023-10</v>
      </c>
      <c r="C705" s="22">
        <v>10.87</v>
      </c>
      <c r="D705" s="6">
        <v>3.7465999999999999</v>
      </c>
      <c r="E705" s="10">
        <v>91.99</v>
      </c>
      <c r="F705" s="23">
        <v>197.88700866699219</v>
      </c>
      <c r="G705" s="24">
        <v>178.99</v>
      </c>
      <c r="H705" s="23">
        <v>4088.24</v>
      </c>
      <c r="I705" s="22">
        <f t="shared" si="66"/>
        <v>37.466000000000001</v>
      </c>
      <c r="J705" s="10">
        <v>75.711934156378589</v>
      </c>
      <c r="K705" s="22">
        <f t="shared" si="67"/>
        <v>0.23587373133074915</v>
      </c>
      <c r="L705" s="22">
        <f t="shared" si="68"/>
        <v>2.8068694299075408E-2</v>
      </c>
      <c r="M705" s="22">
        <f t="shared" si="68"/>
        <v>-5.7449618741725206E-3</v>
      </c>
      <c r="N705" s="31">
        <f t="shared" si="69"/>
        <v>0.54188190587174712</v>
      </c>
      <c r="O705" s="22">
        <f t="shared" si="70"/>
        <v>-1.1919173385465219E-2</v>
      </c>
    </row>
    <row r="706" spans="1:15" ht="15">
      <c r="A706" s="21">
        <v>45218</v>
      </c>
      <c r="B706" s="21" t="str">
        <f t="shared" si="71"/>
        <v>2023-10</v>
      </c>
      <c r="C706" s="22">
        <v>9.5060000000000002</v>
      </c>
      <c r="D706" s="6">
        <v>3.5792999999999999</v>
      </c>
      <c r="E706" s="10">
        <v>93.12</v>
      </c>
      <c r="F706" s="23">
        <v>197.88700866699219</v>
      </c>
      <c r="G706" s="24">
        <v>128.79</v>
      </c>
      <c r="H706" s="23">
        <v>4041.45</v>
      </c>
      <c r="I706" s="22">
        <f t="shared" ref="I706:I755" si="72">D706*10</f>
        <v>35.792999999999999</v>
      </c>
      <c r="J706" s="10">
        <v>76.673528200905736</v>
      </c>
      <c r="K706" s="22">
        <f t="shared" si="67"/>
        <v>-0.1340835229413003</v>
      </c>
      <c r="L706" s="22">
        <f t="shared" si="68"/>
        <v>-4.5681511477094101E-2</v>
      </c>
      <c r="M706" s="22">
        <f t="shared" si="68"/>
        <v>1.2209108494061821E-2</v>
      </c>
      <c r="N706" s="31">
        <f t="shared" si="69"/>
        <v>-0.32914676745382976</v>
      </c>
      <c r="O706" s="22">
        <f t="shared" si="70"/>
        <v>-1.1511021121963463E-2</v>
      </c>
    </row>
    <row r="707" spans="1:15" ht="15">
      <c r="A707" s="21">
        <v>45219</v>
      </c>
      <c r="B707" s="21" t="str">
        <f t="shared" si="71"/>
        <v>2023-10</v>
      </c>
      <c r="C707" s="22">
        <v>9.9969999999999999</v>
      </c>
      <c r="D707" s="6">
        <v>3.76</v>
      </c>
      <c r="E707" s="10">
        <v>93.72</v>
      </c>
      <c r="F707" s="23">
        <v>197.88700866699219</v>
      </c>
      <c r="G707" s="24">
        <v>196.21</v>
      </c>
      <c r="H707" s="23">
        <v>3990.56</v>
      </c>
      <c r="I707" s="22">
        <f t="shared" si="72"/>
        <v>37.599999999999994</v>
      </c>
      <c r="J707" s="10">
        <v>77.116761293507778</v>
      </c>
      <c r="K707" s="22">
        <f t="shared" si="67"/>
        <v>5.0361869793225857E-2</v>
      </c>
      <c r="L707" s="22">
        <f t="shared" si="68"/>
        <v>4.925170683407594E-2</v>
      </c>
      <c r="M707" s="22">
        <f t="shared" si="68"/>
        <v>6.4226296564671922E-3</v>
      </c>
      <c r="N707" s="31">
        <f t="shared" si="69"/>
        <v>0.42100234332743142</v>
      </c>
      <c r="O707" s="22">
        <f t="shared" si="70"/>
        <v>-1.2671966540338909E-2</v>
      </c>
    </row>
    <row r="708" spans="1:15" ht="15">
      <c r="A708" s="21">
        <v>45222</v>
      </c>
      <c r="B708" s="21" t="str">
        <f t="shared" ref="B708:B752" si="73">TEXT(A708,"YYYY-MM")</f>
        <v>2023-10</v>
      </c>
      <c r="C708" s="22">
        <v>13.596</v>
      </c>
      <c r="D708" s="6">
        <v>4.1938000000000004</v>
      </c>
      <c r="E708" s="10">
        <v>91.88</v>
      </c>
      <c r="F708" s="23">
        <v>197.88700866699219</v>
      </c>
      <c r="G708" s="24">
        <v>53.86</v>
      </c>
      <c r="H708" s="23">
        <v>3978.44</v>
      </c>
      <c r="I708" s="22">
        <f t="shared" si="72"/>
        <v>41.938000000000002</v>
      </c>
      <c r="J708" s="10">
        <v>75.096035962402937</v>
      </c>
      <c r="K708" s="22">
        <f t="shared" ref="K708:K755" si="74">IF(OR(C707&lt;=0, C708&lt;=0), "", LN(C708/C707))</f>
        <v>0.30749058384882588</v>
      </c>
      <c r="L708" s="22">
        <f t="shared" ref="L708:M755" si="75">IF(OR(D707&lt;=0, D708&lt;=0), "", LN(D708/D707))</f>
        <v>0.10918828676870511</v>
      </c>
      <c r="M708" s="22">
        <f t="shared" si="75"/>
        <v>-1.9828235818697439E-2</v>
      </c>
      <c r="N708" s="31">
        <f t="shared" ref="N708:N755" si="76">IF(OR(G707&lt;=0, G708&lt;=0), "", LN(G708/G707))</f>
        <v>-1.2927974268485574</v>
      </c>
      <c r="O708" s="22">
        <f t="shared" ref="O708:O755" si="77">IF(OR(H707&lt;=0, H708&lt;=0), "", LN(H708/H707))</f>
        <v>-3.0417892696713092E-3</v>
      </c>
    </row>
    <row r="709" spans="1:15" ht="15">
      <c r="A709" s="21">
        <v>45223</v>
      </c>
      <c r="B709" s="21" t="str">
        <f t="shared" si="73"/>
        <v>2023-10</v>
      </c>
      <c r="C709" s="22">
        <v>13.766</v>
      </c>
      <c r="D709" s="6">
        <v>4.0928000000000004</v>
      </c>
      <c r="E709" s="10">
        <v>88</v>
      </c>
      <c r="F709" s="23">
        <v>197.88700866699219</v>
      </c>
      <c r="G709" s="24">
        <v>156.6</v>
      </c>
      <c r="H709" s="23">
        <v>3983.2</v>
      </c>
      <c r="I709" s="22">
        <f t="shared" si="72"/>
        <v>40.928000000000004</v>
      </c>
      <c r="J709" s="10">
        <v>72.308956450287582</v>
      </c>
      <c r="K709" s="22">
        <f t="shared" si="74"/>
        <v>1.2426152142302787E-2</v>
      </c>
      <c r="L709" s="22">
        <f t="shared" si="75"/>
        <v>-2.4377911768121621E-2</v>
      </c>
      <c r="M709" s="22">
        <f t="shared" si="75"/>
        <v>-4.3146563342690999E-2</v>
      </c>
      <c r="N709" s="31">
        <f t="shared" si="76"/>
        <v>1.0673066961732498</v>
      </c>
      <c r="O709" s="22">
        <f t="shared" si="77"/>
        <v>1.1957336848050361E-3</v>
      </c>
    </row>
    <row r="710" spans="1:15" ht="15">
      <c r="A710" s="21">
        <v>45224</v>
      </c>
      <c r="B710" s="21" t="str">
        <f t="shared" si="73"/>
        <v>2023-10</v>
      </c>
      <c r="C710" s="22">
        <v>12.289</v>
      </c>
      <c r="D710" s="6">
        <v>4.1416000000000004</v>
      </c>
      <c r="E710" s="10">
        <v>90.14</v>
      </c>
      <c r="F710" s="23">
        <v>197.88700866699219</v>
      </c>
      <c r="G710" s="24">
        <v>371.59</v>
      </c>
      <c r="H710" s="23">
        <v>3990.54</v>
      </c>
      <c r="I710" s="22">
        <f t="shared" si="72"/>
        <v>41.416000000000004</v>
      </c>
      <c r="J710" s="10">
        <v>74.250411861614495</v>
      </c>
      <c r="K710" s="22">
        <f t="shared" si="74"/>
        <v>-0.11349723067371233</v>
      </c>
      <c r="L710" s="22">
        <f t="shared" si="75"/>
        <v>1.1852854203168121E-2</v>
      </c>
      <c r="M710" s="22">
        <f t="shared" si="75"/>
        <v>2.4027202784295827E-2</v>
      </c>
      <c r="N710" s="31">
        <f t="shared" si="76"/>
        <v>0.86409631236426254</v>
      </c>
      <c r="O710" s="22">
        <f t="shared" si="77"/>
        <v>1.8410437443930794E-3</v>
      </c>
    </row>
    <row r="711" spans="1:15" ht="15">
      <c r="A711" s="21">
        <v>45225</v>
      </c>
      <c r="B711" s="21" t="str">
        <f t="shared" si="73"/>
        <v>2023-10</v>
      </c>
      <c r="C711" s="22">
        <v>10.863</v>
      </c>
      <c r="D711" s="6">
        <v>4.0918000000000001</v>
      </c>
      <c r="E711" s="10">
        <v>88.45</v>
      </c>
      <c r="F711" s="23">
        <v>197.88700866699219</v>
      </c>
      <c r="G711" s="24">
        <v>668.47</v>
      </c>
      <c r="H711" s="23">
        <v>3959.51</v>
      </c>
      <c r="I711" s="22">
        <f t="shared" si="72"/>
        <v>40.917999999999999</v>
      </c>
      <c r="J711" s="10">
        <v>73.020721538842565</v>
      </c>
      <c r="K711" s="22">
        <f t="shared" si="74"/>
        <v>-0.1233420338508464</v>
      </c>
      <c r="L711" s="22">
        <f t="shared" si="75"/>
        <v>-1.2097215565965623E-2</v>
      </c>
      <c r="M711" s="22">
        <f t="shared" si="75"/>
        <v>-1.8926596656707935E-2</v>
      </c>
      <c r="N711" s="31">
        <f t="shared" si="76"/>
        <v>0.58720042302466924</v>
      </c>
      <c r="O711" s="22">
        <f t="shared" si="77"/>
        <v>-7.8062798536775698E-3</v>
      </c>
    </row>
    <row r="712" spans="1:15" ht="15">
      <c r="A712" s="21">
        <v>45226</v>
      </c>
      <c r="B712" s="21" t="str">
        <f t="shared" si="73"/>
        <v>2023-10</v>
      </c>
      <c r="C712" s="22">
        <v>11.836</v>
      </c>
      <c r="D712" s="6">
        <v>4.1124999999999998</v>
      </c>
      <c r="E712" s="10">
        <v>90.73</v>
      </c>
      <c r="F712" s="23">
        <v>197.88700866699219</v>
      </c>
      <c r="G712" s="24">
        <v>146.63999999999999</v>
      </c>
      <c r="H712" s="23">
        <v>3933.17</v>
      </c>
      <c r="I712" s="22">
        <f t="shared" si="72"/>
        <v>41.125</v>
      </c>
      <c r="J712" s="10">
        <v>74.668751543082877</v>
      </c>
      <c r="K712" s="22">
        <f t="shared" si="74"/>
        <v>8.578321508634941E-2</v>
      </c>
      <c r="L712" s="22">
        <f t="shared" si="75"/>
        <v>5.046145051901171E-3</v>
      </c>
      <c r="M712" s="22">
        <f t="shared" si="75"/>
        <v>2.5450642575743188E-2</v>
      </c>
      <c r="N712" s="31">
        <f t="shared" si="76"/>
        <v>-1.5170109154141851</v>
      </c>
      <c r="O712" s="22">
        <f t="shared" si="77"/>
        <v>-6.6745637189751395E-3</v>
      </c>
    </row>
    <row r="713" spans="1:15" ht="15">
      <c r="A713" s="21">
        <v>45229</v>
      </c>
      <c r="B713" s="21" t="str">
        <f t="shared" si="73"/>
        <v>2023-10</v>
      </c>
      <c r="C713" s="22">
        <v>9.9160000000000004</v>
      </c>
      <c r="D713" s="6">
        <v>4.3460000000000001</v>
      </c>
      <c r="E713" s="10">
        <v>90.73</v>
      </c>
      <c r="F713" s="23">
        <v>197.88700866699219</v>
      </c>
      <c r="G713" s="24">
        <v>631.76</v>
      </c>
      <c r="H713" s="23">
        <v>3954.67</v>
      </c>
      <c r="I713" s="22">
        <f t="shared" si="72"/>
        <v>43.46</v>
      </c>
      <c r="J713" s="10">
        <v>74.631899317265777</v>
      </c>
      <c r="K713" s="22">
        <f t="shared" si="74"/>
        <v>-0.17699612036501913</v>
      </c>
      <c r="L713" s="22">
        <f t="shared" si="75"/>
        <v>5.5224765742747747E-2</v>
      </c>
      <c r="M713" s="22">
        <f t="shared" si="75"/>
        <v>0</v>
      </c>
      <c r="N713" s="31">
        <f t="shared" si="76"/>
        <v>1.460528971657876</v>
      </c>
      <c r="O713" s="22">
        <f t="shared" si="77"/>
        <v>5.4514425356315477E-3</v>
      </c>
    </row>
    <row r="714" spans="1:15" ht="15">
      <c r="A714" s="21">
        <v>45230</v>
      </c>
      <c r="B714" s="21" t="str">
        <f t="shared" si="73"/>
        <v>2023-10</v>
      </c>
      <c r="C714" s="22">
        <v>9.84</v>
      </c>
      <c r="D714" s="6">
        <v>3.9121000000000001</v>
      </c>
      <c r="E714" s="10">
        <v>86.82</v>
      </c>
      <c r="F714" s="23">
        <v>197.88700866699219</v>
      </c>
      <c r="G714" s="24">
        <v>315.68</v>
      </c>
      <c r="H714" s="23">
        <v>3954.35</v>
      </c>
      <c r="I714" s="22">
        <f t="shared" si="72"/>
        <v>39.121000000000002</v>
      </c>
      <c r="J714" s="10">
        <v>71.545117428924598</v>
      </c>
      <c r="K714" s="22">
        <f t="shared" si="74"/>
        <v>-7.6939031087820955E-3</v>
      </c>
      <c r="L714" s="22">
        <f t="shared" si="75"/>
        <v>-0.10518156761619075</v>
      </c>
      <c r="M714" s="22">
        <f t="shared" si="75"/>
        <v>-4.4051053310090148E-2</v>
      </c>
      <c r="N714" s="31">
        <f t="shared" si="76"/>
        <v>-0.69378053291502029</v>
      </c>
      <c r="O714" s="22">
        <f t="shared" si="77"/>
        <v>-8.0920265766071793E-5</v>
      </c>
    </row>
    <row r="715" spans="1:15" ht="15">
      <c r="A715" s="21">
        <v>45231</v>
      </c>
      <c r="B715" s="21" t="str">
        <f t="shared" si="73"/>
        <v>2023-11</v>
      </c>
      <c r="C715" s="22">
        <v>7.63</v>
      </c>
      <c r="D715" s="6">
        <v>3.2298</v>
      </c>
      <c r="E715" s="10">
        <v>86.92</v>
      </c>
      <c r="F715" s="23">
        <v>156.69613647460938</v>
      </c>
      <c r="G715" s="24">
        <v>147.01</v>
      </c>
      <c r="H715" s="23">
        <v>3967.55</v>
      </c>
      <c r="I715" s="22">
        <f t="shared" si="72"/>
        <v>32.298000000000002</v>
      </c>
      <c r="J715" s="10">
        <v>71.674775294796746</v>
      </c>
      <c r="K715" s="22">
        <f t="shared" si="74"/>
        <v>-0.25436786576779646</v>
      </c>
      <c r="L715" s="22">
        <f t="shared" si="75"/>
        <v>-0.1916540984052176</v>
      </c>
      <c r="M715" s="22">
        <f t="shared" si="75"/>
        <v>1.1511455167814723E-3</v>
      </c>
      <c r="N715" s="31">
        <f t="shared" si="76"/>
        <v>-0.76422843059843049</v>
      </c>
      <c r="O715" s="22">
        <f t="shared" si="77"/>
        <v>3.3325369460307235E-3</v>
      </c>
    </row>
    <row r="716" spans="1:15" ht="15">
      <c r="A716" s="21">
        <v>45232</v>
      </c>
      <c r="B716" s="21" t="str">
        <f t="shared" si="73"/>
        <v>2023-11</v>
      </c>
      <c r="C716" s="22">
        <v>7.8250000000000002</v>
      </c>
      <c r="D716" s="6">
        <v>3.4096000000000002</v>
      </c>
      <c r="E716" s="10">
        <v>89.02</v>
      </c>
      <c r="F716" s="23">
        <v>156.69613647460938</v>
      </c>
      <c r="G716" s="24">
        <v>168.72</v>
      </c>
      <c r="H716" s="23">
        <v>4033.98</v>
      </c>
      <c r="I716" s="22">
        <f t="shared" si="72"/>
        <v>34.096000000000004</v>
      </c>
      <c r="J716" s="10">
        <v>73.117043121149891</v>
      </c>
      <c r="K716" s="22">
        <f t="shared" si="74"/>
        <v>2.5235891129851296E-2</v>
      </c>
      <c r="L716" s="22">
        <f t="shared" si="75"/>
        <v>5.4174766549386189E-2</v>
      </c>
      <c r="M716" s="22">
        <f t="shared" si="75"/>
        <v>2.3872908199479403E-2</v>
      </c>
      <c r="N716" s="31">
        <f t="shared" si="76"/>
        <v>0.13773992449464437</v>
      </c>
      <c r="O716" s="22">
        <f t="shared" si="77"/>
        <v>1.6604705928051904E-2</v>
      </c>
    </row>
    <row r="717" spans="1:15" ht="15">
      <c r="A717" s="21">
        <v>45233</v>
      </c>
      <c r="B717" s="21" t="str">
        <f t="shared" si="73"/>
        <v>2023-11</v>
      </c>
      <c r="C717" s="22">
        <v>8.5640000000000001</v>
      </c>
      <c r="D717" s="6">
        <v>3.4636</v>
      </c>
      <c r="E717" s="10">
        <v>87.55</v>
      </c>
      <c r="F717" s="23">
        <v>156.69613647460938</v>
      </c>
      <c r="G717" s="24">
        <v>103.24</v>
      </c>
      <c r="H717" s="23">
        <v>4028.19</v>
      </c>
      <c r="I717" s="22">
        <f t="shared" si="72"/>
        <v>34.636000000000003</v>
      </c>
      <c r="J717" s="10">
        <v>70.753192177145621</v>
      </c>
      <c r="K717" s="22">
        <f t="shared" si="74"/>
        <v>9.0243634301219441E-2</v>
      </c>
      <c r="L717" s="22">
        <f t="shared" si="75"/>
        <v>1.5713528229293498E-2</v>
      </c>
      <c r="M717" s="22">
        <f t="shared" si="75"/>
        <v>-1.6651004855847366E-2</v>
      </c>
      <c r="N717" s="31">
        <f t="shared" si="76"/>
        <v>-0.49118416132010606</v>
      </c>
      <c r="O717" s="22">
        <f t="shared" si="77"/>
        <v>-1.4363381063484978E-3</v>
      </c>
    </row>
    <row r="718" spans="1:15" ht="15">
      <c r="A718" s="21">
        <v>45236</v>
      </c>
      <c r="B718" s="21" t="str">
        <f t="shared" si="73"/>
        <v>2023-11</v>
      </c>
      <c r="C718" s="22">
        <v>6.9939999999999998</v>
      </c>
      <c r="D718" s="6">
        <v>3.5255000000000001</v>
      </c>
      <c r="E718" s="10">
        <v>87.31</v>
      </c>
      <c r="F718" s="23">
        <v>156.69613647460938</v>
      </c>
      <c r="G718" s="24">
        <v>201.6</v>
      </c>
      <c r="H718" s="23">
        <v>4020.77</v>
      </c>
      <c r="I718" s="22">
        <f t="shared" si="72"/>
        <v>35.255000000000003</v>
      </c>
      <c r="J718" s="10">
        <v>70.462432410620607</v>
      </c>
      <c r="K718" s="22">
        <f t="shared" si="74"/>
        <v>-0.20251473208625229</v>
      </c>
      <c r="L718" s="22">
        <f t="shared" si="75"/>
        <v>1.7713759585449049E-2</v>
      </c>
      <c r="M718" s="22">
        <f t="shared" si="75"/>
        <v>-2.7450549091445615E-3</v>
      </c>
      <c r="N718" s="31">
        <f t="shared" si="76"/>
        <v>0.66922916134680055</v>
      </c>
      <c r="O718" s="22">
        <f t="shared" si="77"/>
        <v>-1.8437169775711837E-3</v>
      </c>
    </row>
    <row r="719" spans="1:15" ht="15">
      <c r="A719" s="21">
        <v>45237</v>
      </c>
      <c r="B719" s="21" t="str">
        <f t="shared" si="73"/>
        <v>2023-11</v>
      </c>
      <c r="C719" s="22">
        <v>10.135</v>
      </c>
      <c r="D719" s="6">
        <v>3.5615000000000001</v>
      </c>
      <c r="E719" s="10">
        <v>83.43</v>
      </c>
      <c r="F719" s="23">
        <v>156.69613647460938</v>
      </c>
      <c r="G719" s="24">
        <v>71.36</v>
      </c>
      <c r="H719" s="23">
        <v>4017.63</v>
      </c>
      <c r="I719" s="22">
        <f t="shared" si="72"/>
        <v>35.615000000000002</v>
      </c>
      <c r="J719" s="10">
        <v>67.851333767078728</v>
      </c>
      <c r="K719" s="22">
        <f t="shared" si="74"/>
        <v>0.3709421412627793</v>
      </c>
      <c r="L719" s="22">
        <f t="shared" si="75"/>
        <v>1.0159534259313322E-2</v>
      </c>
      <c r="M719" s="22">
        <f t="shared" si="75"/>
        <v>-4.5457046908733062E-2</v>
      </c>
      <c r="N719" s="31">
        <f t="shared" si="76"/>
        <v>-1.0385480479254596</v>
      </c>
      <c r="O719" s="22">
        <f t="shared" si="77"/>
        <v>-7.8125003973637602E-4</v>
      </c>
    </row>
    <row r="720" spans="1:15" ht="15">
      <c r="A720" s="21">
        <v>45238</v>
      </c>
      <c r="B720" s="21" t="str">
        <f t="shared" si="73"/>
        <v>2023-11</v>
      </c>
      <c r="C720" s="22">
        <v>9.7919999999999998</v>
      </c>
      <c r="D720" s="6">
        <v>3.5825</v>
      </c>
      <c r="E720" s="10">
        <v>81.459999999999994</v>
      </c>
      <c r="F720" s="23">
        <v>156.69613647460938</v>
      </c>
      <c r="G720" s="24">
        <v>265.48</v>
      </c>
      <c r="H720" s="23">
        <v>4016.24</v>
      </c>
      <c r="I720" s="22">
        <f t="shared" si="72"/>
        <v>35.825000000000003</v>
      </c>
      <c r="J720" s="10">
        <v>66.222258352979424</v>
      </c>
      <c r="K720" s="22">
        <f t="shared" si="74"/>
        <v>-3.4429054133993109E-2</v>
      </c>
      <c r="L720" s="22">
        <f t="shared" si="75"/>
        <v>5.8790762839184439E-3</v>
      </c>
      <c r="M720" s="22">
        <f t="shared" si="75"/>
        <v>-2.3895854693716849E-2</v>
      </c>
      <c r="N720" s="31">
        <f t="shared" si="76"/>
        <v>1.3138020200059704</v>
      </c>
      <c r="O720" s="22">
        <f t="shared" si="77"/>
        <v>-3.4603497787999004E-4</v>
      </c>
    </row>
    <row r="721" spans="1:15" ht="15">
      <c r="A721" s="21">
        <v>45239</v>
      </c>
      <c r="B721" s="21" t="str">
        <f t="shared" si="73"/>
        <v>2023-11</v>
      </c>
      <c r="C721" s="22">
        <v>8.4250000000000007</v>
      </c>
      <c r="D721" s="6">
        <v>3.5680000000000001</v>
      </c>
      <c r="E721" s="10">
        <v>81.739999999999995</v>
      </c>
      <c r="F721" s="23">
        <v>156.69613647460938</v>
      </c>
      <c r="G721" s="24">
        <v>97.39</v>
      </c>
      <c r="H721" s="23">
        <v>4047.13</v>
      </c>
      <c r="I721" s="22">
        <f t="shared" si="72"/>
        <v>35.68</v>
      </c>
      <c r="J721" s="10">
        <v>66.568938838667634</v>
      </c>
      <c r="K721" s="22">
        <f t="shared" si="74"/>
        <v>-0.15036224953154473</v>
      </c>
      <c r="L721" s="22">
        <f t="shared" si="75"/>
        <v>-4.0556660024269626E-3</v>
      </c>
      <c r="M721" s="22">
        <f t="shared" si="75"/>
        <v>3.4313759158646792E-3</v>
      </c>
      <c r="N721" s="31">
        <f t="shared" si="76"/>
        <v>-1.0028159723046164</v>
      </c>
      <c r="O721" s="22">
        <f t="shared" si="77"/>
        <v>7.6618463777426479E-3</v>
      </c>
    </row>
    <row r="722" spans="1:15" ht="15">
      <c r="A722" s="21">
        <v>45240</v>
      </c>
      <c r="B722" s="21" t="str">
        <f t="shared" si="73"/>
        <v>2023-11</v>
      </c>
      <c r="C722" s="22">
        <v>6.77</v>
      </c>
      <c r="D722" s="6">
        <v>3.5727000000000002</v>
      </c>
      <c r="E722" s="10">
        <v>83.66</v>
      </c>
      <c r="F722" s="23">
        <v>156.69613647460938</v>
      </c>
      <c r="G722" s="24">
        <v>167.43</v>
      </c>
      <c r="H722" s="23">
        <v>3997.59</v>
      </c>
      <c r="I722" s="22">
        <f t="shared" si="72"/>
        <v>35.727000000000004</v>
      </c>
      <c r="J722" s="10">
        <v>68.132584086652002</v>
      </c>
      <c r="K722" s="22">
        <f t="shared" si="74"/>
        <v>-0.21870238931424196</v>
      </c>
      <c r="L722" s="22">
        <f t="shared" si="75"/>
        <v>1.3163977421599652E-3</v>
      </c>
      <c r="M722" s="22">
        <f t="shared" si="75"/>
        <v>2.3217487877921161E-2</v>
      </c>
      <c r="N722" s="31">
        <f t="shared" si="76"/>
        <v>0.54184181749534399</v>
      </c>
      <c r="O722" s="22">
        <f t="shared" si="77"/>
        <v>-1.2316308393902164E-2</v>
      </c>
    </row>
    <row r="723" spans="1:15" ht="15">
      <c r="A723" s="21">
        <v>45243</v>
      </c>
      <c r="B723" s="21" t="str">
        <f t="shared" si="73"/>
        <v>2023-11</v>
      </c>
      <c r="C723" s="22">
        <v>7.9939999999999998</v>
      </c>
      <c r="D723" s="6">
        <v>3.2667000000000002</v>
      </c>
      <c r="E723" s="10">
        <v>84.09</v>
      </c>
      <c r="F723" s="23">
        <v>156.69613647460938</v>
      </c>
      <c r="G723" s="24">
        <v>18.07</v>
      </c>
      <c r="H723" s="23">
        <v>4029.83</v>
      </c>
      <c r="I723" s="22">
        <f t="shared" si="72"/>
        <v>32.667000000000002</v>
      </c>
      <c r="J723" s="10">
        <v>68.544179980436923</v>
      </c>
      <c r="K723" s="22">
        <f t="shared" si="74"/>
        <v>0.1661901733649481</v>
      </c>
      <c r="L723" s="22">
        <f t="shared" si="75"/>
        <v>-8.954131142193493E-2</v>
      </c>
      <c r="M723" s="22">
        <f t="shared" si="75"/>
        <v>5.1266878307542176E-3</v>
      </c>
      <c r="N723" s="31">
        <f t="shared" si="76"/>
        <v>-2.2263122488643146</v>
      </c>
      <c r="O723" s="22">
        <f t="shared" si="77"/>
        <v>8.0325119021798803E-3</v>
      </c>
    </row>
    <row r="724" spans="1:15" ht="15">
      <c r="A724" s="21">
        <v>45244</v>
      </c>
      <c r="B724" s="21" t="str">
        <f t="shared" si="73"/>
        <v>2023-11</v>
      </c>
      <c r="C724" s="22">
        <v>8.11</v>
      </c>
      <c r="D724" s="6">
        <v>3.3906000000000001</v>
      </c>
      <c r="E724" s="10">
        <v>84.2</v>
      </c>
      <c r="F724" s="23">
        <v>156.69613647460938</v>
      </c>
      <c r="G724" s="24">
        <v>127.4</v>
      </c>
      <c r="H724" s="23">
        <v>4056.79</v>
      </c>
      <c r="I724" s="22">
        <f t="shared" si="72"/>
        <v>33.905999999999999</v>
      </c>
      <c r="J724" s="10">
        <v>67.451734358727876</v>
      </c>
      <c r="K724" s="22">
        <f t="shared" si="74"/>
        <v>1.4406607838189698E-2</v>
      </c>
      <c r="L724" s="22">
        <f t="shared" si="75"/>
        <v>3.7226595843727651E-2</v>
      </c>
      <c r="M724" s="22">
        <f t="shared" si="75"/>
        <v>1.3072674034744047E-3</v>
      </c>
      <c r="N724" s="31">
        <f t="shared" si="76"/>
        <v>1.9530786385339258</v>
      </c>
      <c r="O724" s="22">
        <f t="shared" si="77"/>
        <v>6.6678290525833198E-3</v>
      </c>
    </row>
    <row r="725" spans="1:15" ht="15">
      <c r="A725" s="21">
        <v>45245</v>
      </c>
      <c r="B725" s="21" t="str">
        <f t="shared" si="73"/>
        <v>2023-11</v>
      </c>
      <c r="C725" s="22">
        <v>10.513</v>
      </c>
      <c r="D725" s="6">
        <v>3.6164999999999998</v>
      </c>
      <c r="E725" s="10">
        <v>82.4</v>
      </c>
      <c r="F725" s="23">
        <v>156.69613647460938</v>
      </c>
      <c r="G725" s="24">
        <v>119.61</v>
      </c>
      <c r="H725" s="23">
        <v>4083.22</v>
      </c>
      <c r="I725" s="22">
        <f t="shared" si="72"/>
        <v>36.164999999999999</v>
      </c>
      <c r="J725" s="10">
        <v>66.285898157831227</v>
      </c>
      <c r="K725" s="22">
        <f t="shared" si="74"/>
        <v>0.25951471846637231</v>
      </c>
      <c r="L725" s="22">
        <f t="shared" si="75"/>
        <v>6.4499810425482709E-2</v>
      </c>
      <c r="M725" s="22">
        <f t="shared" si="75"/>
        <v>-2.1609484332854988E-2</v>
      </c>
      <c r="N725" s="31">
        <f t="shared" si="76"/>
        <v>-6.3095293076689721E-2</v>
      </c>
      <c r="O725" s="22">
        <f t="shared" si="77"/>
        <v>6.4938723368134039E-3</v>
      </c>
    </row>
    <row r="726" spans="1:15" ht="15">
      <c r="A726" s="21">
        <v>45246</v>
      </c>
      <c r="B726" s="21" t="str">
        <f t="shared" si="73"/>
        <v>2023-11</v>
      </c>
      <c r="C726" s="22">
        <v>11.81</v>
      </c>
      <c r="D726" s="6">
        <v>3.5951</v>
      </c>
      <c r="E726" s="10">
        <v>77.73</v>
      </c>
      <c r="F726" s="23">
        <v>156.69613647460938</v>
      </c>
      <c r="G726" s="24">
        <v>186.2</v>
      </c>
      <c r="H726" s="23">
        <v>4037.99</v>
      </c>
      <c r="I726" s="22">
        <f t="shared" si="72"/>
        <v>35.951000000000001</v>
      </c>
      <c r="J726" s="10">
        <v>62.569427674474767</v>
      </c>
      <c r="K726" s="22">
        <f t="shared" si="74"/>
        <v>0.11633404361557717</v>
      </c>
      <c r="L726" s="22">
        <f t="shared" si="75"/>
        <v>-5.9349001093746872E-3</v>
      </c>
      <c r="M726" s="22">
        <f t="shared" si="75"/>
        <v>-5.8344153673297795E-2</v>
      </c>
      <c r="N726" s="31">
        <f t="shared" si="76"/>
        <v>0.44258491478159329</v>
      </c>
      <c r="O726" s="22">
        <f t="shared" si="77"/>
        <v>-1.1138849421327946E-2</v>
      </c>
    </row>
    <row r="727" spans="1:15" ht="15">
      <c r="A727" s="21">
        <v>45247</v>
      </c>
      <c r="B727" s="21" t="str">
        <f t="shared" si="73"/>
        <v>2023-11</v>
      </c>
      <c r="C727" s="22">
        <v>9.6069999999999993</v>
      </c>
      <c r="D727" s="6">
        <v>3.5691999999999999</v>
      </c>
      <c r="E727" s="10">
        <v>81.22</v>
      </c>
      <c r="F727" s="23">
        <v>156.69613647460938</v>
      </c>
      <c r="G727" s="24">
        <v>147.87</v>
      </c>
      <c r="H727" s="23">
        <v>4088.05</v>
      </c>
      <c r="I727" s="22">
        <f t="shared" si="72"/>
        <v>35.692</v>
      </c>
      <c r="J727" s="10">
        <v>65.341914722445694</v>
      </c>
      <c r="K727" s="22">
        <f t="shared" si="74"/>
        <v>-0.20645463078166953</v>
      </c>
      <c r="L727" s="22">
        <f t="shared" si="75"/>
        <v>-7.230326153964386E-3</v>
      </c>
      <c r="M727" s="22">
        <f t="shared" si="75"/>
        <v>4.3920239016023273E-2</v>
      </c>
      <c r="N727" s="31">
        <f t="shared" si="76"/>
        <v>-0.23048785545757056</v>
      </c>
      <c r="O727" s="22">
        <f t="shared" si="77"/>
        <v>1.2321040332293988E-2</v>
      </c>
    </row>
    <row r="728" spans="1:15" ht="15">
      <c r="A728" s="21">
        <v>45250</v>
      </c>
      <c r="B728" s="21" t="str">
        <f t="shared" si="73"/>
        <v>2023-11</v>
      </c>
      <c r="C728" s="22">
        <v>9.5630000000000006</v>
      </c>
      <c r="D728" s="6">
        <v>3.7919</v>
      </c>
      <c r="E728" s="10">
        <v>83.25</v>
      </c>
      <c r="F728" s="23">
        <v>156.69613647460938</v>
      </c>
      <c r="G728" s="24">
        <v>73.290000000000006</v>
      </c>
      <c r="H728" s="23">
        <v>4085.46</v>
      </c>
      <c r="I728" s="22">
        <f t="shared" si="72"/>
        <v>37.918999999999997</v>
      </c>
      <c r="J728" s="10">
        <v>66.57337065173931</v>
      </c>
      <c r="K728" s="22">
        <f t="shared" si="74"/>
        <v>-4.5905140601957333E-3</v>
      </c>
      <c r="L728" s="22">
        <f t="shared" si="75"/>
        <v>6.0525731693170076E-2</v>
      </c>
      <c r="M728" s="22">
        <f t="shared" si="75"/>
        <v>2.4686606602401434E-2</v>
      </c>
      <c r="N728" s="31">
        <f t="shared" si="76"/>
        <v>-0.70190933544763723</v>
      </c>
      <c r="O728" s="22">
        <f t="shared" si="77"/>
        <v>-6.3375467496551495E-4</v>
      </c>
    </row>
    <row r="729" spans="1:15" ht="15">
      <c r="A729" s="21">
        <v>45251</v>
      </c>
      <c r="B729" s="21" t="str">
        <f t="shared" si="73"/>
        <v>2023-11</v>
      </c>
      <c r="C729" s="22">
        <v>9.3390000000000004</v>
      </c>
      <c r="D729" s="6">
        <v>3.8561000000000001</v>
      </c>
      <c r="E729" s="10">
        <v>82.42</v>
      </c>
      <c r="F729" s="23">
        <v>156.69613647460938</v>
      </c>
      <c r="G729" s="24">
        <v>180.65</v>
      </c>
      <c r="H729" s="23">
        <v>4071.11</v>
      </c>
      <c r="I729" s="22">
        <f t="shared" si="72"/>
        <v>38.561</v>
      </c>
      <c r="J729" s="10">
        <v>65.725677830940995</v>
      </c>
      <c r="K729" s="22">
        <f t="shared" si="74"/>
        <v>-2.3702305239824844E-2</v>
      </c>
      <c r="L729" s="22">
        <f t="shared" si="75"/>
        <v>1.6789097284958018E-2</v>
      </c>
      <c r="M729" s="22">
        <f t="shared" si="75"/>
        <v>-1.0020002949881852E-2</v>
      </c>
      <c r="N729" s="31">
        <f t="shared" si="76"/>
        <v>0.90213728365589041</v>
      </c>
      <c r="O729" s="22">
        <f t="shared" si="77"/>
        <v>-3.5186395274972148E-3</v>
      </c>
    </row>
    <row r="730" spans="1:15" ht="15">
      <c r="A730" s="21">
        <v>45252</v>
      </c>
      <c r="B730" s="21" t="str">
        <f t="shared" si="73"/>
        <v>2023-11</v>
      </c>
      <c r="C730" s="22">
        <v>8.8330000000000002</v>
      </c>
      <c r="D730" s="6">
        <v>3.8685999999999998</v>
      </c>
      <c r="E730" s="10">
        <v>81.760000000000005</v>
      </c>
      <c r="F730" s="23">
        <v>156.69613647460938</v>
      </c>
      <c r="G730" s="24">
        <v>231.09</v>
      </c>
      <c r="H730" s="23">
        <v>4069.6</v>
      </c>
      <c r="I730" s="22">
        <f t="shared" si="72"/>
        <v>38.686</v>
      </c>
      <c r="J730" s="10">
        <v>65.575874238049408</v>
      </c>
      <c r="K730" s="22">
        <f t="shared" si="74"/>
        <v>-5.57044723645857E-2</v>
      </c>
      <c r="L730" s="22">
        <f t="shared" si="75"/>
        <v>3.2363744638727937E-3</v>
      </c>
      <c r="M730" s="22">
        <f t="shared" si="75"/>
        <v>-8.0399994552769801E-3</v>
      </c>
      <c r="N730" s="31">
        <f t="shared" si="76"/>
        <v>0.24624578743933487</v>
      </c>
      <c r="O730" s="22">
        <f t="shared" si="77"/>
        <v>-3.7097501749049365E-4</v>
      </c>
    </row>
    <row r="731" spans="1:15" ht="15">
      <c r="A731" s="21">
        <v>45253</v>
      </c>
      <c r="B731" s="21" t="str">
        <f t="shared" si="73"/>
        <v>2023-11</v>
      </c>
      <c r="C731" s="22">
        <v>5.5449999999999999</v>
      </c>
      <c r="D731" s="6">
        <v>4.0510999999999999</v>
      </c>
      <c r="E731" s="10">
        <v>80.849999999999994</v>
      </c>
      <c r="F731" s="23">
        <v>156.69613647460938</v>
      </c>
      <c r="G731" s="24">
        <v>310.12</v>
      </c>
      <c r="H731" s="23">
        <v>4076.1</v>
      </c>
      <c r="I731" s="22">
        <f t="shared" si="72"/>
        <v>40.510999999999996</v>
      </c>
      <c r="J731" s="10">
        <v>64.84600577478345</v>
      </c>
      <c r="K731" s="22">
        <f t="shared" si="74"/>
        <v>-0.46559808696066479</v>
      </c>
      <c r="L731" s="22">
        <f t="shared" si="75"/>
        <v>4.609576469291523E-2</v>
      </c>
      <c r="M731" s="22">
        <f t="shared" si="75"/>
        <v>-1.119254043227858E-2</v>
      </c>
      <c r="N731" s="31">
        <f t="shared" si="76"/>
        <v>0.29415207431777407</v>
      </c>
      <c r="O731" s="22">
        <f t="shared" si="77"/>
        <v>1.5959343898322598E-3</v>
      </c>
    </row>
    <row r="732" spans="1:15" ht="15">
      <c r="A732" s="21">
        <v>45254</v>
      </c>
      <c r="B732" s="21" t="str">
        <f t="shared" si="73"/>
        <v>2023-11</v>
      </c>
      <c r="C732" s="22">
        <v>7.9080000000000004</v>
      </c>
      <c r="D732" s="6">
        <v>4.1658999999999997</v>
      </c>
      <c r="E732" s="10">
        <v>79.819999999999993</v>
      </c>
      <c r="F732" s="23">
        <v>156.69613647460938</v>
      </c>
      <c r="G732" s="24">
        <v>133.47999999999999</v>
      </c>
      <c r="H732" s="23">
        <v>4077.47</v>
      </c>
      <c r="I732" s="22">
        <f t="shared" si="72"/>
        <v>41.658999999999999</v>
      </c>
      <c r="J732" s="10">
        <v>63.344179033410043</v>
      </c>
      <c r="K732" s="22">
        <f t="shared" si="74"/>
        <v>0.35497828450604013</v>
      </c>
      <c r="L732" s="22">
        <f t="shared" si="75"/>
        <v>2.794388953129345E-2</v>
      </c>
      <c r="M732" s="22">
        <f t="shared" si="75"/>
        <v>-1.2821486402527999E-2</v>
      </c>
      <c r="N732" s="31">
        <f t="shared" si="76"/>
        <v>-0.8430076654675851</v>
      </c>
      <c r="O732" s="22">
        <f t="shared" si="77"/>
        <v>3.3604912029773656E-4</v>
      </c>
    </row>
    <row r="733" spans="1:15" ht="15">
      <c r="A733" s="21">
        <v>45257</v>
      </c>
      <c r="B733" s="21" t="str">
        <f t="shared" si="73"/>
        <v>2023-11</v>
      </c>
      <c r="C733" s="22">
        <v>9.65</v>
      </c>
      <c r="D733" s="6">
        <v>3.9933999999999998</v>
      </c>
      <c r="E733" s="10">
        <v>79.489999999999995</v>
      </c>
      <c r="F733" s="23">
        <v>156.69613647460938</v>
      </c>
      <c r="G733" s="24">
        <v>67.260000000000005</v>
      </c>
      <c r="H733" s="23">
        <v>4064.18</v>
      </c>
      <c r="I733" s="22">
        <f t="shared" si="72"/>
        <v>39.933999999999997</v>
      </c>
      <c r="J733" s="10">
        <v>63.022278601442949</v>
      </c>
      <c r="K733" s="22">
        <f t="shared" si="74"/>
        <v>0.19908301004252404</v>
      </c>
      <c r="L733" s="22">
        <f t="shared" si="75"/>
        <v>-4.2289340339408704E-2</v>
      </c>
      <c r="M733" s="22">
        <f t="shared" si="75"/>
        <v>-4.1428720355665104E-3</v>
      </c>
      <c r="N733" s="31">
        <f t="shared" si="76"/>
        <v>-0.68538594757104954</v>
      </c>
      <c r="O733" s="22">
        <f t="shared" si="77"/>
        <v>-3.2646974026171046E-3</v>
      </c>
    </row>
    <row r="734" spans="1:15" ht="15">
      <c r="A734" s="21">
        <v>45258</v>
      </c>
      <c r="B734" s="21" t="str">
        <f t="shared" si="73"/>
        <v>2023-11</v>
      </c>
      <c r="C734" s="22">
        <v>11.19</v>
      </c>
      <c r="D734" s="6">
        <v>3.8445999999999998</v>
      </c>
      <c r="E734" s="10">
        <v>81.66</v>
      </c>
      <c r="F734" s="23">
        <v>156.69613647460938</v>
      </c>
      <c r="G734" s="24">
        <v>247.37</v>
      </c>
      <c r="H734" s="23">
        <v>4059.87</v>
      </c>
      <c r="I734" s="22">
        <f t="shared" si="72"/>
        <v>38.445999999999998</v>
      </c>
      <c r="J734" s="10">
        <v>64.233461810744899</v>
      </c>
      <c r="K734" s="22">
        <f t="shared" si="74"/>
        <v>0.14806260697293919</v>
      </c>
      <c r="L734" s="22">
        <f t="shared" si="75"/>
        <v>-3.7973432034037267E-2</v>
      </c>
      <c r="M734" s="22">
        <f t="shared" si="75"/>
        <v>2.6933058306408523E-2</v>
      </c>
      <c r="N734" s="31">
        <f t="shared" si="76"/>
        <v>1.3023194851779381</v>
      </c>
      <c r="O734" s="22">
        <f t="shared" si="77"/>
        <v>-1.061047237364952E-3</v>
      </c>
    </row>
    <row r="735" spans="1:15" ht="15">
      <c r="A735" s="21">
        <v>45259</v>
      </c>
      <c r="B735" s="21" t="str">
        <f t="shared" si="73"/>
        <v>2023-11</v>
      </c>
      <c r="C735" s="22">
        <v>10.528</v>
      </c>
      <c r="D735" s="6">
        <v>3.6292</v>
      </c>
      <c r="E735" s="10">
        <v>82.98</v>
      </c>
      <c r="F735" s="23">
        <v>156.69613647460938</v>
      </c>
      <c r="G735" s="24">
        <v>90.17</v>
      </c>
      <c r="H735" s="23">
        <v>4047.89</v>
      </c>
      <c r="I735" s="22">
        <f t="shared" si="72"/>
        <v>36.292000000000002</v>
      </c>
      <c r="J735" s="10">
        <v>65.390070921985824</v>
      </c>
      <c r="K735" s="22">
        <f t="shared" si="74"/>
        <v>-6.0982147740872433E-2</v>
      </c>
      <c r="L735" s="22">
        <f t="shared" si="75"/>
        <v>-5.765732802328611E-2</v>
      </c>
      <c r="M735" s="22">
        <f t="shared" si="75"/>
        <v>1.6035329013292177E-2</v>
      </c>
      <c r="N735" s="31">
        <f t="shared" si="76"/>
        <v>-1.0091884139782465</v>
      </c>
      <c r="O735" s="22">
        <f t="shared" si="77"/>
        <v>-2.9551956936626233E-3</v>
      </c>
    </row>
    <row r="736" spans="1:15" ht="15">
      <c r="A736" s="21">
        <v>45260</v>
      </c>
      <c r="B736" s="21" t="str">
        <f t="shared" si="73"/>
        <v>2023-11</v>
      </c>
      <c r="C736" s="22">
        <v>13.571999999999999</v>
      </c>
      <c r="D736" s="6">
        <v>3.7014999999999998</v>
      </c>
      <c r="E736" s="10">
        <v>81.72</v>
      </c>
      <c r="F736" s="23">
        <v>156.69613647460938</v>
      </c>
      <c r="G736" s="24">
        <v>341.8</v>
      </c>
      <c r="H736" s="23">
        <v>4053.8</v>
      </c>
      <c r="I736" s="22">
        <f t="shared" si="72"/>
        <v>37.015000000000001</v>
      </c>
      <c r="J736" s="10">
        <v>64.651898734177209</v>
      </c>
      <c r="K736" s="22">
        <f t="shared" si="74"/>
        <v>0.2539704723390222</v>
      </c>
      <c r="L736" s="22">
        <f t="shared" si="75"/>
        <v>1.9725904587679043E-2</v>
      </c>
      <c r="M736" s="22">
        <f t="shared" si="75"/>
        <v>-1.5300844955300598E-2</v>
      </c>
      <c r="N736" s="31">
        <f t="shared" si="76"/>
        <v>1.3325289931696751</v>
      </c>
      <c r="O736" s="22">
        <f t="shared" si="77"/>
        <v>1.4589551188236769E-3</v>
      </c>
    </row>
    <row r="737" spans="1:15" ht="15">
      <c r="A737" s="21">
        <v>45261</v>
      </c>
      <c r="B737" s="21" t="str">
        <f t="shared" si="73"/>
        <v>2023-12</v>
      </c>
      <c r="C737" s="22">
        <v>12.057</v>
      </c>
      <c r="D737" s="6">
        <v>3.7111000000000001</v>
      </c>
      <c r="E737" s="10">
        <v>78.72</v>
      </c>
      <c r="F737" s="23">
        <v>142.06488037109375</v>
      </c>
      <c r="G737" s="24">
        <v>301.39</v>
      </c>
      <c r="H737" s="23">
        <v>4094.48</v>
      </c>
      <c r="I737" s="22">
        <f t="shared" si="72"/>
        <v>37.111000000000004</v>
      </c>
      <c r="J737" s="10">
        <v>62.072228355149029</v>
      </c>
      <c r="K737" s="22">
        <f t="shared" si="74"/>
        <v>-0.11836344278680984</v>
      </c>
      <c r="L737" s="22">
        <f t="shared" si="75"/>
        <v>2.5901857289613033E-3</v>
      </c>
      <c r="M737" s="22">
        <f t="shared" si="75"/>
        <v>-3.7401517205423278E-2</v>
      </c>
      <c r="N737" s="31">
        <f t="shared" si="76"/>
        <v>-0.12582066353984594</v>
      </c>
      <c r="O737" s="22">
        <f t="shared" si="77"/>
        <v>9.9850122931547797E-3</v>
      </c>
    </row>
    <row r="738" spans="1:15" ht="15">
      <c r="A738" s="21">
        <v>45264</v>
      </c>
      <c r="B738" s="21" t="str">
        <f t="shared" si="73"/>
        <v>2023-12</v>
      </c>
      <c r="C738" s="22">
        <v>9.9659999999999993</v>
      </c>
      <c r="D738" s="6">
        <v>3.4556</v>
      </c>
      <c r="E738" s="10">
        <v>78.16</v>
      </c>
      <c r="F738" s="23">
        <v>142.06488037109375</v>
      </c>
      <c r="G738" s="24">
        <v>140.93</v>
      </c>
      <c r="H738" s="23">
        <v>4085.31</v>
      </c>
      <c r="I738" s="22">
        <f t="shared" si="72"/>
        <v>34.555999999999997</v>
      </c>
      <c r="J738" s="10">
        <v>61.869706324705128</v>
      </c>
      <c r="K738" s="22">
        <f t="shared" si="74"/>
        <v>-0.19046610427596108</v>
      </c>
      <c r="L738" s="22">
        <f t="shared" si="75"/>
        <v>-7.1332225127385143E-2</v>
      </c>
      <c r="M738" s="22">
        <f t="shared" si="75"/>
        <v>-7.1392450094707642E-3</v>
      </c>
      <c r="N738" s="31">
        <f t="shared" si="76"/>
        <v>-0.7601417939382249</v>
      </c>
      <c r="O738" s="22">
        <f t="shared" si="77"/>
        <v>-2.2421122893172139E-3</v>
      </c>
    </row>
    <row r="739" spans="1:15" ht="15">
      <c r="A739" s="21">
        <v>45265</v>
      </c>
      <c r="B739" s="21" t="str">
        <f t="shared" si="73"/>
        <v>2023-12</v>
      </c>
      <c r="C739" s="22">
        <v>9.9779999999999998</v>
      </c>
      <c r="D739" s="6">
        <v>3.3140999999999998</v>
      </c>
      <c r="E739" s="10">
        <v>77.27</v>
      </c>
      <c r="F739" s="23">
        <v>142.06488037109375</v>
      </c>
      <c r="G739" s="24">
        <v>151.74</v>
      </c>
      <c r="H739" s="23">
        <v>4078.65</v>
      </c>
      <c r="I739" s="22">
        <f t="shared" si="72"/>
        <v>33.140999999999998</v>
      </c>
      <c r="J739" s="10">
        <v>61.374106433677525</v>
      </c>
      <c r="K739" s="22">
        <f t="shared" si="74"/>
        <v>1.2033695796329501E-3</v>
      </c>
      <c r="L739" s="22">
        <f t="shared" si="75"/>
        <v>-4.181000993839009E-2</v>
      </c>
      <c r="M739" s="22">
        <f t="shared" si="75"/>
        <v>-1.1452225789034808E-2</v>
      </c>
      <c r="N739" s="31">
        <f t="shared" si="76"/>
        <v>7.3905216706509111E-2</v>
      </c>
      <c r="O739" s="22">
        <f t="shared" si="77"/>
        <v>-1.6315615160794048E-3</v>
      </c>
    </row>
    <row r="740" spans="1:15" ht="15">
      <c r="A740" s="21">
        <v>45266</v>
      </c>
      <c r="B740" s="21" t="str">
        <f t="shared" si="73"/>
        <v>2023-12</v>
      </c>
      <c r="C740" s="22">
        <v>11.728999999999999</v>
      </c>
      <c r="D740" s="6">
        <v>3.3199000000000001</v>
      </c>
      <c r="E740" s="10">
        <v>74.33</v>
      </c>
      <c r="F740" s="23">
        <v>142.06488037109375</v>
      </c>
      <c r="G740" s="24">
        <v>121.06</v>
      </c>
      <c r="H740" s="23">
        <v>4096.16</v>
      </c>
      <c r="I740" s="22">
        <f t="shared" si="72"/>
        <v>33.198999999999998</v>
      </c>
      <c r="J740" s="10">
        <v>59.043609500357455</v>
      </c>
      <c r="K740" s="22">
        <f t="shared" si="74"/>
        <v>0.16168173810052242</v>
      </c>
      <c r="L740" s="22">
        <f t="shared" si="75"/>
        <v>1.7485684286367082E-3</v>
      </c>
      <c r="M740" s="22">
        <f t="shared" si="75"/>
        <v>-3.8791143208290406E-2</v>
      </c>
      <c r="N740" s="31">
        <f t="shared" si="76"/>
        <v>-0.22588223944638763</v>
      </c>
      <c r="O740" s="22">
        <f t="shared" si="77"/>
        <v>4.2838981648019E-3</v>
      </c>
    </row>
    <row r="741" spans="1:15" ht="15">
      <c r="A741" s="21">
        <v>45267</v>
      </c>
      <c r="B741" s="21" t="str">
        <f t="shared" si="73"/>
        <v>2023-12</v>
      </c>
      <c r="C741" s="22">
        <v>10.28</v>
      </c>
      <c r="D741" s="6">
        <v>3.4005999999999998</v>
      </c>
      <c r="E741" s="10">
        <v>74.209999999999994</v>
      </c>
      <c r="F741" s="23">
        <v>142.06488037109375</v>
      </c>
      <c r="G741" s="24">
        <v>41.54</v>
      </c>
      <c r="H741" s="23">
        <v>4093.96</v>
      </c>
      <c r="I741" s="22">
        <f t="shared" si="72"/>
        <v>34.006</v>
      </c>
      <c r="J741" s="10">
        <v>58.981084088380221</v>
      </c>
      <c r="K741" s="22">
        <f t="shared" si="74"/>
        <v>-0.13186414751234896</v>
      </c>
      <c r="L741" s="22">
        <f t="shared" si="75"/>
        <v>2.4017224648409712E-2</v>
      </c>
      <c r="M741" s="22">
        <f t="shared" si="75"/>
        <v>-1.6157267551599587E-3</v>
      </c>
      <c r="N741" s="31">
        <f t="shared" si="76"/>
        <v>-1.069629472015575</v>
      </c>
      <c r="O741" s="22">
        <f t="shared" si="77"/>
        <v>-5.3723267862093485E-4</v>
      </c>
    </row>
    <row r="742" spans="1:15" ht="15">
      <c r="A742" s="21">
        <v>45268</v>
      </c>
      <c r="B742" s="21" t="str">
        <f t="shared" si="73"/>
        <v>2023-12</v>
      </c>
      <c r="C742" s="22">
        <v>8.8759999999999994</v>
      </c>
      <c r="D742" s="6">
        <v>3.2734000000000001</v>
      </c>
      <c r="E742" s="10">
        <v>75.94</v>
      </c>
      <c r="F742" s="23">
        <v>142.06488037109375</v>
      </c>
      <c r="G742" s="24">
        <v>221.97</v>
      </c>
      <c r="H742" s="23">
        <v>4115.38</v>
      </c>
      <c r="I742" s="22">
        <f t="shared" si="72"/>
        <v>32.734000000000002</v>
      </c>
      <c r="J742" s="10">
        <v>60.563043304888744</v>
      </c>
      <c r="K742" s="22">
        <f t="shared" si="74"/>
        <v>-0.1468492549566715</v>
      </c>
      <c r="L742" s="22">
        <f t="shared" si="75"/>
        <v>-3.8122686551601864E-2</v>
      </c>
      <c r="M742" s="22">
        <f t="shared" si="75"/>
        <v>2.304464282161417E-2</v>
      </c>
      <c r="N742" s="31">
        <f t="shared" si="76"/>
        <v>1.6758854191576029</v>
      </c>
      <c r="O742" s="22">
        <f t="shared" si="77"/>
        <v>5.2184581488019712E-3</v>
      </c>
    </row>
    <row r="743" spans="1:15" ht="15">
      <c r="A743" s="21">
        <v>45271</v>
      </c>
      <c r="B743" s="21" t="str">
        <f t="shared" si="73"/>
        <v>2023-12</v>
      </c>
      <c r="C743" s="22">
        <v>8.15</v>
      </c>
      <c r="D743" s="6">
        <v>3.0760999999999998</v>
      </c>
      <c r="E743" s="10">
        <v>75.75</v>
      </c>
      <c r="F743" s="23">
        <v>142.06488037109375</v>
      </c>
      <c r="G743" s="24">
        <v>156.99</v>
      </c>
      <c r="H743" s="23">
        <v>4112.3100000000004</v>
      </c>
      <c r="I743" s="22">
        <f t="shared" si="72"/>
        <v>30.760999999999999</v>
      </c>
      <c r="J743" s="10">
        <v>60.358565737051798</v>
      </c>
      <c r="K743" s="22">
        <f t="shared" si="74"/>
        <v>-8.5333077817576097E-2</v>
      </c>
      <c r="L743" s="22">
        <f t="shared" si="75"/>
        <v>-6.2166639221753674E-2</v>
      </c>
      <c r="M743" s="22">
        <f t="shared" si="75"/>
        <v>-2.5051104141777607E-3</v>
      </c>
      <c r="N743" s="31">
        <f t="shared" si="76"/>
        <v>-0.34636012855334308</v>
      </c>
      <c r="O743" s="22">
        <f t="shared" si="77"/>
        <v>-7.4626052816149371E-4</v>
      </c>
    </row>
    <row r="744" spans="1:15" ht="15">
      <c r="A744" s="21">
        <v>45272</v>
      </c>
      <c r="B744" s="21" t="str">
        <f t="shared" si="73"/>
        <v>2023-12</v>
      </c>
      <c r="C744" s="22">
        <v>8.1590000000000007</v>
      </c>
      <c r="D744" s="6">
        <v>2.9226000000000001</v>
      </c>
      <c r="E744" s="10">
        <v>74.11</v>
      </c>
      <c r="F744" s="23">
        <v>142.06488037109375</v>
      </c>
      <c r="G744" s="24">
        <v>466.15</v>
      </c>
      <c r="H744" s="23">
        <v>4108.53</v>
      </c>
      <c r="I744" s="22">
        <f t="shared" si="72"/>
        <v>29.225999999999999</v>
      </c>
      <c r="J744" s="10">
        <v>59.056498525778949</v>
      </c>
      <c r="K744" s="22">
        <f t="shared" si="74"/>
        <v>1.1036851938917558E-3</v>
      </c>
      <c r="L744" s="22">
        <f t="shared" si="75"/>
        <v>-5.1188929809477854E-2</v>
      </c>
      <c r="M744" s="22">
        <f t="shared" si="75"/>
        <v>-2.1887968426211005E-2</v>
      </c>
      <c r="N744" s="31">
        <f t="shared" si="76"/>
        <v>1.0883253616904764</v>
      </c>
      <c r="O744" s="22">
        <f t="shared" si="77"/>
        <v>-9.1961411884742183E-4</v>
      </c>
    </row>
    <row r="745" spans="1:15" ht="15">
      <c r="A745" s="21">
        <v>45273</v>
      </c>
      <c r="B745" s="21" t="str">
        <f t="shared" si="73"/>
        <v>2023-12</v>
      </c>
      <c r="C745" s="22">
        <v>7.8630000000000004</v>
      </c>
      <c r="D745" s="6">
        <v>2.8879000000000001</v>
      </c>
      <c r="E745" s="10">
        <v>74.14</v>
      </c>
      <c r="F745" s="23">
        <v>142.06488037109375</v>
      </c>
      <c r="G745" s="24">
        <v>334.7</v>
      </c>
      <c r="H745" s="23">
        <v>4112.17</v>
      </c>
      <c r="I745" s="22">
        <f t="shared" si="72"/>
        <v>28.879000000000001</v>
      </c>
      <c r="J745" s="10">
        <v>59.18416220962721</v>
      </c>
      <c r="K745" s="22">
        <f t="shared" si="74"/>
        <v>-3.6953399437284172E-2</v>
      </c>
      <c r="L745" s="22">
        <f t="shared" si="75"/>
        <v>-1.1944036666111399E-2</v>
      </c>
      <c r="M745" s="22">
        <f t="shared" si="75"/>
        <v>4.0472175931876474E-4</v>
      </c>
      <c r="N745" s="31">
        <f t="shared" si="76"/>
        <v>-0.33127286252542171</v>
      </c>
      <c r="O745" s="22">
        <f t="shared" si="77"/>
        <v>8.8556941328225868E-4</v>
      </c>
    </row>
    <row r="746" spans="1:15" ht="15">
      <c r="A746" s="21">
        <v>45274</v>
      </c>
      <c r="B746" s="21" t="str">
        <f t="shared" si="73"/>
        <v>2023-12</v>
      </c>
      <c r="C746" s="22">
        <v>8.6790000000000003</v>
      </c>
      <c r="D746" s="6">
        <v>2.8311000000000002</v>
      </c>
      <c r="E746" s="10">
        <v>77.05</v>
      </c>
      <c r="F746" s="23">
        <v>142.06488037109375</v>
      </c>
      <c r="G746" s="24">
        <v>198.64</v>
      </c>
      <c r="H746" s="23">
        <v>4176.8999999999996</v>
      </c>
      <c r="I746" s="22">
        <f t="shared" si="72"/>
        <v>28.311</v>
      </c>
      <c r="J746" s="10">
        <v>60.35090467611812</v>
      </c>
      <c r="K746" s="22">
        <f t="shared" si="74"/>
        <v>9.8738101652728741E-2</v>
      </c>
      <c r="L746" s="22">
        <f t="shared" si="75"/>
        <v>-1.986426567904356E-2</v>
      </c>
      <c r="M746" s="22">
        <f t="shared" si="75"/>
        <v>3.849936404353841E-2</v>
      </c>
      <c r="N746" s="31">
        <f t="shared" si="76"/>
        <v>-0.52174046701736965</v>
      </c>
      <c r="O746" s="22">
        <f t="shared" si="77"/>
        <v>1.5618474890471081E-2</v>
      </c>
    </row>
    <row r="747" spans="1:15" ht="15">
      <c r="A747" s="21">
        <v>45275</v>
      </c>
      <c r="B747" s="21" t="str">
        <f t="shared" si="73"/>
        <v>2023-12</v>
      </c>
      <c r="C747" s="22">
        <v>7.3019999999999996</v>
      </c>
      <c r="D747" s="6">
        <v>2.6839</v>
      </c>
      <c r="E747" s="10">
        <v>76.84</v>
      </c>
      <c r="F747" s="23">
        <v>142.06488037109375</v>
      </c>
      <c r="G747" s="24">
        <v>160.85</v>
      </c>
      <c r="H747" s="23">
        <v>4142.92</v>
      </c>
      <c r="I747" s="22">
        <f t="shared" si="72"/>
        <v>26.838999999999999</v>
      </c>
      <c r="J747" s="10">
        <v>60.461090565740818</v>
      </c>
      <c r="K747" s="22">
        <f t="shared" si="74"/>
        <v>-0.17275803142866275</v>
      </c>
      <c r="L747" s="22">
        <f t="shared" si="75"/>
        <v>-5.339436812205775E-2</v>
      </c>
      <c r="M747" s="22">
        <f t="shared" si="75"/>
        <v>-2.7292238657687451E-3</v>
      </c>
      <c r="N747" s="31">
        <f t="shared" si="76"/>
        <v>-0.21102188751487583</v>
      </c>
      <c r="O747" s="22">
        <f t="shared" si="77"/>
        <v>-8.1684913713584734E-3</v>
      </c>
    </row>
    <row r="748" spans="1:15" ht="15">
      <c r="A748" s="21">
        <v>45278</v>
      </c>
      <c r="B748" s="21" t="str">
        <f t="shared" si="73"/>
        <v>2023-12</v>
      </c>
      <c r="C748" s="22">
        <v>6.5149999999999997</v>
      </c>
      <c r="D748" s="6">
        <v>2.6417000000000002</v>
      </c>
      <c r="E748" s="10">
        <v>78.89</v>
      </c>
      <c r="F748" s="23">
        <v>142.06488037109375</v>
      </c>
      <c r="G748" s="24">
        <v>34.56</v>
      </c>
      <c r="H748" s="23">
        <v>4161.0200000000004</v>
      </c>
      <c r="I748" s="22">
        <f t="shared" si="72"/>
        <v>26.417000000000002</v>
      </c>
      <c r="J748" s="10">
        <v>62.452501583280551</v>
      </c>
      <c r="K748" s="22">
        <f t="shared" si="74"/>
        <v>-0.11404107265663672</v>
      </c>
      <c r="L748" s="22">
        <f t="shared" si="75"/>
        <v>-1.5848311279047636E-2</v>
      </c>
      <c r="M748" s="22">
        <f t="shared" si="75"/>
        <v>2.6329139206642382E-2</v>
      </c>
      <c r="N748" s="31">
        <f t="shared" si="76"/>
        <v>-1.5377753097491804</v>
      </c>
      <c r="O748" s="22">
        <f t="shared" si="77"/>
        <v>4.3593832962891222E-3</v>
      </c>
    </row>
    <row r="749" spans="1:15" ht="15">
      <c r="A749" s="21">
        <v>45279</v>
      </c>
      <c r="B749" s="21" t="str">
        <f t="shared" si="73"/>
        <v>2023-12</v>
      </c>
      <c r="C749" s="22">
        <v>6.3159999999999998</v>
      </c>
      <c r="D749" s="6">
        <v>2.5425</v>
      </c>
      <c r="E749" s="10">
        <v>79.819999999999993</v>
      </c>
      <c r="F749" s="23">
        <v>142.06488037109375</v>
      </c>
      <c r="G749" s="24">
        <v>651.44000000000005</v>
      </c>
      <c r="H749" s="23">
        <v>4175.13</v>
      </c>
      <c r="I749" s="22">
        <f t="shared" si="72"/>
        <v>25.425000000000001</v>
      </c>
      <c r="J749" s="10">
        <v>62.599011842208455</v>
      </c>
      <c r="K749" s="22">
        <f t="shared" si="74"/>
        <v>-3.1021114183412746E-2</v>
      </c>
      <c r="L749" s="22">
        <f t="shared" si="75"/>
        <v>-3.8274800371576601E-2</v>
      </c>
      <c r="M749" s="22">
        <f t="shared" si="75"/>
        <v>1.1719622513589519E-2</v>
      </c>
      <c r="N749" s="31">
        <f t="shared" si="76"/>
        <v>2.9364883532230213</v>
      </c>
      <c r="O749" s="22">
        <f t="shared" si="77"/>
        <v>3.3852590164578141E-3</v>
      </c>
    </row>
    <row r="750" spans="1:15" ht="15">
      <c r="A750" s="21">
        <v>45280</v>
      </c>
      <c r="B750" s="21" t="str">
        <f t="shared" si="73"/>
        <v>2023-12</v>
      </c>
      <c r="C750" s="22">
        <v>3.101</v>
      </c>
      <c r="D750" s="6">
        <v>2.4868000000000001</v>
      </c>
      <c r="E750" s="10">
        <v>81.099999999999994</v>
      </c>
      <c r="F750" s="23">
        <v>142.06488037109375</v>
      </c>
      <c r="G750" s="24">
        <v>376.33</v>
      </c>
      <c r="H750" s="23">
        <v>4221.18</v>
      </c>
      <c r="I750" s="22">
        <f t="shared" si="72"/>
        <v>24.868000000000002</v>
      </c>
      <c r="J750" s="10">
        <v>64.060031595576618</v>
      </c>
      <c r="K750" s="22">
        <f t="shared" si="74"/>
        <v>-0.71136145627508374</v>
      </c>
      <c r="L750" s="22">
        <f>IF(OR(D749&lt;=0, D750&lt;=0), "", LN(D750/D749))</f>
        <v>-2.2151105527532456E-2</v>
      </c>
      <c r="M750" s="22">
        <f>IF(OR(E749&lt;=0, E750&lt;=0), "", LN(E750/E749))</f>
        <v>1.5908861500779397E-2</v>
      </c>
      <c r="N750" s="31">
        <f>IF(OR(G749&lt;=0, G750&lt;=0), "", LN(G750/G749))</f>
        <v>-0.54871887911247619</v>
      </c>
      <c r="O750" s="22">
        <f t="shared" si="77"/>
        <v>1.0969214271775531E-2</v>
      </c>
    </row>
    <row r="751" spans="1:15" ht="15">
      <c r="A751" s="21">
        <v>45281</v>
      </c>
      <c r="B751" s="21" t="str">
        <f t="shared" si="73"/>
        <v>2023-12</v>
      </c>
      <c r="C751" s="22">
        <v>4.4130000000000003</v>
      </c>
      <c r="D751" s="6">
        <v>2.5087999999999999</v>
      </c>
      <c r="E751" s="10">
        <v>80.73</v>
      </c>
      <c r="F751" s="23">
        <v>142.06488037109375</v>
      </c>
      <c r="G751" s="24">
        <v>157.16</v>
      </c>
      <c r="H751" s="23">
        <v>4209.79</v>
      </c>
      <c r="I751" s="22">
        <f t="shared" si="72"/>
        <v>25.088000000000001</v>
      </c>
      <c r="J751" s="10">
        <v>63.727502368171777</v>
      </c>
      <c r="K751" s="22">
        <f t="shared" si="74"/>
        <v>0.35283009016909828</v>
      </c>
      <c r="L751" s="22">
        <f t="shared" si="75"/>
        <v>8.8078077609062711E-3</v>
      </c>
      <c r="M751" s="22">
        <f t="shared" si="75"/>
        <v>-4.5727077144429706E-3</v>
      </c>
      <c r="N751" s="31">
        <f t="shared" si="76"/>
        <v>-0.87320202335614072</v>
      </c>
      <c r="O751" s="22">
        <f t="shared" si="77"/>
        <v>-2.7019445993510258E-3</v>
      </c>
    </row>
    <row r="752" spans="1:15" ht="15">
      <c r="A752" s="21">
        <v>45282</v>
      </c>
      <c r="B752" s="21" t="str">
        <f t="shared" si="73"/>
        <v>2023-12</v>
      </c>
      <c r="C752" s="22">
        <v>5.2380000000000004</v>
      </c>
      <c r="D752" s="6">
        <v>2.6227999999999998</v>
      </c>
      <c r="E752" s="10">
        <v>80.23</v>
      </c>
      <c r="F752" s="23">
        <v>142.06488037109375</v>
      </c>
      <c r="G752" s="24">
        <v>143.09</v>
      </c>
      <c r="H752" s="23">
        <v>4213.05</v>
      </c>
      <c r="I752" s="22">
        <f t="shared" si="72"/>
        <v>26.227999999999998</v>
      </c>
      <c r="J752" s="10">
        <v>63.073899371069182</v>
      </c>
      <c r="K752" s="22">
        <f t="shared" si="74"/>
        <v>0.17138501579811002</v>
      </c>
      <c r="L752" s="22">
        <f t="shared" si="75"/>
        <v>4.4437898233375531E-2</v>
      </c>
      <c r="M752" s="22">
        <f t="shared" si="75"/>
        <v>-6.2127436413594618E-3</v>
      </c>
      <c r="N752" s="31">
        <f t="shared" si="76"/>
        <v>-9.3790591771615375E-2</v>
      </c>
      <c r="O752" s="22">
        <f t="shared" si="77"/>
        <v>7.7408573896347351E-4</v>
      </c>
    </row>
    <row r="753" spans="1:15" ht="15">
      <c r="A753" s="21">
        <v>45287</v>
      </c>
      <c r="B753" s="21" t="str">
        <f t="shared" ref="B753:B755" si="78">TEXT(A753,"YYYY-MM")</f>
        <v>2023-12</v>
      </c>
      <c r="C753" s="22">
        <v>4.1079999999999997</v>
      </c>
      <c r="D753" s="6">
        <v>2.6934</v>
      </c>
      <c r="E753" s="10">
        <v>80.97</v>
      </c>
      <c r="F753" s="23">
        <v>142.06488037109375</v>
      </c>
      <c r="G753" s="24">
        <v>177.3</v>
      </c>
      <c r="H753" s="23">
        <v>4228.99</v>
      </c>
      <c r="I753" s="22">
        <f t="shared" si="72"/>
        <v>26.934000000000001</v>
      </c>
      <c r="J753" s="10">
        <v>63.272642025474717</v>
      </c>
      <c r="K753" s="22">
        <f t="shared" si="74"/>
        <v>-0.24300345401920848</v>
      </c>
      <c r="L753" s="22">
        <f t="shared" si="75"/>
        <v>2.6561886626477221E-2</v>
      </c>
      <c r="M753" s="22">
        <f t="shared" si="75"/>
        <v>9.1812059324583514E-3</v>
      </c>
      <c r="N753" s="31">
        <f t="shared" si="76"/>
        <v>0.21436941016151864</v>
      </c>
      <c r="O753" s="22">
        <f t="shared" si="77"/>
        <v>3.7763429083599457E-3</v>
      </c>
    </row>
    <row r="754" spans="1:15" ht="15">
      <c r="A754" s="21">
        <v>45288</v>
      </c>
      <c r="B754" s="21" t="str">
        <f t="shared" si="78"/>
        <v>2023-12</v>
      </c>
      <c r="C754" s="22">
        <v>1.7689999999999999</v>
      </c>
      <c r="D754" s="6">
        <v>2.7109000000000001</v>
      </c>
      <c r="E754" s="10">
        <v>79.040000000000006</v>
      </c>
      <c r="F754" s="23">
        <v>142.06488037109375</v>
      </c>
      <c r="G754" s="24">
        <v>179.89</v>
      </c>
      <c r="H754" s="23">
        <v>4228.03</v>
      </c>
      <c r="I754" s="22">
        <f t="shared" si="72"/>
        <v>27.109000000000002</v>
      </c>
      <c r="J754" s="10">
        <v>62.026210468492508</v>
      </c>
      <c r="K754" s="22">
        <f t="shared" si="74"/>
        <v>-0.84252187688866353</v>
      </c>
      <c r="L754" s="22">
        <f t="shared" si="75"/>
        <v>6.4763470447369012E-3</v>
      </c>
      <c r="M754" s="22">
        <f t="shared" si="75"/>
        <v>-2.4124662258410562E-2</v>
      </c>
      <c r="N754" s="31">
        <f t="shared" si="76"/>
        <v>1.4502339894432536E-2</v>
      </c>
      <c r="O754" s="22">
        <f t="shared" si="77"/>
        <v>-2.2703032607789014E-4</v>
      </c>
    </row>
    <row r="755" spans="1:15" ht="15">
      <c r="A755" s="21">
        <v>45289</v>
      </c>
      <c r="B755" s="21" t="str">
        <f t="shared" si="78"/>
        <v>2023-12</v>
      </c>
      <c r="C755" s="22">
        <v>6.5970000000000004</v>
      </c>
      <c r="D755" s="6">
        <v>2.6789999999999998</v>
      </c>
      <c r="E755" s="10">
        <v>77.69</v>
      </c>
      <c r="F755" s="23">
        <v>142.06488037109375</v>
      </c>
      <c r="G755" s="24">
        <v>69.569999999999993</v>
      </c>
      <c r="H755" s="23">
        <v>4232.01</v>
      </c>
      <c r="I755" s="22">
        <f t="shared" si="72"/>
        <v>26.79</v>
      </c>
      <c r="J755" s="10">
        <v>60.966805304873262</v>
      </c>
      <c r="K755" s="22">
        <f t="shared" si="74"/>
        <v>1.3162005850630858</v>
      </c>
      <c r="L755" s="22">
        <f t="shared" si="75"/>
        <v>-1.183709251606971E-2</v>
      </c>
      <c r="M755" s="22">
        <f t="shared" si="75"/>
        <v>-1.722750447728311E-2</v>
      </c>
      <c r="N755" s="31">
        <f t="shared" si="76"/>
        <v>-0.95001211303904476</v>
      </c>
      <c r="O755" s="22">
        <f t="shared" si="77"/>
        <v>9.4089396589583688E-4</v>
      </c>
    </row>
  </sheetData>
  <mergeCells count="3">
    <mergeCell ref="Q1:Q7"/>
    <mergeCell ref="Q9:Q14"/>
    <mergeCell ref="Q16:Q17"/>
  </mergeCells>
  <pageMargins left="0" right="0" top="0" bottom="0" header="0" footer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FFB43-7EC4-44F5-9140-27C89D14B435}">
  <dimension ref="A1:Y40"/>
  <sheetViews>
    <sheetView workbookViewId="0">
      <selection activeCell="F2" sqref="F2"/>
    </sheetView>
  </sheetViews>
  <sheetFormatPr defaultColWidth="9.140625" defaultRowHeight="15"/>
  <cols>
    <col min="1" max="1" width="13.42578125" style="42" customWidth="1"/>
    <col min="2" max="2" width="15.140625" style="42" customWidth="1"/>
    <col min="3" max="3" width="16.42578125" style="42" customWidth="1"/>
    <col min="4" max="4" width="18.7109375" style="42" customWidth="1"/>
    <col min="5" max="6" width="12" style="42" customWidth="1"/>
    <col min="7" max="7" width="13.7109375" style="42" customWidth="1"/>
    <col min="8" max="8" width="1.7109375" style="25" customWidth="1"/>
    <col min="9" max="12" width="9.140625" style="45"/>
    <col min="13" max="13" width="1.85546875" style="45" customWidth="1"/>
    <col min="14" max="14" width="8.85546875" style="45" customWidth="1"/>
    <col min="15" max="17" width="9.140625" style="45"/>
    <col min="18" max="18" width="1.7109375" style="25" customWidth="1"/>
    <col min="19" max="19" width="9.140625" style="25"/>
    <col min="20" max="20" width="13.5703125" style="45" customWidth="1"/>
    <col min="21" max="21" width="12.42578125" style="45" customWidth="1"/>
    <col min="22" max="22" width="13.140625" style="45" customWidth="1"/>
    <col min="23" max="23" width="13.28515625" style="25" customWidth="1"/>
    <col min="24" max="24" width="13.85546875" style="25" customWidth="1"/>
    <col min="25" max="25" width="13.140625" style="25" customWidth="1"/>
    <col min="26" max="16384" width="9.140625" style="25"/>
  </cols>
  <sheetData>
    <row r="1" spans="1:25" s="82" customFormat="1" ht="60.75">
      <c r="A1" s="78" t="s">
        <v>752</v>
      </c>
      <c r="B1" s="79" t="s">
        <v>783</v>
      </c>
      <c r="C1" s="79" t="s">
        <v>784</v>
      </c>
      <c r="D1" s="79" t="s">
        <v>785</v>
      </c>
      <c r="E1" s="79" t="s">
        <v>786</v>
      </c>
      <c r="F1" s="79" t="s">
        <v>787</v>
      </c>
      <c r="G1" s="79" t="s">
        <v>788</v>
      </c>
      <c r="H1" s="80"/>
      <c r="I1" s="81" t="s">
        <v>752</v>
      </c>
      <c r="J1" s="59" t="s">
        <v>778</v>
      </c>
      <c r="K1" s="59" t="s">
        <v>779</v>
      </c>
      <c r="L1" s="81" t="s">
        <v>780</v>
      </c>
      <c r="M1" s="80"/>
      <c r="N1" s="81" t="s">
        <v>752</v>
      </c>
      <c r="O1" s="59" t="s">
        <v>9</v>
      </c>
      <c r="P1" s="59" t="s">
        <v>756</v>
      </c>
      <c r="Q1" s="59" t="s">
        <v>789</v>
      </c>
      <c r="R1" s="80"/>
      <c r="S1" s="81" t="s">
        <v>752</v>
      </c>
      <c r="T1" s="68" t="s">
        <v>790</v>
      </c>
      <c r="U1" s="68" t="s">
        <v>791</v>
      </c>
      <c r="V1" s="68" t="s">
        <v>792</v>
      </c>
      <c r="W1" s="59" t="s">
        <v>793</v>
      </c>
      <c r="X1" s="59" t="s">
        <v>794</v>
      </c>
      <c r="Y1" s="59" t="s">
        <v>795</v>
      </c>
    </row>
    <row r="2" spans="1:25">
      <c r="A2" s="40" t="s">
        <v>796</v>
      </c>
      <c r="B2" s="40">
        <v>8.551149999999998</v>
      </c>
      <c r="C2" s="40">
        <v>20.130500000000005</v>
      </c>
      <c r="D2" s="40">
        <v>40.159893207779128</v>
      </c>
      <c r="E2" s="40">
        <v>77.418701171875</v>
      </c>
      <c r="F2" s="40">
        <v>371.67350000000005</v>
      </c>
      <c r="G2" s="40">
        <v>3787.9929999999995</v>
      </c>
      <c r="H2" s="46"/>
      <c r="I2" s="43" t="s">
        <v>796</v>
      </c>
      <c r="J2" s="40">
        <v>8.551149999999998</v>
      </c>
      <c r="K2" s="40">
        <v>20.130500000000001</v>
      </c>
      <c r="L2" s="43">
        <v>40.159893207779128</v>
      </c>
      <c r="M2" s="46"/>
      <c r="N2" s="43" t="s">
        <v>796</v>
      </c>
      <c r="O2" s="44">
        <v>77.418701171875</v>
      </c>
      <c r="P2" s="44">
        <v>371.67350000000005</v>
      </c>
      <c r="Q2" s="44">
        <v>3787.9929999999995</v>
      </c>
      <c r="R2" s="46"/>
      <c r="S2" s="43" t="s">
        <v>796</v>
      </c>
      <c r="T2" s="40"/>
      <c r="U2" s="44"/>
      <c r="V2" s="44"/>
    </row>
    <row r="3" spans="1:25">
      <c r="A3" s="40" t="s">
        <v>797</v>
      </c>
      <c r="B3" s="40">
        <v>5.3869999999999996</v>
      </c>
      <c r="C3" s="40">
        <v>15.815950000000001</v>
      </c>
      <c r="D3" s="40">
        <v>44.895391254197172</v>
      </c>
      <c r="E3" s="40">
        <v>73.956802368164063</v>
      </c>
      <c r="F3" s="40">
        <v>256.3415</v>
      </c>
      <c r="G3" s="40">
        <v>3750.872499999999</v>
      </c>
      <c r="H3" s="46"/>
      <c r="I3" s="43" t="s">
        <v>797</v>
      </c>
      <c r="J3" s="40">
        <v>5.3869999999999996</v>
      </c>
      <c r="K3" s="40">
        <v>15.815950000000001</v>
      </c>
      <c r="L3" s="43">
        <v>44.895391254197172</v>
      </c>
      <c r="M3" s="46"/>
      <c r="N3" s="43" t="s">
        <v>797</v>
      </c>
      <c r="O3" s="44">
        <v>73.956802368164063</v>
      </c>
      <c r="P3" s="44">
        <v>256.3415</v>
      </c>
      <c r="Q3" s="44">
        <v>3750.872499999999</v>
      </c>
      <c r="R3" s="46"/>
      <c r="S3" s="43" t="s">
        <v>797</v>
      </c>
      <c r="T3" s="40">
        <f>IF(OR(B2&lt;=0, B3&lt;=0), "", LN(B3/B2))</f>
        <v>-0.46207713312954135</v>
      </c>
      <c r="U3" s="40">
        <f>IF(OR(C2&lt;=0, C3&lt;=0), "", LN(C3/C2))</f>
        <v>-0.241217153384928</v>
      </c>
      <c r="V3" s="40">
        <f>IF(OR(D2&lt;=0, D3&lt;=0), "", LN(D3/D2))</f>
        <v>0.11146632859612315</v>
      </c>
      <c r="W3" s="40">
        <f>IF(OR(E2&lt;=0, E3&lt;=0), "", LN(E3/E2))</f>
        <v>-4.574719764543702E-2</v>
      </c>
      <c r="X3" s="40">
        <f>IF(OR(F2&lt;=0, F3&lt;=0), "", LN(F3/F2))</f>
        <v>-0.3715052408194231</v>
      </c>
      <c r="Y3" s="40">
        <f>IF(OR(G2&lt;=0, G3&lt;=0), "", LN(G3/G2))</f>
        <v>-9.8478477949637717E-3</v>
      </c>
    </row>
    <row r="4" spans="1:25">
      <c r="A4" s="40" t="s">
        <v>798</v>
      </c>
      <c r="B4" s="40">
        <v>5.4001739130434778</v>
      </c>
      <c r="C4" s="40">
        <v>15.401173913043477</v>
      </c>
      <c r="D4" s="40">
        <v>47.179263264031185</v>
      </c>
      <c r="E4" s="40">
        <v>78.618766784667969</v>
      </c>
      <c r="F4" s="40">
        <v>419.26608695652163</v>
      </c>
      <c r="G4" s="40">
        <v>3826.1478260869567</v>
      </c>
      <c r="H4" s="46"/>
      <c r="I4" s="43" t="s">
        <v>798</v>
      </c>
      <c r="J4" s="40">
        <v>5.4001739130434778</v>
      </c>
      <c r="K4" s="40">
        <v>15.401173913043477</v>
      </c>
      <c r="L4" s="43">
        <v>47.179263264031185</v>
      </c>
      <c r="M4" s="46"/>
      <c r="N4" s="43" t="s">
        <v>798</v>
      </c>
      <c r="O4" s="44">
        <v>78.618766784667969</v>
      </c>
      <c r="P4" s="44">
        <v>419.26608695652163</v>
      </c>
      <c r="Q4" s="44">
        <v>3826.1478260869567</v>
      </c>
      <c r="R4" s="46"/>
      <c r="S4" s="43" t="s">
        <v>798</v>
      </c>
      <c r="T4" s="40">
        <f t="shared" ref="T4:T37" si="0">IF(OR(B3&lt;=0, B4&lt;=0), "", LN(B4/B3))</f>
        <v>2.4425154723886257E-3</v>
      </c>
      <c r="U4" s="40">
        <f t="shared" ref="U4:U37" si="1">IF(OR(C3&lt;=0, C4&lt;=0), "", LN(C4/C3))</f>
        <v>-2.6575189873655199E-2</v>
      </c>
      <c r="V4" s="40">
        <f t="shared" ref="V4:V37" si="2">IF(OR(D3&lt;=0, D4&lt;=0), "", LN(D4/D3))</f>
        <v>4.9619313620785858E-2</v>
      </c>
      <c r="W4" s="40">
        <f t="shared" ref="W4:W37" si="3">IF(OR(E3&lt;=0, E4&lt;=0), "", LN(E4/E3))</f>
        <v>6.1129263126292493E-2</v>
      </c>
      <c r="X4" s="40">
        <f t="shared" ref="X4:X37" si="4">IF(OR(F3&lt;=0, F4&lt;=0), "", LN(F4/F3))</f>
        <v>0.49199523087599367</v>
      </c>
      <c r="Y4" s="40">
        <f t="shared" ref="Y4:Y37" si="5">IF(OR(G3&lt;=0, G4&lt;=0), "", LN(G4/G3))</f>
        <v>1.9870027927123158E-2</v>
      </c>
    </row>
    <row r="5" spans="1:25">
      <c r="A5" s="40" t="s">
        <v>799</v>
      </c>
      <c r="B5" s="40">
        <v>8.0455499999999986</v>
      </c>
      <c r="C5" s="40">
        <v>19.083199999999998</v>
      </c>
      <c r="D5" s="40">
        <v>46.81207677194579</v>
      </c>
      <c r="E5" s="40">
        <v>88.166221618652344</v>
      </c>
      <c r="F5" s="40">
        <v>199.34549999999996</v>
      </c>
      <c r="G5" s="40">
        <v>3954.9660000000003</v>
      </c>
      <c r="H5" s="46"/>
      <c r="I5" s="43" t="s">
        <v>799</v>
      </c>
      <c r="J5" s="40">
        <v>8.0455499999999986</v>
      </c>
      <c r="K5" s="40">
        <v>19.083199999999998</v>
      </c>
      <c r="L5" s="43">
        <v>46.81207677194579</v>
      </c>
      <c r="M5" s="46"/>
      <c r="N5" s="43" t="s">
        <v>799</v>
      </c>
      <c r="O5" s="44">
        <v>88.166221618652344</v>
      </c>
      <c r="P5" s="44">
        <v>199.34549999999996</v>
      </c>
      <c r="Q5" s="44">
        <v>3954.9660000000003</v>
      </c>
      <c r="R5" s="46"/>
      <c r="S5" s="43" t="s">
        <v>799</v>
      </c>
      <c r="T5" s="40">
        <f t="shared" si="0"/>
        <v>0.39868798438112596</v>
      </c>
      <c r="U5" s="40">
        <f t="shared" si="1"/>
        <v>0.21436463220819313</v>
      </c>
      <c r="V5" s="40">
        <f t="shared" si="2"/>
        <v>-7.8132381111479694E-3</v>
      </c>
      <c r="W5" s="40">
        <f t="shared" si="3"/>
        <v>0.11461348071445143</v>
      </c>
      <c r="X5" s="40">
        <f t="shared" si="4"/>
        <v>-0.74346627055473979</v>
      </c>
      <c r="Y5" s="40">
        <f t="shared" si="5"/>
        <v>3.3113496956226118E-2</v>
      </c>
    </row>
    <row r="6" spans="1:25">
      <c r="A6" s="40" t="s">
        <v>800</v>
      </c>
      <c r="B6" s="40">
        <v>7.5345263157894751</v>
      </c>
      <c r="C6" s="40">
        <v>22.636473684210522</v>
      </c>
      <c r="D6" s="40">
        <v>48.635722236335802</v>
      </c>
      <c r="E6" s="40">
        <v>93.007133483886719</v>
      </c>
      <c r="F6" s="40">
        <v>226.72526315789472</v>
      </c>
      <c r="G6" s="40">
        <v>4006.0052631578951</v>
      </c>
      <c r="H6" s="46"/>
      <c r="I6" s="43" t="s">
        <v>800</v>
      </c>
      <c r="J6" s="40">
        <v>7.5345263157894751</v>
      </c>
      <c r="K6" s="40">
        <v>22.636473684210522</v>
      </c>
      <c r="L6" s="43">
        <v>48.635722236335802</v>
      </c>
      <c r="M6" s="46"/>
      <c r="N6" s="43" t="s">
        <v>800</v>
      </c>
      <c r="O6" s="44">
        <v>93.007133483886719</v>
      </c>
      <c r="P6" s="44">
        <v>226.72526315789472</v>
      </c>
      <c r="Q6" s="44">
        <v>4006.0052631578951</v>
      </c>
      <c r="R6" s="46"/>
      <c r="S6" s="43" t="s">
        <v>800</v>
      </c>
      <c r="T6" s="40">
        <f t="shared" si="0"/>
        <v>-6.5623177976453964E-2</v>
      </c>
      <c r="U6" s="40">
        <f t="shared" si="1"/>
        <v>0.1707541183637212</v>
      </c>
      <c r="V6" s="40">
        <f t="shared" si="2"/>
        <v>3.8217066029701506E-2</v>
      </c>
      <c r="W6" s="40">
        <f t="shared" si="3"/>
        <v>5.3452279525519862E-2</v>
      </c>
      <c r="X6" s="40">
        <f t="shared" si="4"/>
        <v>0.12869948981581189</v>
      </c>
      <c r="Y6" s="40">
        <f t="shared" si="5"/>
        <v>1.2822546591865297E-2</v>
      </c>
    </row>
    <row r="7" spans="1:25">
      <c r="A7" s="40" t="s">
        <v>801</v>
      </c>
      <c r="B7" s="40">
        <v>7.8681818181818191</v>
      </c>
      <c r="C7" s="40">
        <v>24.823181818181819</v>
      </c>
      <c r="D7" s="40">
        <v>52.183845301863201</v>
      </c>
      <c r="E7" s="40">
        <v>74.127120971679688</v>
      </c>
      <c r="F7" s="40">
        <v>207.93636363636358</v>
      </c>
      <c r="G7" s="40">
        <v>4050.0936363636361</v>
      </c>
      <c r="H7" s="46"/>
      <c r="I7" s="43" t="s">
        <v>801</v>
      </c>
      <c r="J7" s="40">
        <v>7.8681818181818191</v>
      </c>
      <c r="K7" s="40">
        <v>24.823181818181819</v>
      </c>
      <c r="L7" s="43">
        <v>52.183845301863201</v>
      </c>
      <c r="M7" s="46"/>
      <c r="N7" s="43" t="s">
        <v>801</v>
      </c>
      <c r="O7" s="44">
        <v>74.127120971679688</v>
      </c>
      <c r="P7" s="44">
        <v>207.93636363636358</v>
      </c>
      <c r="Q7" s="44">
        <v>4050.0936363636361</v>
      </c>
      <c r="R7" s="46"/>
      <c r="S7" s="43" t="s">
        <v>801</v>
      </c>
      <c r="T7" s="40">
        <f t="shared" si="0"/>
        <v>4.3331043248390419E-2</v>
      </c>
      <c r="U7" s="40">
        <f t="shared" si="1"/>
        <v>9.2215482090677356E-2</v>
      </c>
      <c r="V7" s="40">
        <f t="shared" si="2"/>
        <v>7.0414683668356182E-2</v>
      </c>
      <c r="W7" s="40">
        <f t="shared" si="3"/>
        <v>-0.22689472398499461</v>
      </c>
      <c r="X7" s="40">
        <f t="shared" si="4"/>
        <v>-8.6506901190019178E-2</v>
      </c>
      <c r="Y7" s="40">
        <f t="shared" si="5"/>
        <v>1.0945449879460086E-2</v>
      </c>
    </row>
    <row r="8" spans="1:25">
      <c r="A8" s="40" t="s">
        <v>802</v>
      </c>
      <c r="B8" s="40">
        <v>9.6739545454545475</v>
      </c>
      <c r="C8" s="40">
        <v>30.934954545454545</v>
      </c>
      <c r="D8" s="40">
        <v>54.434933471578915</v>
      </c>
      <c r="E8" s="40">
        <v>58.420768737792969</v>
      </c>
      <c r="F8" s="40">
        <v>214.70136363636365</v>
      </c>
      <c r="G8" s="40">
        <v>4030.1068181818191</v>
      </c>
      <c r="H8" s="46"/>
      <c r="I8" s="43" t="s">
        <v>802</v>
      </c>
      <c r="J8" s="40">
        <v>9.6739545454545475</v>
      </c>
      <c r="K8" s="40">
        <v>30.934954545454545</v>
      </c>
      <c r="L8" s="43">
        <v>54.434933471578915</v>
      </c>
      <c r="M8" s="46"/>
      <c r="N8" s="43" t="s">
        <v>802</v>
      </c>
      <c r="O8" s="44">
        <v>58.420768737792969</v>
      </c>
      <c r="P8" s="44">
        <v>214.70136363636365</v>
      </c>
      <c r="Q8" s="44">
        <v>4030.1068181818191</v>
      </c>
      <c r="R8" s="46"/>
      <c r="S8" s="43" t="s">
        <v>802</v>
      </c>
      <c r="T8" s="40">
        <f t="shared" si="0"/>
        <v>0.20661016693602577</v>
      </c>
      <c r="U8" s="40">
        <f t="shared" si="1"/>
        <v>0.22010879232863789</v>
      </c>
      <c r="V8" s="40">
        <f t="shared" si="2"/>
        <v>4.2233137154886857E-2</v>
      </c>
      <c r="W8" s="40">
        <f t="shared" si="3"/>
        <v>-0.23811001466951551</v>
      </c>
      <c r="X8" s="40">
        <f t="shared" si="4"/>
        <v>3.2015967386695821E-2</v>
      </c>
      <c r="Y8" s="40">
        <f t="shared" si="5"/>
        <v>-4.9471195813364415E-3</v>
      </c>
    </row>
    <row r="9" spans="1:25">
      <c r="A9" s="40" t="s">
        <v>803</v>
      </c>
      <c r="B9" s="40">
        <v>11.012857142857143</v>
      </c>
      <c r="C9" s="40">
        <v>37.440952380952389</v>
      </c>
      <c r="D9" s="40">
        <v>51.267299328480576</v>
      </c>
      <c r="E9" s="40">
        <v>89.486549377441406</v>
      </c>
      <c r="F9" s="40">
        <v>197.90047619047618</v>
      </c>
      <c r="G9" s="40">
        <v>4103.8895238095238</v>
      </c>
      <c r="H9" s="46"/>
      <c r="I9" s="43" t="s">
        <v>803</v>
      </c>
      <c r="J9" s="40">
        <v>11.012857142857143</v>
      </c>
      <c r="K9" s="40">
        <v>37.440952380952389</v>
      </c>
      <c r="L9" s="43">
        <v>51.267299328480576</v>
      </c>
      <c r="M9" s="46"/>
      <c r="N9" s="43" t="s">
        <v>803</v>
      </c>
      <c r="O9" s="44">
        <v>89.486549377441406</v>
      </c>
      <c r="P9" s="44">
        <v>197.90047619047618</v>
      </c>
      <c r="Q9" s="44">
        <v>4103.8895238095238</v>
      </c>
      <c r="R9" s="46"/>
      <c r="S9" s="43" t="s">
        <v>803</v>
      </c>
      <c r="T9" s="40">
        <f t="shared" si="0"/>
        <v>0.12962624565598393</v>
      </c>
      <c r="U9" s="40">
        <f t="shared" si="1"/>
        <v>0.19087832918599684</v>
      </c>
      <c r="V9" s="40">
        <f t="shared" si="2"/>
        <v>-5.9952998234954681E-2</v>
      </c>
      <c r="W9" s="40">
        <f t="shared" si="3"/>
        <v>0.42641687201617468</v>
      </c>
      <c r="X9" s="40">
        <f t="shared" si="4"/>
        <v>-8.1483797398347393E-2</v>
      </c>
      <c r="Y9" s="40">
        <f t="shared" si="5"/>
        <v>1.8142306996782695E-2</v>
      </c>
    </row>
    <row r="10" spans="1:25">
      <c r="A10" s="40" t="s">
        <v>804</v>
      </c>
      <c r="B10" s="40">
        <v>18.266363636363636</v>
      </c>
      <c r="C10" s="40">
        <v>52.631999999999998</v>
      </c>
      <c r="D10" s="40">
        <v>54.236463669586826</v>
      </c>
      <c r="E10" s="40">
        <v>80.696968078613281</v>
      </c>
      <c r="F10" s="40">
        <v>204.4513636363636</v>
      </c>
      <c r="G10" s="40">
        <v>4071.5236363636373</v>
      </c>
      <c r="H10" s="46"/>
      <c r="I10" s="43" t="s">
        <v>804</v>
      </c>
      <c r="J10" s="40">
        <v>18.266363636363636</v>
      </c>
      <c r="K10" s="40">
        <v>52.631999999999998</v>
      </c>
      <c r="L10" s="43">
        <v>54.236463669586826</v>
      </c>
      <c r="M10" s="46"/>
      <c r="N10" s="43" t="s">
        <v>804</v>
      </c>
      <c r="O10" s="44">
        <v>80.696968078613281</v>
      </c>
      <c r="P10" s="44">
        <v>204.4513636363636</v>
      </c>
      <c r="Q10" s="44">
        <v>4071.5236363636373</v>
      </c>
      <c r="R10" s="46"/>
      <c r="S10" s="43" t="s">
        <v>804</v>
      </c>
      <c r="T10" s="40">
        <f t="shared" si="0"/>
        <v>0.50599789448223353</v>
      </c>
      <c r="U10" s="40">
        <f t="shared" si="1"/>
        <v>0.34055921097239605</v>
      </c>
      <c r="V10" s="40">
        <f t="shared" si="2"/>
        <v>5.6300334739725101E-2</v>
      </c>
      <c r="W10" s="40">
        <f t="shared" si="3"/>
        <v>-0.10338732340840748</v>
      </c>
      <c r="X10" s="40">
        <f t="shared" si="4"/>
        <v>3.2565857744346949E-2</v>
      </c>
      <c r="Y10" s="40">
        <f t="shared" si="5"/>
        <v>-7.9179011274172657E-3</v>
      </c>
    </row>
    <row r="11" spans="1:25">
      <c r="A11" s="40" t="s">
        <v>805</v>
      </c>
      <c r="B11" s="40">
        <v>16.597619047619045</v>
      </c>
      <c r="C11" s="40">
        <v>72.314904761904771</v>
      </c>
      <c r="D11" s="40">
        <v>60.984451619385112</v>
      </c>
      <c r="E11" s="40">
        <v>79.02923583984375</v>
      </c>
      <c r="F11" s="40">
        <v>171.34809523809525</v>
      </c>
      <c r="G11" s="40">
        <v>4087.0104761904754</v>
      </c>
      <c r="H11" s="46"/>
      <c r="I11" s="43" t="s">
        <v>805</v>
      </c>
      <c r="J11" s="40">
        <v>16.597619047619045</v>
      </c>
      <c r="K11" s="40">
        <v>72.314904761904771</v>
      </c>
      <c r="L11" s="43">
        <v>60.984451619385112</v>
      </c>
      <c r="M11" s="46"/>
      <c r="N11" s="43" t="s">
        <v>805</v>
      </c>
      <c r="O11" s="44">
        <v>79.02923583984375</v>
      </c>
      <c r="P11" s="44">
        <v>171.34809523809525</v>
      </c>
      <c r="Q11" s="44">
        <v>4087.0104761904754</v>
      </c>
      <c r="R11" s="46"/>
      <c r="S11" s="43" t="s">
        <v>805</v>
      </c>
      <c r="T11" s="40">
        <f t="shared" si="0"/>
        <v>-9.5802061689106557E-2</v>
      </c>
      <c r="U11" s="40">
        <f t="shared" si="1"/>
        <v>0.31770595975163773</v>
      </c>
      <c r="V11" s="40">
        <f t="shared" si="2"/>
        <v>0.11726549652289776</v>
      </c>
      <c r="W11" s="40">
        <f t="shared" si="3"/>
        <v>-2.0883146364085715E-2</v>
      </c>
      <c r="X11" s="40">
        <f t="shared" si="4"/>
        <v>-0.17663298451484497</v>
      </c>
      <c r="Y11" s="40">
        <f t="shared" si="5"/>
        <v>3.796480645789259E-3</v>
      </c>
    </row>
    <row r="12" spans="1:25">
      <c r="A12" s="40" t="s">
        <v>806</v>
      </c>
      <c r="B12" s="40">
        <v>18.919363636363631</v>
      </c>
      <c r="C12" s="40">
        <v>67.401363636363627</v>
      </c>
      <c r="D12" s="40">
        <v>60.218059954581776</v>
      </c>
      <c r="E12" s="40">
        <v>86.569145202636719</v>
      </c>
      <c r="F12" s="40">
        <v>210.63954545454547</v>
      </c>
      <c r="G12" s="40">
        <v>4147.8300000000008</v>
      </c>
      <c r="H12" s="46"/>
      <c r="I12" s="43" t="s">
        <v>806</v>
      </c>
      <c r="J12" s="40">
        <v>18.919363636363631</v>
      </c>
      <c r="K12" s="40">
        <v>67.401363636363627</v>
      </c>
      <c r="L12" s="43">
        <v>60.218059954581776</v>
      </c>
      <c r="M12" s="46"/>
      <c r="N12" s="43" t="s">
        <v>806</v>
      </c>
      <c r="O12" s="44">
        <v>86.569145202636719</v>
      </c>
      <c r="P12" s="44">
        <v>210.63954545454547</v>
      </c>
      <c r="Q12" s="44">
        <v>4147.8300000000008</v>
      </c>
      <c r="R12" s="46"/>
      <c r="S12" s="43" t="s">
        <v>806</v>
      </c>
      <c r="T12" s="40">
        <f t="shared" si="0"/>
        <v>0.13092667440742858</v>
      </c>
      <c r="U12" s="40">
        <f t="shared" si="1"/>
        <v>-7.0365009828211533E-2</v>
      </c>
      <c r="V12" s="40">
        <f t="shared" si="2"/>
        <v>-1.2646633627921369E-2</v>
      </c>
      <c r="W12" s="40">
        <f t="shared" si="3"/>
        <v>9.1125603190429547E-2</v>
      </c>
      <c r="X12" s="40">
        <f t="shared" si="4"/>
        <v>0.20645122520730286</v>
      </c>
      <c r="Y12" s="40">
        <f t="shared" si="5"/>
        <v>1.47715380460854E-2</v>
      </c>
    </row>
    <row r="13" spans="1:25">
      <c r="A13" s="40" t="s">
        <v>807</v>
      </c>
      <c r="B13" s="40">
        <v>23.151285714285709</v>
      </c>
      <c r="C13" s="40">
        <v>94.206000000000003</v>
      </c>
      <c r="D13" s="40">
        <v>55.741421456396999</v>
      </c>
      <c r="E13" s="40">
        <v>105.34542083740234</v>
      </c>
      <c r="F13" s="40">
        <v>221.61809523809521</v>
      </c>
      <c r="G13" s="40">
        <v>4142.1690476190488</v>
      </c>
      <c r="H13" s="46"/>
      <c r="I13" s="43" t="s">
        <v>807</v>
      </c>
      <c r="J13" s="40">
        <v>23.151285714285709</v>
      </c>
      <c r="K13" s="40">
        <v>94.206000000000003</v>
      </c>
      <c r="L13" s="43">
        <v>55.741421456396999</v>
      </c>
      <c r="M13" s="46"/>
      <c r="N13" s="43" t="s">
        <v>807</v>
      </c>
      <c r="O13" s="44">
        <v>105.34542083740234</v>
      </c>
      <c r="P13" s="44">
        <v>221.61809523809521</v>
      </c>
      <c r="Q13" s="44">
        <v>4142.1690476190488</v>
      </c>
      <c r="R13" s="46"/>
      <c r="S13" s="43" t="s">
        <v>807</v>
      </c>
      <c r="T13" s="40">
        <f t="shared" si="0"/>
        <v>0.20186438878769883</v>
      </c>
      <c r="U13" s="40">
        <f t="shared" si="1"/>
        <v>0.33481862411431668</v>
      </c>
      <c r="V13" s="40">
        <f t="shared" si="2"/>
        <v>-7.7248783290900888E-2</v>
      </c>
      <c r="W13" s="40">
        <f t="shared" si="3"/>
        <v>0.19630121200138134</v>
      </c>
      <c r="X13" s="40">
        <f t="shared" si="4"/>
        <v>5.0807251490884678E-2</v>
      </c>
      <c r="Y13" s="40">
        <f t="shared" si="5"/>
        <v>-1.365730738530831E-3</v>
      </c>
    </row>
    <row r="14" spans="1:25">
      <c r="A14" s="40" t="s">
        <v>808</v>
      </c>
      <c r="B14" s="40">
        <v>22.620750000000001</v>
      </c>
      <c r="C14" s="40">
        <v>69.341849999999994</v>
      </c>
      <c r="D14" s="40">
        <v>64.083023856693856</v>
      </c>
      <c r="E14" s="40">
        <v>138.67498779296875</v>
      </c>
      <c r="F14" s="40">
        <v>295.48400000000004</v>
      </c>
      <c r="G14" s="40">
        <v>4232.9369999999999</v>
      </c>
      <c r="H14" s="46"/>
      <c r="I14" s="43" t="s">
        <v>808</v>
      </c>
      <c r="J14" s="40">
        <v>22.620750000000001</v>
      </c>
      <c r="K14" s="40">
        <v>69.341849999999994</v>
      </c>
      <c r="L14" s="43">
        <v>64.083023856693856</v>
      </c>
      <c r="M14" s="46"/>
      <c r="N14" s="43" t="s">
        <v>808</v>
      </c>
      <c r="O14" s="44">
        <v>138.67498779296875</v>
      </c>
      <c r="P14" s="44">
        <v>295.48400000000004</v>
      </c>
      <c r="Q14" s="44">
        <v>4232.9369999999999</v>
      </c>
      <c r="R14" s="46"/>
      <c r="S14" s="43" t="s">
        <v>808</v>
      </c>
      <c r="T14" s="40">
        <f t="shared" si="0"/>
        <v>-2.3182690767128297E-2</v>
      </c>
      <c r="U14" s="40">
        <f t="shared" si="1"/>
        <v>-0.30643525379355968</v>
      </c>
      <c r="V14" s="40">
        <f t="shared" si="2"/>
        <v>0.13945596714297828</v>
      </c>
      <c r="W14" s="40">
        <f t="shared" si="3"/>
        <v>0.27488830479466797</v>
      </c>
      <c r="X14" s="40">
        <f t="shared" si="4"/>
        <v>0.28765908111317606</v>
      </c>
      <c r="Y14" s="40">
        <f t="shared" si="5"/>
        <v>2.1676503184032435E-2</v>
      </c>
    </row>
    <row r="15" spans="1:25">
      <c r="A15" s="40" t="s">
        <v>809</v>
      </c>
      <c r="B15" s="40">
        <v>16.0578</v>
      </c>
      <c r="C15" s="40">
        <v>63.975699999999996</v>
      </c>
      <c r="D15" s="40">
        <v>71.729279342089768</v>
      </c>
      <c r="E15" s="40">
        <v>216.15901184082031</v>
      </c>
      <c r="F15" s="40">
        <v>225.91000000000003</v>
      </c>
      <c r="G15" s="40">
        <v>4211.9604999999992</v>
      </c>
      <c r="H15" s="46"/>
      <c r="I15" s="43" t="s">
        <v>809</v>
      </c>
      <c r="J15" s="40">
        <v>16.0578</v>
      </c>
      <c r="K15" s="40">
        <v>63.975699999999996</v>
      </c>
      <c r="L15" s="43">
        <v>71.729279342089768</v>
      </c>
      <c r="M15" s="46"/>
      <c r="N15" s="43" t="s">
        <v>809</v>
      </c>
      <c r="O15" s="44">
        <v>216.15901184082031</v>
      </c>
      <c r="P15" s="44">
        <v>225.91000000000003</v>
      </c>
      <c r="Q15" s="44">
        <v>4211.9604999999992</v>
      </c>
      <c r="R15" s="46"/>
      <c r="S15" s="43" t="s">
        <v>809</v>
      </c>
      <c r="T15" s="40">
        <f t="shared" si="0"/>
        <v>-0.34267291380321818</v>
      </c>
      <c r="U15" s="40">
        <f t="shared" si="1"/>
        <v>-8.0545296267757763E-2</v>
      </c>
      <c r="V15" s="40">
        <f t="shared" si="2"/>
        <v>0.11271953285306045</v>
      </c>
      <c r="W15" s="40">
        <f t="shared" si="3"/>
        <v>0.44388132486155424</v>
      </c>
      <c r="X15" s="40">
        <f t="shared" si="4"/>
        <v>-0.2684779999950262</v>
      </c>
      <c r="Y15" s="40">
        <f t="shared" si="5"/>
        <v>-4.9678621063301773E-3</v>
      </c>
    </row>
    <row r="16" spans="1:25">
      <c r="A16" s="40" t="s">
        <v>810</v>
      </c>
      <c r="B16" s="40">
        <v>24.731913043478258</v>
      </c>
      <c r="C16" s="40">
        <v>103.10508695652172</v>
      </c>
      <c r="D16" s="40">
        <v>89.03400589624863</v>
      </c>
      <c r="E16" s="40">
        <v>318.95492553710938</v>
      </c>
      <c r="F16" s="40">
        <v>302.53695652173911</v>
      </c>
      <c r="G16" s="40">
        <v>4074.4817391304355</v>
      </c>
      <c r="H16" s="46"/>
      <c r="I16" s="43" t="s">
        <v>810</v>
      </c>
      <c r="J16" s="40">
        <v>24.731913043478258</v>
      </c>
      <c r="K16" s="40">
        <v>103.10508695652172</v>
      </c>
      <c r="L16" s="43">
        <v>89.03400589624863</v>
      </c>
      <c r="M16" s="46"/>
      <c r="N16" s="43" t="s">
        <v>810</v>
      </c>
      <c r="O16" s="44">
        <v>318.95492553710938</v>
      </c>
      <c r="P16" s="44">
        <v>302.53695652173911</v>
      </c>
      <c r="Q16" s="44">
        <v>4074.4817391304355</v>
      </c>
      <c r="R16" s="46"/>
      <c r="S16" s="43" t="s">
        <v>810</v>
      </c>
      <c r="T16" s="40">
        <f t="shared" si="0"/>
        <v>0.43189972290450207</v>
      </c>
      <c r="U16" s="40">
        <f t="shared" si="1"/>
        <v>0.47724540607007204</v>
      </c>
      <c r="V16" s="40">
        <f t="shared" si="2"/>
        <v>0.21611936220204553</v>
      </c>
      <c r="W16" s="40">
        <f t="shared" si="3"/>
        <v>0.38903549076779048</v>
      </c>
      <c r="X16" s="40">
        <f t="shared" si="4"/>
        <v>0.29206675045937808</v>
      </c>
      <c r="Y16" s="40">
        <f t="shared" si="5"/>
        <v>-3.318465823684226E-2</v>
      </c>
    </row>
    <row r="17" spans="1:25">
      <c r="A17" s="40" t="s">
        <v>811</v>
      </c>
      <c r="B17" s="40">
        <v>18.094315789473686</v>
      </c>
      <c r="C17" s="40">
        <v>62.857421052631572</v>
      </c>
      <c r="D17" s="40">
        <v>80.948911198226085</v>
      </c>
      <c r="E17" s="40">
        <v>191.14309692382813</v>
      </c>
      <c r="F17" s="40">
        <v>170.53789473684211</v>
      </c>
      <c r="G17" s="40">
        <v>4198.6152631578952</v>
      </c>
      <c r="H17" s="46"/>
      <c r="I17" s="43" t="s">
        <v>811</v>
      </c>
      <c r="J17" s="40">
        <v>18.094315789473686</v>
      </c>
      <c r="K17" s="40">
        <v>62.857421052631572</v>
      </c>
      <c r="L17" s="43">
        <v>80.948911198226085</v>
      </c>
      <c r="M17" s="46"/>
      <c r="N17" s="43" t="s">
        <v>811</v>
      </c>
      <c r="O17" s="44">
        <v>191.14309692382813</v>
      </c>
      <c r="P17" s="44">
        <v>170.53789473684211</v>
      </c>
      <c r="Q17" s="44">
        <v>4198.6152631578952</v>
      </c>
      <c r="R17" s="46"/>
      <c r="S17" s="43" t="s">
        <v>811</v>
      </c>
      <c r="T17" s="40">
        <f t="shared" si="0"/>
        <v>-0.31249659156933535</v>
      </c>
      <c r="U17" s="40">
        <f t="shared" si="1"/>
        <v>-0.49487972614567427</v>
      </c>
      <c r="V17" s="40">
        <f t="shared" si="2"/>
        <v>-9.5200155743402487E-2</v>
      </c>
      <c r="W17" s="40">
        <f t="shared" si="3"/>
        <v>-0.51202744745289064</v>
      </c>
      <c r="X17" s="40">
        <f t="shared" si="4"/>
        <v>-0.57324591177919104</v>
      </c>
      <c r="Y17" s="40">
        <f t="shared" si="5"/>
        <v>3.001121365525419E-2</v>
      </c>
    </row>
    <row r="18" spans="1:25">
      <c r="A18" s="40" t="s">
        <v>812</v>
      </c>
      <c r="B18" s="40">
        <v>11.568523809523809</v>
      </c>
      <c r="C18" s="40">
        <v>32.408523809523807</v>
      </c>
      <c r="D18" s="40">
        <v>91.065720479319083</v>
      </c>
      <c r="E18" s="40">
        <v>142.25848388671875</v>
      </c>
      <c r="F18" s="40">
        <v>185.5595238095238</v>
      </c>
      <c r="G18" s="40">
        <v>4114.700952380952</v>
      </c>
      <c r="H18" s="46"/>
      <c r="I18" s="43" t="s">
        <v>812</v>
      </c>
      <c r="J18" s="40">
        <v>11.568523809523809</v>
      </c>
      <c r="K18" s="40">
        <v>32.408523809523807</v>
      </c>
      <c r="L18" s="43">
        <v>91.065720479319083</v>
      </c>
      <c r="M18" s="46"/>
      <c r="N18" s="43" t="s">
        <v>812</v>
      </c>
      <c r="O18" s="44">
        <v>142.25848388671875</v>
      </c>
      <c r="P18" s="44">
        <v>185.5595238095238</v>
      </c>
      <c r="Q18" s="44">
        <v>4114.700952380952</v>
      </c>
      <c r="R18" s="46"/>
      <c r="S18" s="43" t="s">
        <v>812</v>
      </c>
      <c r="T18" s="40">
        <f t="shared" si="0"/>
        <v>-0.44730989887139577</v>
      </c>
      <c r="U18" s="40">
        <f t="shared" si="1"/>
        <v>-0.66244753494499531</v>
      </c>
      <c r="V18" s="40">
        <f t="shared" si="2"/>
        <v>0.11776321918982233</v>
      </c>
      <c r="W18" s="40">
        <f t="shared" si="3"/>
        <v>-0.29537663418363641</v>
      </c>
      <c r="X18" s="40">
        <f t="shared" si="4"/>
        <v>8.4418185096419157E-2</v>
      </c>
      <c r="Y18" s="40">
        <f t="shared" si="5"/>
        <v>-2.0188612758621965E-2</v>
      </c>
    </row>
    <row r="19" spans="1:25">
      <c r="A19" s="40" t="s">
        <v>813</v>
      </c>
      <c r="B19" s="40">
        <v>17.282649999999997</v>
      </c>
      <c r="C19" s="40">
        <v>49.032150000000001</v>
      </c>
      <c r="D19" s="40">
        <v>99.696307702214995</v>
      </c>
      <c r="E19" s="40">
        <v>130.70732116699219</v>
      </c>
      <c r="F19" s="40">
        <v>190.21949999999998</v>
      </c>
      <c r="G19" s="40">
        <v>4015.3219999999992</v>
      </c>
      <c r="H19" s="46"/>
      <c r="I19" s="43" t="s">
        <v>813</v>
      </c>
      <c r="J19" s="40">
        <v>17.282649999999997</v>
      </c>
      <c r="K19" s="40">
        <v>49.032150000000001</v>
      </c>
      <c r="L19" s="43">
        <v>99.696307702214995</v>
      </c>
      <c r="M19" s="46"/>
      <c r="N19" s="43" t="s">
        <v>813</v>
      </c>
      <c r="O19" s="44">
        <v>130.70732116699219</v>
      </c>
      <c r="P19" s="44">
        <v>190.21949999999998</v>
      </c>
      <c r="Q19" s="44">
        <v>4015.3219999999992</v>
      </c>
      <c r="R19" s="46"/>
      <c r="S19" s="43" t="s">
        <v>813</v>
      </c>
      <c r="T19" s="40">
        <f t="shared" si="0"/>
        <v>0.40141516280195139</v>
      </c>
      <c r="U19" s="40">
        <f t="shared" si="1"/>
        <v>0.41405473666585418</v>
      </c>
      <c r="V19" s="40">
        <f t="shared" si="2"/>
        <v>9.0547193278776458E-2</v>
      </c>
      <c r="W19" s="40">
        <f t="shared" si="3"/>
        <v>-8.4685077796862143E-2</v>
      </c>
      <c r="X19" s="40">
        <f t="shared" si="4"/>
        <v>2.4802954869667458E-2</v>
      </c>
      <c r="Y19" s="40">
        <f t="shared" si="5"/>
        <v>-2.4448615484095524E-2</v>
      </c>
    </row>
    <row r="20" spans="1:25">
      <c r="A20" s="40" t="s">
        <v>814</v>
      </c>
      <c r="B20" s="40">
        <v>24.93357142857143</v>
      </c>
      <c r="C20" s="40">
        <v>81.422809523809519</v>
      </c>
      <c r="D20" s="40">
        <v>93.351553091270148</v>
      </c>
      <c r="E20" s="40">
        <v>117.17676544189453</v>
      </c>
      <c r="F20" s="40">
        <v>260.3142857142858</v>
      </c>
      <c r="G20" s="40">
        <v>3982.3152380952379</v>
      </c>
      <c r="H20" s="46"/>
      <c r="I20" s="43" t="s">
        <v>814</v>
      </c>
      <c r="J20" s="40">
        <v>24.93357142857143</v>
      </c>
      <c r="K20" s="40">
        <v>81.422809523809519</v>
      </c>
      <c r="L20" s="43">
        <v>93.351553091270148</v>
      </c>
      <c r="M20" s="46"/>
      <c r="N20" s="43" t="s">
        <v>814</v>
      </c>
      <c r="O20" s="44">
        <v>117.17676544189453</v>
      </c>
      <c r="P20" s="44">
        <v>260.3142857142858</v>
      </c>
      <c r="Q20" s="44">
        <v>3982.3152380952379</v>
      </c>
      <c r="R20" s="46"/>
      <c r="S20" s="43" t="s">
        <v>814</v>
      </c>
      <c r="T20" s="40">
        <f t="shared" si="0"/>
        <v>0.36651203744149524</v>
      </c>
      <c r="U20" s="40">
        <f t="shared" si="1"/>
        <v>0.50717924363036215</v>
      </c>
      <c r="V20" s="40">
        <f t="shared" si="2"/>
        <v>-6.5756135059926807E-2</v>
      </c>
      <c r="W20" s="40">
        <f t="shared" si="3"/>
        <v>-0.10927702370451374</v>
      </c>
      <c r="X20" s="40">
        <f t="shared" si="4"/>
        <v>0.31371102370904047</v>
      </c>
      <c r="Y20" s="40">
        <f t="shared" si="5"/>
        <v>-8.2541751574048364E-3</v>
      </c>
    </row>
    <row r="21" spans="1:25">
      <c r="A21" s="40" t="s">
        <v>815</v>
      </c>
      <c r="B21" s="40">
        <v>35.098909090909089</v>
      </c>
      <c r="C21" s="40">
        <v>125.38186363636365</v>
      </c>
      <c r="D21" s="40">
        <v>83.730095084464807</v>
      </c>
      <c r="E21" s="40">
        <v>132.86322021484375</v>
      </c>
      <c r="F21" s="40">
        <v>187.20090909090911</v>
      </c>
      <c r="G21" s="40">
        <v>4117.9059090909104</v>
      </c>
      <c r="H21" s="46"/>
      <c r="I21" s="43" t="s">
        <v>815</v>
      </c>
      <c r="J21" s="40">
        <v>35.098909090909089</v>
      </c>
      <c r="K21" s="40">
        <v>125.38186363636365</v>
      </c>
      <c r="L21" s="43">
        <v>83.730095084464807</v>
      </c>
      <c r="M21" s="46"/>
      <c r="N21" s="43" t="s">
        <v>815</v>
      </c>
      <c r="O21" s="44">
        <v>132.86322021484375</v>
      </c>
      <c r="P21" s="44">
        <v>187.20090909090911</v>
      </c>
      <c r="Q21" s="44">
        <v>4117.9059090909104</v>
      </c>
      <c r="R21" s="46"/>
      <c r="S21" s="43" t="s">
        <v>815</v>
      </c>
      <c r="T21" s="40">
        <f t="shared" si="0"/>
        <v>0.34195490441676285</v>
      </c>
      <c r="U21" s="40">
        <f t="shared" si="1"/>
        <v>0.4317085406042539</v>
      </c>
      <c r="V21" s="40">
        <f t="shared" si="2"/>
        <v>-0.10877403531821807</v>
      </c>
      <c r="W21" s="40">
        <f t="shared" si="3"/>
        <v>0.1256365691918207</v>
      </c>
      <c r="X21" s="40">
        <f t="shared" si="4"/>
        <v>-0.32970727193788868</v>
      </c>
      <c r="Y21" s="40">
        <f t="shared" si="5"/>
        <v>3.3481391375337372E-2</v>
      </c>
    </row>
    <row r="22" spans="1:25">
      <c r="A22" s="40" t="s">
        <v>816</v>
      </c>
      <c r="B22" s="40">
        <v>26.717809523809517</v>
      </c>
      <c r="C22" s="40">
        <v>91.165238095238081</v>
      </c>
      <c r="D22" s="40">
        <v>79.241446479680249</v>
      </c>
      <c r="E22" s="40">
        <v>131.98587036132813</v>
      </c>
      <c r="F22" s="40">
        <v>360.0052380952381</v>
      </c>
      <c r="G22" s="40">
        <v>3940.3138095238101</v>
      </c>
      <c r="H22" s="46"/>
      <c r="I22" s="43" t="s">
        <v>816</v>
      </c>
      <c r="J22" s="40">
        <v>26.717809523809517</v>
      </c>
      <c r="K22" s="40">
        <v>91.165238095238081</v>
      </c>
      <c r="L22" s="43">
        <v>79.241446479680249</v>
      </c>
      <c r="M22" s="46"/>
      <c r="N22" s="43" t="s">
        <v>816</v>
      </c>
      <c r="O22" s="44">
        <v>131.98587036132813</v>
      </c>
      <c r="P22" s="44">
        <v>360.0052380952381</v>
      </c>
      <c r="Q22" s="44">
        <v>3940.3138095238101</v>
      </c>
      <c r="R22" s="46"/>
      <c r="S22" s="43" t="s">
        <v>816</v>
      </c>
      <c r="T22" s="40">
        <f t="shared" si="0"/>
        <v>-0.27283968354909899</v>
      </c>
      <c r="U22" s="40">
        <f t="shared" si="1"/>
        <v>-0.31869032645654183</v>
      </c>
      <c r="V22" s="40">
        <f t="shared" si="2"/>
        <v>-5.5098995747112606E-2</v>
      </c>
      <c r="W22" s="40">
        <f t="shared" si="3"/>
        <v>-6.6253054586921161E-3</v>
      </c>
      <c r="X22" s="40">
        <f t="shared" si="4"/>
        <v>0.65393616132229548</v>
      </c>
      <c r="Y22" s="40">
        <f t="shared" si="5"/>
        <v>-4.4084392428228258E-2</v>
      </c>
    </row>
    <row r="23" spans="1:25">
      <c r="A23" s="40" t="s">
        <v>817</v>
      </c>
      <c r="B23" s="40">
        <v>12.577619047619045</v>
      </c>
      <c r="C23" s="40">
        <v>35.817238095238089</v>
      </c>
      <c r="D23" s="40">
        <v>82.458114599580568</v>
      </c>
      <c r="E23" s="40">
        <v>143.16241455078125</v>
      </c>
      <c r="F23" s="40">
        <v>628.49619047619046</v>
      </c>
      <c r="G23" s="40">
        <v>3806.5142857142851</v>
      </c>
      <c r="H23" s="46"/>
      <c r="I23" s="43" t="s">
        <v>817</v>
      </c>
      <c r="J23" s="40">
        <v>12.577619047619045</v>
      </c>
      <c r="K23" s="40">
        <v>35.817238095238089</v>
      </c>
      <c r="L23" s="43">
        <v>82.458114599580568</v>
      </c>
      <c r="M23" s="46"/>
      <c r="N23" s="43" t="s">
        <v>817</v>
      </c>
      <c r="O23" s="44">
        <v>143.16241455078125</v>
      </c>
      <c r="P23" s="44">
        <v>628.49619047619046</v>
      </c>
      <c r="Q23" s="44">
        <v>3806.5142857142851</v>
      </c>
      <c r="R23" s="46"/>
      <c r="S23" s="43" t="s">
        <v>817</v>
      </c>
      <c r="T23" s="40">
        <f t="shared" si="0"/>
        <v>-0.75341139794436041</v>
      </c>
      <c r="U23" s="40">
        <f t="shared" si="1"/>
        <v>-0.93424437462586929</v>
      </c>
      <c r="V23" s="40">
        <f t="shared" si="2"/>
        <v>3.9790986516493966E-2</v>
      </c>
      <c r="W23" s="40">
        <f t="shared" si="3"/>
        <v>8.1284877715252904E-2</v>
      </c>
      <c r="X23" s="40">
        <f t="shared" si="4"/>
        <v>0.55721138510823631</v>
      </c>
      <c r="Y23" s="40">
        <f t="shared" si="5"/>
        <v>-3.4546482489428314E-2</v>
      </c>
    </row>
    <row r="24" spans="1:25">
      <c r="A24" s="40" t="s">
        <v>818</v>
      </c>
      <c r="B24" s="40">
        <v>13.321636363636365</v>
      </c>
      <c r="C24" s="40">
        <v>45.278681818181809</v>
      </c>
      <c r="D24" s="40">
        <v>77.993081257667725</v>
      </c>
      <c r="E24" s="40">
        <v>116.71628570556641</v>
      </c>
      <c r="F24" s="40">
        <v>328.20999999999992</v>
      </c>
      <c r="G24" s="40">
        <v>4041.454545454546</v>
      </c>
      <c r="H24" s="46"/>
      <c r="I24" s="43" t="s">
        <v>818</v>
      </c>
      <c r="J24" s="40">
        <v>13.321636363636365</v>
      </c>
      <c r="K24" s="40">
        <v>45.278681818181809</v>
      </c>
      <c r="L24" s="43">
        <v>77.993081257667725</v>
      </c>
      <c r="M24" s="46"/>
      <c r="N24" s="43" t="s">
        <v>818</v>
      </c>
      <c r="O24" s="44">
        <v>116.71628570556641</v>
      </c>
      <c r="P24" s="44">
        <v>328.20999999999992</v>
      </c>
      <c r="Q24" s="44">
        <v>4041.454545454546</v>
      </c>
      <c r="R24" s="46"/>
      <c r="S24" s="43" t="s">
        <v>818</v>
      </c>
      <c r="T24" s="40">
        <f t="shared" si="0"/>
        <v>5.7470539225348484E-2</v>
      </c>
      <c r="U24" s="40">
        <f t="shared" si="1"/>
        <v>0.23440703312431649</v>
      </c>
      <c r="V24" s="40">
        <f t="shared" si="2"/>
        <v>-5.5670341662580815E-2</v>
      </c>
      <c r="W24" s="40">
        <f t="shared" si="3"/>
        <v>-0.20423367040885182</v>
      </c>
      <c r="X24" s="40">
        <f t="shared" si="4"/>
        <v>-0.64967631929919367</v>
      </c>
      <c r="Y24" s="40">
        <f t="shared" si="5"/>
        <v>5.9890778443235052E-2</v>
      </c>
    </row>
    <row r="25" spans="1:25">
      <c r="A25" s="40" t="s">
        <v>819</v>
      </c>
      <c r="B25" s="40">
        <v>28.562900000000003</v>
      </c>
      <c r="C25" s="40">
        <v>98.112850000000009</v>
      </c>
      <c r="D25" s="40">
        <v>66.403940811857765</v>
      </c>
      <c r="E25" s="40">
        <v>111.19593811035156</v>
      </c>
      <c r="F25" s="40">
        <v>286.59750000000003</v>
      </c>
      <c r="G25" s="40">
        <v>4087.0225000000005</v>
      </c>
      <c r="H25" s="46"/>
      <c r="I25" s="43" t="s">
        <v>819</v>
      </c>
      <c r="J25" s="40">
        <v>28.562900000000003</v>
      </c>
      <c r="K25" s="40">
        <v>98.112850000000009</v>
      </c>
      <c r="L25" s="43">
        <v>66.403940811857765</v>
      </c>
      <c r="M25" s="46"/>
      <c r="N25" s="43" t="s">
        <v>819</v>
      </c>
      <c r="O25" s="44">
        <v>111.19593811035156</v>
      </c>
      <c r="P25" s="44">
        <v>286.59750000000003</v>
      </c>
      <c r="Q25" s="44">
        <v>4087.0225000000005</v>
      </c>
      <c r="R25" s="46"/>
      <c r="S25" s="43" t="s">
        <v>819</v>
      </c>
      <c r="T25" s="40">
        <f t="shared" si="0"/>
        <v>0.7627191652430958</v>
      </c>
      <c r="U25" s="40">
        <f t="shared" si="1"/>
        <v>0.77328202509808752</v>
      </c>
      <c r="V25" s="40">
        <f t="shared" si="2"/>
        <v>-0.16086371663313659</v>
      </c>
      <c r="W25" s="40">
        <f t="shared" si="3"/>
        <v>-4.8452228081362278E-2</v>
      </c>
      <c r="X25" s="40">
        <f t="shared" si="4"/>
        <v>-0.13557485502069583</v>
      </c>
      <c r="Y25" s="40">
        <f t="shared" si="5"/>
        <v>1.121204664831911E-2</v>
      </c>
    </row>
    <row r="26" spans="1:25">
      <c r="A26" s="40" t="s">
        <v>820</v>
      </c>
      <c r="B26" s="40">
        <v>14.143809523809526</v>
      </c>
      <c r="C26" s="40">
        <v>53.272999999999996</v>
      </c>
      <c r="D26" s="40">
        <v>67.40915899261104</v>
      </c>
      <c r="E26" s="40">
        <v>104.26704406738281</v>
      </c>
      <c r="F26" s="40">
        <v>242.6828571428571</v>
      </c>
      <c r="G26" s="40">
        <v>4239.5166666666673</v>
      </c>
      <c r="H26" s="46"/>
      <c r="I26" s="43" t="s">
        <v>820</v>
      </c>
      <c r="J26" s="40">
        <v>14.143809523809526</v>
      </c>
      <c r="K26" s="40">
        <v>53.272999999999996</v>
      </c>
      <c r="L26" s="43">
        <v>67.40915899261104</v>
      </c>
      <c r="M26" s="46"/>
      <c r="N26" s="43" t="s">
        <v>820</v>
      </c>
      <c r="O26" s="44">
        <v>104.26704406738281</v>
      </c>
      <c r="P26" s="44">
        <v>242.6828571428571</v>
      </c>
      <c r="Q26" s="44">
        <v>4239.5166666666673</v>
      </c>
      <c r="R26" s="46"/>
      <c r="S26" s="43" t="s">
        <v>820</v>
      </c>
      <c r="T26" s="40">
        <f t="shared" si="0"/>
        <v>-0.70283163405335447</v>
      </c>
      <c r="U26" s="40">
        <f t="shared" si="1"/>
        <v>-0.61068871056052498</v>
      </c>
      <c r="V26" s="40">
        <f t="shared" si="2"/>
        <v>1.5024494486681968E-2</v>
      </c>
      <c r="W26" s="40">
        <f t="shared" si="3"/>
        <v>-6.4338513796136518E-2</v>
      </c>
      <c r="X26" s="40">
        <f t="shared" si="4"/>
        <v>-0.16632331609894532</v>
      </c>
      <c r="Y26" s="40">
        <f t="shared" si="5"/>
        <v>3.6632559207829068E-2</v>
      </c>
    </row>
    <row r="27" spans="1:25">
      <c r="A27" s="40" t="s">
        <v>821</v>
      </c>
      <c r="B27" s="40">
        <v>13.915650000000003</v>
      </c>
      <c r="C27" s="40">
        <v>46.134050000000016</v>
      </c>
      <c r="D27" s="40">
        <v>68.366186818611737</v>
      </c>
      <c r="E27" s="40">
        <v>120.99437713623047</v>
      </c>
      <c r="F27" s="40">
        <v>220.68699999999998</v>
      </c>
      <c r="G27" s="40">
        <v>4329.2745000000004</v>
      </c>
      <c r="H27" s="46"/>
      <c r="I27" s="43" t="s">
        <v>821</v>
      </c>
      <c r="J27" s="40">
        <v>13.915650000000003</v>
      </c>
      <c r="K27" s="40">
        <v>46.134050000000016</v>
      </c>
      <c r="L27" s="43">
        <v>68.366186818611737</v>
      </c>
      <c r="M27" s="46"/>
      <c r="N27" s="43" t="s">
        <v>821</v>
      </c>
      <c r="O27" s="44">
        <v>120.99437713623047</v>
      </c>
      <c r="P27" s="44">
        <v>220.68699999999998</v>
      </c>
      <c r="Q27" s="44">
        <v>4329.2745000000004</v>
      </c>
      <c r="R27" s="46"/>
      <c r="S27" s="43" t="s">
        <v>821</v>
      </c>
      <c r="T27" s="40">
        <f t="shared" si="0"/>
        <v>-1.6262932811402411E-2</v>
      </c>
      <c r="U27" s="40">
        <f t="shared" si="1"/>
        <v>-0.14387834714258374</v>
      </c>
      <c r="V27" s="40">
        <f t="shared" si="2"/>
        <v>1.4097458858588267E-2</v>
      </c>
      <c r="W27" s="40">
        <f t="shared" si="3"/>
        <v>0.14878873499988962</v>
      </c>
      <c r="X27" s="40">
        <f t="shared" si="4"/>
        <v>-9.5010068259340247E-2</v>
      </c>
      <c r="Y27" s="40">
        <f t="shared" si="5"/>
        <v>2.0950706977553985E-2</v>
      </c>
    </row>
    <row r="28" spans="1:25">
      <c r="A28" s="40" t="s">
        <v>822</v>
      </c>
      <c r="B28" s="40">
        <v>12.887217391304343</v>
      </c>
      <c r="C28" s="40">
        <v>38.091782608695645</v>
      </c>
      <c r="D28" s="40">
        <v>64.657090746038691</v>
      </c>
      <c r="E28" s="40">
        <v>105.37997436523438</v>
      </c>
      <c r="F28" s="40">
        <v>217.89434782608694</v>
      </c>
      <c r="G28" s="40">
        <v>4166.9460869565219</v>
      </c>
      <c r="H28" s="46"/>
      <c r="I28" s="43" t="s">
        <v>822</v>
      </c>
      <c r="J28" s="40">
        <v>12.887217391304343</v>
      </c>
      <c r="K28" s="40">
        <v>38.091782608695645</v>
      </c>
      <c r="L28" s="43">
        <v>64.657090746038691</v>
      </c>
      <c r="M28" s="46"/>
      <c r="N28" s="43" t="s">
        <v>822</v>
      </c>
      <c r="O28" s="44">
        <v>105.37997436523438</v>
      </c>
      <c r="P28" s="44">
        <v>217.89434782608694</v>
      </c>
      <c r="Q28" s="44">
        <v>4166.9460869565219</v>
      </c>
      <c r="R28" s="46"/>
      <c r="S28" s="43" t="s">
        <v>822</v>
      </c>
      <c r="T28" s="40">
        <f t="shared" si="0"/>
        <v>-7.6778185865097409E-2</v>
      </c>
      <c r="U28" s="40">
        <f t="shared" si="1"/>
        <v>-0.19155270976819916</v>
      </c>
      <c r="V28" s="40">
        <f t="shared" si="2"/>
        <v>-5.5780579459429554E-2</v>
      </c>
      <c r="W28" s="40">
        <f t="shared" si="3"/>
        <v>-0.13817145304761549</v>
      </c>
      <c r="X28" s="40">
        <f t="shared" si="4"/>
        <v>-1.273510572680164E-2</v>
      </c>
      <c r="Y28" s="40">
        <f t="shared" si="5"/>
        <v>-3.8216561751720383E-2</v>
      </c>
    </row>
    <row r="29" spans="1:25">
      <c r="A29" s="40" t="s">
        <v>823</v>
      </c>
      <c r="B29" s="40">
        <v>10.141666666666667</v>
      </c>
      <c r="C29" s="40">
        <v>34.185666666666677</v>
      </c>
      <c r="D29" s="40">
        <v>67.975327279382086</v>
      </c>
      <c r="E29" s="40">
        <v>106.80965423583984</v>
      </c>
      <c r="F29" s="40">
        <v>212.69888888888892</v>
      </c>
      <c r="G29" s="40">
        <v>4253.5677777777782</v>
      </c>
      <c r="H29" s="46"/>
      <c r="I29" s="43" t="s">
        <v>823</v>
      </c>
      <c r="J29" s="40">
        <v>10.141666666666667</v>
      </c>
      <c r="K29" s="40">
        <v>34.185666666666677</v>
      </c>
      <c r="L29" s="43">
        <v>67.975327279382086</v>
      </c>
      <c r="M29" s="46"/>
      <c r="N29" s="43" t="s">
        <v>823</v>
      </c>
      <c r="O29" s="44">
        <v>106.80965423583984</v>
      </c>
      <c r="P29" s="44">
        <v>212.69888888888892</v>
      </c>
      <c r="Q29" s="44">
        <v>4253.5677777777782</v>
      </c>
      <c r="R29" s="46"/>
      <c r="S29" s="43" t="s">
        <v>823</v>
      </c>
      <c r="T29" s="40">
        <f t="shared" si="0"/>
        <v>-0.23958356999739525</v>
      </c>
      <c r="U29" s="40">
        <f t="shared" si="1"/>
        <v>-0.10819212640229979</v>
      </c>
      <c r="V29" s="40">
        <f t="shared" si="2"/>
        <v>5.004702702586062E-2</v>
      </c>
      <c r="W29" s="40">
        <f t="shared" si="3"/>
        <v>1.3475696386480104E-2</v>
      </c>
      <c r="X29" s="40">
        <f t="shared" si="4"/>
        <v>-2.4132803961177198E-2</v>
      </c>
      <c r="Y29" s="40">
        <f t="shared" si="5"/>
        <v>2.0574693635431348E-2</v>
      </c>
    </row>
    <row r="30" spans="1:25">
      <c r="A30" s="40" t="s">
        <v>824</v>
      </c>
      <c r="B30" s="40">
        <v>7.6917500000000016</v>
      </c>
      <c r="C30" s="40">
        <v>24.985450000000004</v>
      </c>
      <c r="D30" s="40">
        <v>60.493396783968308</v>
      </c>
      <c r="E30" s="40">
        <v>108.46768188476563</v>
      </c>
      <c r="F30" s="40">
        <v>187.18449999999999</v>
      </c>
      <c r="G30" s="40">
        <v>4200.3879999999999</v>
      </c>
      <c r="H30" s="46"/>
      <c r="I30" s="43" t="s">
        <v>824</v>
      </c>
      <c r="J30" s="40">
        <v>7.6917500000000016</v>
      </c>
      <c r="K30" s="40">
        <v>24.985450000000004</v>
      </c>
      <c r="L30" s="43">
        <v>60.493396783968308</v>
      </c>
      <c r="M30" s="46"/>
      <c r="N30" s="43" t="s">
        <v>824</v>
      </c>
      <c r="O30" s="44">
        <v>108.46768188476563</v>
      </c>
      <c r="P30" s="44">
        <v>187.18449999999999</v>
      </c>
      <c r="Q30" s="44">
        <v>4200.3879999999999</v>
      </c>
      <c r="R30" s="46"/>
      <c r="S30" s="43" t="s">
        <v>824</v>
      </c>
      <c r="T30" s="40">
        <f t="shared" si="0"/>
        <v>-0.27650402430717846</v>
      </c>
      <c r="U30" s="40">
        <f t="shared" si="1"/>
        <v>-0.31351279746592009</v>
      </c>
      <c r="V30" s="40">
        <f t="shared" si="2"/>
        <v>-0.11661059019563519</v>
      </c>
      <c r="W30" s="40">
        <f t="shared" si="3"/>
        <v>1.5403947890019821E-2</v>
      </c>
      <c r="X30" s="40">
        <f t="shared" si="4"/>
        <v>-0.12778273688078026</v>
      </c>
      <c r="Y30" s="40">
        <f t="shared" si="5"/>
        <v>-1.2581205921816651E-2</v>
      </c>
    </row>
    <row r="31" spans="1:25">
      <c r="A31" s="40" t="s">
        <v>825</v>
      </c>
      <c r="B31" s="40">
        <v>8.8641818181818177</v>
      </c>
      <c r="C31" s="40">
        <v>27.665954545454543</v>
      </c>
      <c r="D31" s="40">
        <v>59.235375875428993</v>
      </c>
      <c r="E31" s="40">
        <v>110.52894592285156</v>
      </c>
      <c r="F31" s="40">
        <v>182.93363636363637</v>
      </c>
      <c r="G31" s="40">
        <v>4120.1890909090907</v>
      </c>
      <c r="H31" s="46"/>
      <c r="I31" s="43" t="s">
        <v>825</v>
      </c>
      <c r="J31" s="40">
        <v>8.8641818181818177</v>
      </c>
      <c r="K31" s="40">
        <v>27.665954545454543</v>
      </c>
      <c r="L31" s="43">
        <v>59.235375875428993</v>
      </c>
      <c r="M31" s="46"/>
      <c r="N31" s="43" t="s">
        <v>825</v>
      </c>
      <c r="O31" s="44">
        <v>110.52894592285156</v>
      </c>
      <c r="P31" s="44">
        <v>182.93363636363637</v>
      </c>
      <c r="Q31" s="44">
        <v>4120.1890909090907</v>
      </c>
      <c r="R31" s="46"/>
      <c r="S31" s="43" t="s">
        <v>825</v>
      </c>
      <c r="T31" s="40">
        <f t="shared" si="0"/>
        <v>0.14187031587525309</v>
      </c>
      <c r="U31" s="40">
        <f t="shared" si="1"/>
        <v>0.10190892403584635</v>
      </c>
      <c r="V31" s="40">
        <f t="shared" si="2"/>
        <v>-2.1015286131367765E-2</v>
      </c>
      <c r="W31" s="40">
        <f t="shared" si="3"/>
        <v>1.8825174909434982E-2</v>
      </c>
      <c r="X31" s="40">
        <f t="shared" si="4"/>
        <v>-2.2971317221201666E-2</v>
      </c>
      <c r="Y31" s="40">
        <f t="shared" si="5"/>
        <v>-1.9277843814872405E-2</v>
      </c>
    </row>
    <row r="32" spans="1:25">
      <c r="A32" s="40" t="s">
        <v>826</v>
      </c>
      <c r="B32" s="40">
        <v>7.8193809523809517</v>
      </c>
      <c r="C32" s="40">
        <v>24.662571428571429</v>
      </c>
      <c r="D32" s="40">
        <v>62.174864992858339</v>
      </c>
      <c r="E32" s="40">
        <v>107.44878387451172</v>
      </c>
      <c r="F32" s="40">
        <v>144.19476190476189</v>
      </c>
      <c r="G32" s="40">
        <v>4097.8585714285718</v>
      </c>
      <c r="H32" s="46"/>
      <c r="I32" s="43" t="s">
        <v>826</v>
      </c>
      <c r="J32" s="40">
        <v>7.8193809523809517</v>
      </c>
      <c r="K32" s="40">
        <v>24.662571428571429</v>
      </c>
      <c r="L32" s="43">
        <v>62.174864992858339</v>
      </c>
      <c r="M32" s="46"/>
      <c r="N32" s="43" t="s">
        <v>826</v>
      </c>
      <c r="O32" s="44">
        <v>107.44878387451172</v>
      </c>
      <c r="P32" s="44">
        <v>144.19476190476189</v>
      </c>
      <c r="Q32" s="44">
        <v>4097.8585714285718</v>
      </c>
      <c r="R32" s="46"/>
      <c r="S32" s="43" t="s">
        <v>826</v>
      </c>
      <c r="T32" s="40">
        <f t="shared" si="0"/>
        <v>-0.1254132524494431</v>
      </c>
      <c r="U32" s="40">
        <f t="shared" si="1"/>
        <v>-0.11491581188964063</v>
      </c>
      <c r="V32" s="40">
        <f t="shared" si="2"/>
        <v>4.8431889399393947E-2</v>
      </c>
      <c r="W32" s="40">
        <f t="shared" si="3"/>
        <v>-2.8263135741774262E-2</v>
      </c>
      <c r="X32" s="40">
        <f t="shared" si="4"/>
        <v>-0.23795854526757571</v>
      </c>
      <c r="Y32" s="40">
        <f t="shared" si="5"/>
        <v>-5.4345205472549722E-3</v>
      </c>
    </row>
    <row r="33" spans="1:25">
      <c r="A33" s="40" t="s">
        <v>827</v>
      </c>
      <c r="B33" s="40">
        <v>8.1041818181818197</v>
      </c>
      <c r="C33" s="40">
        <v>28.649727272727276</v>
      </c>
      <c r="D33" s="40">
        <v>67.772691967963908</v>
      </c>
      <c r="E33" s="40">
        <v>101.14118194580078</v>
      </c>
      <c r="F33" s="40">
        <v>204.98954545454538</v>
      </c>
      <c r="G33" s="40">
        <v>4063.3618181818183</v>
      </c>
      <c r="H33" s="46"/>
      <c r="I33" s="43" t="s">
        <v>827</v>
      </c>
      <c r="J33" s="40">
        <v>8.1041818181818197</v>
      </c>
      <c r="K33" s="40">
        <v>28.649727272727276</v>
      </c>
      <c r="L33" s="43">
        <v>67.772691967963908</v>
      </c>
      <c r="M33" s="46"/>
      <c r="N33" s="43" t="s">
        <v>827</v>
      </c>
      <c r="O33" s="44">
        <v>101.14118194580078</v>
      </c>
      <c r="P33" s="44">
        <v>204.98954545454538</v>
      </c>
      <c r="Q33" s="44">
        <v>4063.3618181818183</v>
      </c>
      <c r="R33" s="46"/>
      <c r="S33" s="43" t="s">
        <v>827</v>
      </c>
      <c r="T33" s="40">
        <f t="shared" si="0"/>
        <v>3.5774812980394928E-2</v>
      </c>
      <c r="U33" s="40">
        <f t="shared" si="1"/>
        <v>0.14985715625223953</v>
      </c>
      <c r="V33" s="40">
        <f t="shared" si="2"/>
        <v>8.6208522195983045E-2</v>
      </c>
      <c r="W33" s="40">
        <f t="shared" si="3"/>
        <v>-6.0496923146533196E-2</v>
      </c>
      <c r="X33" s="40">
        <f t="shared" si="4"/>
        <v>0.35179408107389498</v>
      </c>
      <c r="Y33" s="40">
        <f t="shared" si="5"/>
        <v>-8.4538725952012957E-3</v>
      </c>
    </row>
    <row r="34" spans="1:25">
      <c r="A34" s="40" t="s">
        <v>828</v>
      </c>
      <c r="B34" s="40">
        <v>8.1393809523809537</v>
      </c>
      <c r="C34" s="40">
        <v>31.439761904761905</v>
      </c>
      <c r="D34" s="40">
        <v>75.658505076470874</v>
      </c>
      <c r="E34" s="40">
        <v>98.836517333984375</v>
      </c>
      <c r="F34" s="40">
        <v>178.61238095238093</v>
      </c>
      <c r="G34" s="40">
        <v>4118.9838095238101</v>
      </c>
      <c r="H34" s="46"/>
      <c r="I34" s="43" t="s">
        <v>828</v>
      </c>
      <c r="J34" s="40">
        <v>8.1393809523809537</v>
      </c>
      <c r="K34" s="40">
        <v>31.439761904761905</v>
      </c>
      <c r="L34" s="43">
        <v>75.658505076470874</v>
      </c>
      <c r="M34" s="46"/>
      <c r="N34" s="43" t="s">
        <v>828</v>
      </c>
      <c r="O34" s="44">
        <v>98.836517333984375</v>
      </c>
      <c r="P34" s="44">
        <v>178.61238095238093</v>
      </c>
      <c r="Q34" s="44">
        <v>4118.9838095238101</v>
      </c>
      <c r="R34" s="46"/>
      <c r="S34" s="43" t="s">
        <v>828</v>
      </c>
      <c r="T34" s="40">
        <f t="shared" si="0"/>
        <v>4.3339247419376002E-3</v>
      </c>
      <c r="U34" s="40">
        <f t="shared" si="1"/>
        <v>9.2929470689669211E-2</v>
      </c>
      <c r="V34" s="40">
        <f t="shared" si="2"/>
        <v>0.11007052009270983</v>
      </c>
      <c r="W34" s="40">
        <f t="shared" si="3"/>
        <v>-2.3050236709542919E-2</v>
      </c>
      <c r="X34" s="40">
        <f t="shared" si="4"/>
        <v>-0.13774099177377397</v>
      </c>
      <c r="Y34" s="40">
        <f t="shared" si="5"/>
        <v>1.3595819747421712E-2</v>
      </c>
    </row>
    <row r="35" spans="1:25">
      <c r="A35" s="40" t="s">
        <v>829</v>
      </c>
      <c r="B35" s="40">
        <v>9.3606818181818188</v>
      </c>
      <c r="C35" s="40">
        <v>36.527545454545461</v>
      </c>
      <c r="D35" s="40">
        <v>74.392216489664833</v>
      </c>
      <c r="E35" s="40">
        <v>197.88700866699219</v>
      </c>
      <c r="F35" s="40">
        <v>252.7713636363637</v>
      </c>
      <c r="G35" s="40">
        <v>4038.7872727272725</v>
      </c>
      <c r="H35" s="46"/>
      <c r="I35" s="43" t="s">
        <v>829</v>
      </c>
      <c r="J35" s="40">
        <v>9.3606818181818188</v>
      </c>
      <c r="K35" s="40">
        <v>36.527545454545461</v>
      </c>
      <c r="L35" s="43">
        <v>74.392216489664833</v>
      </c>
      <c r="M35" s="46"/>
      <c r="N35" s="43" t="s">
        <v>829</v>
      </c>
      <c r="O35" s="44">
        <v>197.88700866699219</v>
      </c>
      <c r="P35" s="44">
        <v>252.7713636363637</v>
      </c>
      <c r="Q35" s="44">
        <v>4038.7872727272725</v>
      </c>
      <c r="R35" s="46"/>
      <c r="S35" s="43" t="s">
        <v>829</v>
      </c>
      <c r="T35" s="40">
        <f t="shared" si="0"/>
        <v>0.13980400461291684</v>
      </c>
      <c r="U35" s="40">
        <f t="shared" si="1"/>
        <v>0.14999325142721062</v>
      </c>
      <c r="V35" s="40">
        <f t="shared" si="2"/>
        <v>-1.6878541278327198E-2</v>
      </c>
      <c r="W35" s="40">
        <f t="shared" si="3"/>
        <v>0.69422905939730262</v>
      </c>
      <c r="X35" s="40">
        <f t="shared" si="4"/>
        <v>0.34726739082001812</v>
      </c>
      <c r="Y35" s="40">
        <f t="shared" si="5"/>
        <v>-1.9662017872922096E-2</v>
      </c>
    </row>
    <row r="36" spans="1:25">
      <c r="A36" s="40" t="s">
        <v>830</v>
      </c>
      <c r="B36" s="40">
        <v>9.1044090909090887</v>
      </c>
      <c r="C36" s="40">
        <v>36.478909090909099</v>
      </c>
      <c r="D36" s="40">
        <v>66.742660479103691</v>
      </c>
      <c r="E36" s="40">
        <v>156.69613647460938</v>
      </c>
      <c r="F36" s="40">
        <v>158.93681818181821</v>
      </c>
      <c r="G36" s="40">
        <v>4046.838181818182</v>
      </c>
      <c r="H36" s="46"/>
      <c r="I36" s="43" t="s">
        <v>830</v>
      </c>
      <c r="J36" s="40">
        <v>9.1044090909090887</v>
      </c>
      <c r="K36" s="40">
        <v>36.478909090909099</v>
      </c>
      <c r="L36" s="43">
        <v>66.742660479103691</v>
      </c>
      <c r="M36" s="46"/>
      <c r="N36" s="43" t="s">
        <v>830</v>
      </c>
      <c r="O36" s="44">
        <v>156.69613647460938</v>
      </c>
      <c r="P36" s="44">
        <v>158.93681818181821</v>
      </c>
      <c r="Q36" s="44">
        <v>4046.838181818182</v>
      </c>
      <c r="R36" s="46"/>
      <c r="S36" s="43" t="s">
        <v>830</v>
      </c>
      <c r="T36" s="40">
        <f t="shared" si="0"/>
        <v>-2.7759319991769452E-2</v>
      </c>
      <c r="U36" s="40">
        <f t="shared" si="1"/>
        <v>-1.3323855030167898E-3</v>
      </c>
      <c r="V36" s="40">
        <f t="shared" si="2"/>
        <v>-0.10850698342630993</v>
      </c>
      <c r="W36" s="40">
        <f t="shared" si="3"/>
        <v>-0.23338771100272387</v>
      </c>
      <c r="X36" s="40">
        <f t="shared" si="4"/>
        <v>-0.46397862577930632</v>
      </c>
      <c r="Y36" s="40">
        <f t="shared" si="5"/>
        <v>1.99141347736467E-3</v>
      </c>
    </row>
    <row r="37" spans="1:25">
      <c r="A37" s="40" t="s">
        <v>831</v>
      </c>
      <c r="B37" s="40">
        <v>7.4261052631578961</v>
      </c>
      <c r="C37" s="40">
        <v>29.348526315789478</v>
      </c>
      <c r="D37" s="40">
        <v>61.341768646348541</v>
      </c>
      <c r="E37" s="40">
        <v>142.06488037109375</v>
      </c>
      <c r="F37" s="40">
        <v>215.01578947368421</v>
      </c>
      <c r="G37" s="40">
        <v>4151.8931578947368</v>
      </c>
      <c r="H37" s="46"/>
      <c r="I37" s="43" t="s">
        <v>831</v>
      </c>
      <c r="J37" s="40">
        <v>7.4261052631578961</v>
      </c>
      <c r="K37" s="40">
        <v>29.348526315789478</v>
      </c>
      <c r="L37" s="43">
        <v>61.341768646348541</v>
      </c>
      <c r="M37" s="46"/>
      <c r="N37" s="43" t="s">
        <v>831</v>
      </c>
      <c r="O37" s="44">
        <v>142.06488037109375</v>
      </c>
      <c r="P37" s="44">
        <v>215.01578947368421</v>
      </c>
      <c r="Q37" s="44">
        <v>4151.8931578947368</v>
      </c>
      <c r="R37" s="46"/>
      <c r="S37" s="43" t="s">
        <v>831</v>
      </c>
      <c r="T37" s="40">
        <f t="shared" si="0"/>
        <v>-0.20375728106596941</v>
      </c>
      <c r="U37" s="40">
        <f t="shared" si="1"/>
        <v>-0.21749192614490187</v>
      </c>
      <c r="V37" s="40">
        <f t="shared" si="2"/>
        <v>-8.438334410398983E-2</v>
      </c>
      <c r="W37" s="40">
        <f>IF(OR(E36&lt;=0, E37&lt;=0), "", LN(E37/E36))</f>
        <v>-9.8024636229330081E-2</v>
      </c>
      <c r="X37" s="40">
        <f>IF(OR(F36&lt;=0, F37&lt;=0), "", LN(F37/F36))</f>
        <v>0.30220471152139639</v>
      </c>
      <c r="Y37" s="40">
        <f t="shared" si="5"/>
        <v>2.5628532478802805E-2</v>
      </c>
    </row>
    <row r="38" spans="1:25">
      <c r="A38" s="40" t="s">
        <v>832</v>
      </c>
      <c r="B38" s="40"/>
      <c r="C38" s="40"/>
      <c r="D38" s="40"/>
      <c r="E38" s="40"/>
      <c r="F38" s="40"/>
      <c r="G38" s="40"/>
      <c r="H38" s="46"/>
      <c r="I38" s="43" t="s">
        <v>832</v>
      </c>
      <c r="J38" s="40"/>
      <c r="K38" s="40"/>
      <c r="L38" s="43"/>
      <c r="M38" s="46"/>
      <c r="N38" s="43" t="s">
        <v>832</v>
      </c>
      <c r="O38" s="44"/>
      <c r="P38" s="44"/>
      <c r="Q38" s="44"/>
      <c r="R38" s="46"/>
      <c r="S38" s="43" t="s">
        <v>832</v>
      </c>
    </row>
    <row r="39" spans="1:25" ht="30.75">
      <c r="A39" s="40" t="s">
        <v>833</v>
      </c>
      <c r="B39" s="40">
        <v>14.192363395225463</v>
      </c>
      <c r="C39" s="40">
        <v>48.588249336870092</v>
      </c>
      <c r="D39" s="40">
        <v>66.513310763896257</v>
      </c>
      <c r="E39" s="40">
        <v>120.61881177178745</v>
      </c>
      <c r="F39" s="40">
        <v>243.38210875331535</v>
      </c>
      <c r="G39" s="40">
        <v>4071.1189124668444</v>
      </c>
      <c r="H39" s="46"/>
      <c r="I39" s="58" t="s">
        <v>833</v>
      </c>
      <c r="J39" s="55">
        <v>14.192363395225463</v>
      </c>
      <c r="K39" s="55">
        <v>48.588249336870092</v>
      </c>
      <c r="L39" s="105">
        <v>66.513310763896257</v>
      </c>
      <c r="M39" s="46"/>
      <c r="N39" s="58" t="s">
        <v>833</v>
      </c>
      <c r="O39" s="58">
        <v>120.61881177178745</v>
      </c>
      <c r="P39" s="58">
        <v>243.38210875331535</v>
      </c>
      <c r="Q39" s="58">
        <v>4071.1190000000001</v>
      </c>
      <c r="R39" s="46"/>
      <c r="S39" s="58" t="s">
        <v>833</v>
      </c>
    </row>
    <row r="40" spans="1:25">
      <c r="I40" s="42"/>
      <c r="J40" s="42"/>
      <c r="K40" s="42"/>
      <c r="L40" s="42"/>
      <c r="M40" s="25"/>
      <c r="N40" s="42"/>
      <c r="S40" s="42"/>
    </row>
  </sheetData>
  <pageMargins left="0.7" right="0.7" top="0.75" bottom="0.75" header="0.3" footer="0.3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6A984-CE39-4D67-9DA6-987EC1C86DF8}">
  <dimension ref="A1:I41"/>
  <sheetViews>
    <sheetView workbookViewId="0">
      <selection activeCell="F41" sqref="F41"/>
    </sheetView>
  </sheetViews>
  <sheetFormatPr defaultColWidth="9.140625" defaultRowHeight="15"/>
  <cols>
    <col min="1" max="1" width="9.140625" style="35"/>
    <col min="2" max="2" width="9.28515625" style="35" bestFit="1" customWidth="1"/>
    <col min="3" max="3" width="15.140625" style="35" customWidth="1"/>
    <col min="4" max="4" width="12.85546875" style="35" customWidth="1"/>
    <col min="5" max="5" width="22" style="35" customWidth="1"/>
    <col min="6" max="6" width="9.140625" style="36"/>
    <col min="7" max="7" width="11" style="36" customWidth="1"/>
    <col min="8" max="9" width="10.42578125" style="36" customWidth="1"/>
    <col min="10" max="16384" width="9.140625" style="36"/>
  </cols>
  <sheetData>
    <row r="1" spans="1:9" s="37" customFormat="1" ht="45.75" customHeight="1">
      <c r="A1" s="59" t="s">
        <v>752</v>
      </c>
      <c r="B1" s="59" t="s">
        <v>9</v>
      </c>
      <c r="C1" s="59" t="s">
        <v>834</v>
      </c>
      <c r="D1" s="59" t="s">
        <v>835</v>
      </c>
      <c r="E1" s="59" t="s">
        <v>836</v>
      </c>
      <c r="G1" s="116" t="s">
        <v>782</v>
      </c>
      <c r="H1" s="27" t="s">
        <v>766</v>
      </c>
      <c r="I1" s="56" t="s">
        <v>778</v>
      </c>
    </row>
    <row r="2" spans="1:9" ht="30.75" customHeight="1">
      <c r="A2" s="38" t="s">
        <v>796</v>
      </c>
      <c r="B2" s="60">
        <v>77.418701171875</v>
      </c>
      <c r="C2" s="60">
        <v>8.551149999999998</v>
      </c>
      <c r="D2" s="38"/>
      <c r="E2" s="38"/>
      <c r="G2" s="118"/>
      <c r="H2" s="24" t="s">
        <v>9</v>
      </c>
      <c r="I2" s="61">
        <f>CORREL(D2:D37,E2:E37)</f>
        <v>0.15332074138955429</v>
      </c>
    </row>
    <row r="3" spans="1:9">
      <c r="A3" s="38" t="s">
        <v>797</v>
      </c>
      <c r="B3" s="60">
        <v>73.956802368164063</v>
      </c>
      <c r="C3" s="60">
        <v>5.3869999999999996</v>
      </c>
      <c r="D3" s="38">
        <f>IF(OR(B2&lt;=0, B3&lt;=0), "", LN(B3/B2))</f>
        <v>-4.574719764543702E-2</v>
      </c>
      <c r="E3" s="38">
        <f>IF(OR(C3&lt;=0,C2&lt;= 0), "", LN(C3/C2))</f>
        <v>-0.46207713312954135</v>
      </c>
    </row>
    <row r="4" spans="1:9">
      <c r="A4" s="38" t="s">
        <v>798</v>
      </c>
      <c r="B4" s="60">
        <v>78.618766784667969</v>
      </c>
      <c r="C4" s="60">
        <v>5.4001739130434778</v>
      </c>
      <c r="D4" s="38">
        <f t="shared" ref="D4:D37" si="0">IF(OR(B3&lt;=0, B4&lt;=0), "", LN(B4/B3))</f>
        <v>6.1129263126292493E-2</v>
      </c>
      <c r="E4" s="38">
        <f t="shared" ref="E4:E37" si="1">IF(OR(C4&lt;=0,C3&lt;= 0), "", LN(C4/C3))</f>
        <v>2.4425154723886257E-3</v>
      </c>
    </row>
    <row r="5" spans="1:9">
      <c r="A5" s="38" t="s">
        <v>799</v>
      </c>
      <c r="B5" s="60">
        <v>88.166221618652344</v>
      </c>
      <c r="C5" s="60">
        <v>8.0455499999999986</v>
      </c>
      <c r="D5" s="38">
        <f t="shared" si="0"/>
        <v>0.11461348071445143</v>
      </c>
      <c r="E5" s="38">
        <f t="shared" si="1"/>
        <v>0.39868798438112596</v>
      </c>
    </row>
    <row r="6" spans="1:9">
      <c r="A6" s="38" t="s">
        <v>800</v>
      </c>
      <c r="B6" s="60">
        <v>93.007133483886719</v>
      </c>
      <c r="C6" s="60">
        <v>7.5345263157894751</v>
      </c>
      <c r="D6" s="38">
        <f t="shared" si="0"/>
        <v>5.3452279525519862E-2</v>
      </c>
      <c r="E6" s="38">
        <f t="shared" si="1"/>
        <v>-6.5623177976453964E-2</v>
      </c>
    </row>
    <row r="7" spans="1:9">
      <c r="A7" s="38" t="s">
        <v>801</v>
      </c>
      <c r="B7" s="60">
        <v>74.127120971679688</v>
      </c>
      <c r="C7" s="60">
        <v>7.8681818181818191</v>
      </c>
      <c r="D7" s="38">
        <f t="shared" si="0"/>
        <v>-0.22689472398499461</v>
      </c>
      <c r="E7" s="38">
        <f t="shared" si="1"/>
        <v>4.3331043248390419E-2</v>
      </c>
    </row>
    <row r="8" spans="1:9">
      <c r="A8" s="38" t="s">
        <v>802</v>
      </c>
      <c r="B8" s="60">
        <v>58.420768737792969</v>
      </c>
      <c r="C8" s="60">
        <v>9.6739545454545475</v>
      </c>
      <c r="D8" s="38">
        <f t="shared" si="0"/>
        <v>-0.23811001466951551</v>
      </c>
      <c r="E8" s="38">
        <f t="shared" si="1"/>
        <v>0.20661016693602577</v>
      </c>
    </row>
    <row r="9" spans="1:9">
      <c r="A9" s="38" t="s">
        <v>803</v>
      </c>
      <c r="B9" s="60">
        <v>89.486549377441406</v>
      </c>
      <c r="C9" s="60">
        <v>11.012857142857143</v>
      </c>
      <c r="D9" s="38">
        <f t="shared" si="0"/>
        <v>0.42641687201617468</v>
      </c>
      <c r="E9" s="38">
        <f t="shared" si="1"/>
        <v>0.12962624565598393</v>
      </c>
    </row>
    <row r="10" spans="1:9">
      <c r="A10" s="38" t="s">
        <v>804</v>
      </c>
      <c r="B10" s="60">
        <v>80.696968078613281</v>
      </c>
      <c r="C10" s="60">
        <v>18.266363636363636</v>
      </c>
      <c r="D10" s="38">
        <f t="shared" si="0"/>
        <v>-0.10338732340840748</v>
      </c>
      <c r="E10" s="38">
        <f t="shared" si="1"/>
        <v>0.50599789448223353</v>
      </c>
    </row>
    <row r="11" spans="1:9">
      <c r="A11" s="38" t="s">
        <v>805</v>
      </c>
      <c r="B11" s="60">
        <v>79.02923583984375</v>
      </c>
      <c r="C11" s="60">
        <v>16.597619047619045</v>
      </c>
      <c r="D11" s="38">
        <f t="shared" si="0"/>
        <v>-2.0883146364085715E-2</v>
      </c>
      <c r="E11" s="38">
        <f t="shared" si="1"/>
        <v>-9.5802061689106557E-2</v>
      </c>
    </row>
    <row r="12" spans="1:9">
      <c r="A12" s="38" t="s">
        <v>806</v>
      </c>
      <c r="B12" s="60">
        <v>86.569145202636719</v>
      </c>
      <c r="C12" s="60">
        <v>18.919363636363631</v>
      </c>
      <c r="D12" s="38">
        <f t="shared" si="0"/>
        <v>9.1125603190429547E-2</v>
      </c>
      <c r="E12" s="38">
        <f t="shared" si="1"/>
        <v>0.13092667440742858</v>
      </c>
    </row>
    <row r="13" spans="1:9">
      <c r="A13" s="38" t="s">
        <v>807</v>
      </c>
      <c r="B13" s="60">
        <v>105.34542083740234</v>
      </c>
      <c r="C13" s="60">
        <v>23.151285714285709</v>
      </c>
      <c r="D13" s="38">
        <f t="shared" si="0"/>
        <v>0.19630121200138134</v>
      </c>
      <c r="E13" s="38">
        <f t="shared" si="1"/>
        <v>0.20186438878769883</v>
      </c>
    </row>
    <row r="14" spans="1:9">
      <c r="A14" s="38" t="s">
        <v>808</v>
      </c>
      <c r="B14" s="60">
        <v>138.67498779296875</v>
      </c>
      <c r="C14" s="60">
        <v>22.620750000000001</v>
      </c>
      <c r="D14" s="38">
        <f t="shared" si="0"/>
        <v>0.27488830479466797</v>
      </c>
      <c r="E14" s="38">
        <f t="shared" si="1"/>
        <v>-2.3182690767128297E-2</v>
      </c>
    </row>
    <row r="15" spans="1:9">
      <c r="A15" s="38" t="s">
        <v>809</v>
      </c>
      <c r="B15" s="60">
        <v>216.15901184082031</v>
      </c>
      <c r="C15" s="60">
        <v>16.0578</v>
      </c>
      <c r="D15" s="38">
        <f t="shared" si="0"/>
        <v>0.44388132486155424</v>
      </c>
      <c r="E15" s="38">
        <f t="shared" si="1"/>
        <v>-0.34267291380321818</v>
      </c>
    </row>
    <row r="16" spans="1:9">
      <c r="A16" s="38" t="s">
        <v>810</v>
      </c>
      <c r="B16" s="60">
        <v>318.95492553710938</v>
      </c>
      <c r="C16" s="60">
        <v>24.731913043478258</v>
      </c>
      <c r="D16" s="38">
        <f t="shared" si="0"/>
        <v>0.38903549076779048</v>
      </c>
      <c r="E16" s="38">
        <f t="shared" si="1"/>
        <v>0.43189972290450207</v>
      </c>
    </row>
    <row r="17" spans="1:5">
      <c r="A17" s="38" t="s">
        <v>811</v>
      </c>
      <c r="B17" s="60">
        <v>191.14309692382813</v>
      </c>
      <c r="C17" s="60">
        <v>18.094315789473686</v>
      </c>
      <c r="D17" s="38">
        <f t="shared" si="0"/>
        <v>-0.51202744745289064</v>
      </c>
      <c r="E17" s="38">
        <f t="shared" si="1"/>
        <v>-0.31249659156933535</v>
      </c>
    </row>
    <row r="18" spans="1:5">
      <c r="A18" s="38" t="s">
        <v>812</v>
      </c>
      <c r="B18" s="60">
        <v>142.25848388671875</v>
      </c>
      <c r="C18" s="60">
        <v>11.568523809523809</v>
      </c>
      <c r="D18" s="38">
        <f t="shared" si="0"/>
        <v>-0.29537663418363641</v>
      </c>
      <c r="E18" s="38">
        <f t="shared" si="1"/>
        <v>-0.44730989887139577</v>
      </c>
    </row>
    <row r="19" spans="1:5">
      <c r="A19" s="38" t="s">
        <v>813</v>
      </c>
      <c r="B19" s="60">
        <v>130.70732116699219</v>
      </c>
      <c r="C19" s="60">
        <v>17.282649999999997</v>
      </c>
      <c r="D19" s="38">
        <f t="shared" si="0"/>
        <v>-8.4685077796862143E-2</v>
      </c>
      <c r="E19" s="38">
        <f t="shared" si="1"/>
        <v>0.40141516280195139</v>
      </c>
    </row>
    <row r="20" spans="1:5">
      <c r="A20" s="38" t="s">
        <v>814</v>
      </c>
      <c r="B20" s="60">
        <v>117.17676544189453</v>
      </c>
      <c r="C20" s="60">
        <v>24.93357142857143</v>
      </c>
      <c r="D20" s="38">
        <f t="shared" si="0"/>
        <v>-0.10927702370451374</v>
      </c>
      <c r="E20" s="38">
        <f t="shared" si="1"/>
        <v>0.36651203744149524</v>
      </c>
    </row>
    <row r="21" spans="1:5">
      <c r="A21" s="38" t="s">
        <v>815</v>
      </c>
      <c r="B21" s="60">
        <v>132.86322021484375</v>
      </c>
      <c r="C21" s="60">
        <v>35.098909090909089</v>
      </c>
      <c r="D21" s="38">
        <f t="shared" si="0"/>
        <v>0.1256365691918207</v>
      </c>
      <c r="E21" s="38">
        <f t="shared" si="1"/>
        <v>0.34195490441676285</v>
      </c>
    </row>
    <row r="22" spans="1:5">
      <c r="A22" s="38" t="s">
        <v>816</v>
      </c>
      <c r="B22" s="60">
        <v>131.98587036132813</v>
      </c>
      <c r="C22" s="60">
        <v>26.717809523809517</v>
      </c>
      <c r="D22" s="38">
        <f t="shared" si="0"/>
        <v>-6.6253054586921161E-3</v>
      </c>
      <c r="E22" s="38">
        <f t="shared" si="1"/>
        <v>-0.27283968354909899</v>
      </c>
    </row>
    <row r="23" spans="1:5">
      <c r="A23" s="38" t="s">
        <v>817</v>
      </c>
      <c r="B23" s="60">
        <v>143.16241455078125</v>
      </c>
      <c r="C23" s="60">
        <v>12.577619047619045</v>
      </c>
      <c r="D23" s="38">
        <f t="shared" si="0"/>
        <v>8.1284877715252904E-2</v>
      </c>
      <c r="E23" s="38">
        <f t="shared" si="1"/>
        <v>-0.75341139794436041</v>
      </c>
    </row>
    <row r="24" spans="1:5">
      <c r="A24" s="38" t="s">
        <v>818</v>
      </c>
      <c r="B24" s="60">
        <v>116.71628570556641</v>
      </c>
      <c r="C24" s="60">
        <v>13.321636363636365</v>
      </c>
      <c r="D24" s="38">
        <f t="shared" si="0"/>
        <v>-0.20423367040885182</v>
      </c>
      <c r="E24" s="38">
        <f t="shared" si="1"/>
        <v>5.7470539225348484E-2</v>
      </c>
    </row>
    <row r="25" spans="1:5">
      <c r="A25" s="38" t="s">
        <v>819</v>
      </c>
      <c r="B25" s="60">
        <v>111.19593811035156</v>
      </c>
      <c r="C25" s="60">
        <v>28.562900000000003</v>
      </c>
      <c r="D25" s="38">
        <f t="shared" si="0"/>
        <v>-4.8452228081362278E-2</v>
      </c>
      <c r="E25" s="38">
        <f t="shared" si="1"/>
        <v>0.7627191652430958</v>
      </c>
    </row>
    <row r="26" spans="1:5">
      <c r="A26" s="38" t="s">
        <v>820</v>
      </c>
      <c r="B26" s="60">
        <v>104.26704406738281</v>
      </c>
      <c r="C26" s="60">
        <v>14.143809523809526</v>
      </c>
      <c r="D26" s="38">
        <f t="shared" si="0"/>
        <v>-6.4338513796136518E-2</v>
      </c>
      <c r="E26" s="38">
        <f t="shared" si="1"/>
        <v>-0.70283163405335447</v>
      </c>
    </row>
    <row r="27" spans="1:5">
      <c r="A27" s="38" t="s">
        <v>821</v>
      </c>
      <c r="B27" s="60">
        <v>120.99437713623047</v>
      </c>
      <c r="C27" s="60">
        <v>13.915650000000003</v>
      </c>
      <c r="D27" s="38">
        <f t="shared" si="0"/>
        <v>0.14878873499988962</v>
      </c>
      <c r="E27" s="38">
        <f t="shared" si="1"/>
        <v>-1.6262932811402411E-2</v>
      </c>
    </row>
    <row r="28" spans="1:5">
      <c r="A28" s="38" t="s">
        <v>822</v>
      </c>
      <c r="B28" s="60">
        <v>105.37997436523438</v>
      </c>
      <c r="C28" s="60">
        <v>12.887217391304343</v>
      </c>
      <c r="D28" s="38">
        <f t="shared" si="0"/>
        <v>-0.13817145304761549</v>
      </c>
      <c r="E28" s="38">
        <f t="shared" si="1"/>
        <v>-7.6778185865097409E-2</v>
      </c>
    </row>
    <row r="29" spans="1:5">
      <c r="A29" s="38" t="s">
        <v>823</v>
      </c>
      <c r="B29" s="60">
        <v>106.80965423583984</v>
      </c>
      <c r="C29" s="60">
        <v>10.141666666666667</v>
      </c>
      <c r="D29" s="38">
        <f t="shared" si="0"/>
        <v>1.3475696386480104E-2</v>
      </c>
      <c r="E29" s="38">
        <f t="shared" si="1"/>
        <v>-0.23958356999739525</v>
      </c>
    </row>
    <row r="30" spans="1:5">
      <c r="A30" s="38" t="s">
        <v>824</v>
      </c>
      <c r="B30" s="60">
        <v>108.46768188476563</v>
      </c>
      <c r="C30" s="60">
        <v>7.6917500000000016</v>
      </c>
      <c r="D30" s="38">
        <f t="shared" si="0"/>
        <v>1.5403947890019821E-2</v>
      </c>
      <c r="E30" s="38">
        <f t="shared" si="1"/>
        <v>-0.27650402430717846</v>
      </c>
    </row>
    <row r="31" spans="1:5">
      <c r="A31" s="38" t="s">
        <v>825</v>
      </c>
      <c r="B31" s="60">
        <v>110.52894592285156</v>
      </c>
      <c r="C31" s="60">
        <v>8.8641818181818177</v>
      </c>
      <c r="D31" s="38">
        <f t="shared" si="0"/>
        <v>1.8825174909434982E-2</v>
      </c>
      <c r="E31" s="38">
        <f t="shared" si="1"/>
        <v>0.14187031587525309</v>
      </c>
    </row>
    <row r="32" spans="1:5">
      <c r="A32" s="38" t="s">
        <v>826</v>
      </c>
      <c r="B32" s="60">
        <v>107.44878387451172</v>
      </c>
      <c r="C32" s="60">
        <v>7.8193809523809517</v>
      </c>
      <c r="D32" s="38">
        <f t="shared" si="0"/>
        <v>-2.8263135741774262E-2</v>
      </c>
      <c r="E32" s="38">
        <f t="shared" si="1"/>
        <v>-0.1254132524494431</v>
      </c>
    </row>
    <row r="33" spans="1:5">
      <c r="A33" s="38" t="s">
        <v>827</v>
      </c>
      <c r="B33" s="60">
        <v>101.14118194580078</v>
      </c>
      <c r="C33" s="60">
        <v>8.1041818181818197</v>
      </c>
      <c r="D33" s="38">
        <f t="shared" si="0"/>
        <v>-6.0496923146533196E-2</v>
      </c>
      <c r="E33" s="38">
        <f t="shared" si="1"/>
        <v>3.5774812980394928E-2</v>
      </c>
    </row>
    <row r="34" spans="1:5">
      <c r="A34" s="38" t="s">
        <v>828</v>
      </c>
      <c r="B34" s="60">
        <v>98.836517333984375</v>
      </c>
      <c r="C34" s="60">
        <v>8.1393809523809537</v>
      </c>
      <c r="D34" s="38">
        <f t="shared" si="0"/>
        <v>-2.3050236709542919E-2</v>
      </c>
      <c r="E34" s="38">
        <f t="shared" si="1"/>
        <v>4.3339247419376002E-3</v>
      </c>
    </row>
    <row r="35" spans="1:5">
      <c r="A35" s="38" t="s">
        <v>829</v>
      </c>
      <c r="B35" s="60">
        <v>197.88700866699219</v>
      </c>
      <c r="C35" s="60">
        <v>9.3606818181818188</v>
      </c>
      <c r="D35" s="38">
        <f t="shared" si="0"/>
        <v>0.69422905939730262</v>
      </c>
      <c r="E35" s="38">
        <f t="shared" si="1"/>
        <v>0.13980400461291684</v>
      </c>
    </row>
    <row r="36" spans="1:5">
      <c r="A36" s="38" t="s">
        <v>830</v>
      </c>
      <c r="B36" s="60">
        <v>156.69613647460938</v>
      </c>
      <c r="C36" s="60">
        <v>9.1044090909090887</v>
      </c>
      <c r="D36" s="38">
        <f t="shared" si="0"/>
        <v>-0.23338771100272387</v>
      </c>
      <c r="E36" s="38">
        <f t="shared" si="1"/>
        <v>-2.7759319991769452E-2</v>
      </c>
    </row>
    <row r="37" spans="1:5">
      <c r="A37" s="104" t="s">
        <v>831</v>
      </c>
      <c r="B37" s="103">
        <v>142.06488037109375</v>
      </c>
      <c r="C37" s="103">
        <v>7.4261052631578961</v>
      </c>
      <c r="D37" s="38">
        <f t="shared" si="0"/>
        <v>-9.8024636229330081E-2</v>
      </c>
      <c r="E37" s="38">
        <f t="shared" si="1"/>
        <v>-0.20375728106596941</v>
      </c>
    </row>
    <row r="38" spans="1:5">
      <c r="A38" s="38" t="s">
        <v>832</v>
      </c>
      <c r="B38" s="60"/>
      <c r="C38" s="60"/>
      <c r="D38" s="54"/>
      <c r="E38" s="38"/>
    </row>
    <row r="39" spans="1:5">
      <c r="A39" s="38" t="s">
        <v>833</v>
      </c>
      <c r="B39" s="60">
        <v>120.38442899799783</v>
      </c>
      <c r="C39" s="60">
        <v>14.192363395225463</v>
      </c>
      <c r="D39" s="54"/>
      <c r="E39" s="38"/>
    </row>
    <row r="40" spans="1:5">
      <c r="B40" s="102"/>
      <c r="C40" s="102"/>
    </row>
    <row r="41" spans="1:5">
      <c r="B41" s="102"/>
      <c r="C41" s="102"/>
    </row>
  </sheetData>
  <mergeCells count="1">
    <mergeCell ref="G1:G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49B63-2990-4CD5-99E5-E608259438D4}">
  <dimension ref="A1:O755"/>
  <sheetViews>
    <sheetView topLeftCell="F5" workbookViewId="0">
      <selection activeCell="X19" sqref="X19"/>
    </sheetView>
  </sheetViews>
  <sheetFormatPr defaultColWidth="8.85546875" defaultRowHeight="14.1"/>
  <cols>
    <col min="2" max="2" width="13.42578125" style="49" customWidth="1"/>
    <col min="3" max="3" width="2.140625" customWidth="1"/>
    <col min="4" max="4" width="9.140625" style="51"/>
    <col min="6" max="6" width="2.42578125" customWidth="1"/>
    <col min="9" max="9" width="2.42578125" customWidth="1"/>
    <col min="12" max="12" width="2.7109375" customWidth="1"/>
    <col min="13" max="13" width="9" customWidth="1"/>
    <col min="14" max="14" width="10.42578125" customWidth="1"/>
    <col min="15" max="15" width="2.7109375" customWidth="1"/>
  </cols>
  <sheetData>
    <row r="1" spans="1:15" ht="63.95">
      <c r="A1" s="30" t="s">
        <v>0</v>
      </c>
      <c r="B1" s="27" t="s">
        <v>760</v>
      </c>
      <c r="C1" s="50"/>
      <c r="D1" s="27" t="s">
        <v>761</v>
      </c>
      <c r="E1" s="56" t="s">
        <v>760</v>
      </c>
      <c r="F1" s="50"/>
      <c r="G1" s="27" t="s">
        <v>762</v>
      </c>
      <c r="H1" s="56" t="s">
        <v>760</v>
      </c>
      <c r="I1" s="50"/>
      <c r="J1" s="27" t="s">
        <v>763</v>
      </c>
      <c r="K1" s="27" t="s">
        <v>760</v>
      </c>
      <c r="L1" s="50"/>
      <c r="M1" s="27" t="s">
        <v>764</v>
      </c>
      <c r="N1" s="56" t="s">
        <v>760</v>
      </c>
      <c r="O1" s="50"/>
    </row>
    <row r="2" spans="1:15" ht="15">
      <c r="A2" s="47">
        <v>44200</v>
      </c>
      <c r="B2" s="48"/>
      <c r="C2" s="50"/>
      <c r="D2" s="52"/>
      <c r="E2" s="53"/>
      <c r="F2" s="50"/>
      <c r="G2" s="29"/>
      <c r="H2" s="53"/>
      <c r="I2" s="50"/>
      <c r="J2" s="22"/>
      <c r="K2" s="48"/>
      <c r="L2" s="50"/>
      <c r="M2" s="22"/>
      <c r="N2" s="53"/>
      <c r="O2" s="50"/>
    </row>
    <row r="3" spans="1:15" ht="15">
      <c r="A3" s="47">
        <v>44201</v>
      </c>
      <c r="B3" s="38">
        <v>8.6879135092559359E-2</v>
      </c>
      <c r="C3" s="50"/>
      <c r="D3" s="52">
        <v>-8.6677060763486885E-2</v>
      </c>
      <c r="E3" s="54">
        <v>8.6879135092559359E-2</v>
      </c>
      <c r="F3" s="50"/>
      <c r="G3" s="29">
        <v>5.3910474087485338E-2</v>
      </c>
      <c r="H3" s="54">
        <v>8.6879135092559359E-2</v>
      </c>
      <c r="I3" s="50"/>
      <c r="J3" s="22">
        <v>-1.0339100938385841</v>
      </c>
      <c r="K3" s="38">
        <v>8.6879135092559359E-2</v>
      </c>
      <c r="L3" s="50"/>
      <c r="M3" s="22">
        <v>6.6285397314438596E-3</v>
      </c>
      <c r="N3" s="54">
        <v>8.6879135092559359E-2</v>
      </c>
      <c r="O3" s="50"/>
    </row>
    <row r="4" spans="1:15" ht="15">
      <c r="A4" s="47">
        <v>44202</v>
      </c>
      <c r="B4" s="38">
        <v>0.26312492493640188</v>
      </c>
      <c r="C4" s="50"/>
      <c r="D4" s="52">
        <v>-9.1334648785391034E-3</v>
      </c>
      <c r="E4" s="54">
        <v>0.26312492493640188</v>
      </c>
      <c r="F4" s="50"/>
      <c r="G4" s="29">
        <v>1.1967233322694193E-2</v>
      </c>
      <c r="H4" s="54">
        <v>0.26312492493640188</v>
      </c>
      <c r="I4" s="50"/>
      <c r="J4" s="22">
        <v>-0.21906311696181391</v>
      </c>
      <c r="K4" s="38">
        <v>0.26312492493640188</v>
      </c>
      <c r="L4" s="50"/>
      <c r="M4" s="22">
        <v>2.9564473232332963E-2</v>
      </c>
      <c r="N4" s="54">
        <v>0.26312492493640188</v>
      </c>
      <c r="O4" s="50"/>
    </row>
    <row r="5" spans="1:15" ht="15">
      <c r="A5" s="47">
        <v>44203</v>
      </c>
      <c r="B5" s="38">
        <v>0.65095212783267009</v>
      </c>
      <c r="C5" s="50"/>
      <c r="D5" s="52">
        <v>7.9594221307479146E-2</v>
      </c>
      <c r="E5" s="54">
        <v>0.65095212783267009</v>
      </c>
      <c r="F5" s="50"/>
      <c r="G5" s="29">
        <v>-1.8604656529195673E-3</v>
      </c>
      <c r="H5" s="54">
        <v>0.65095212783267009</v>
      </c>
      <c r="I5" s="50"/>
      <c r="J5" s="22">
        <v>-0.26588449713263429</v>
      </c>
      <c r="K5" s="38">
        <v>0.65095212783267009</v>
      </c>
      <c r="L5" s="50"/>
      <c r="M5" s="22">
        <v>2.2451517536000287E-3</v>
      </c>
      <c r="N5" s="54">
        <v>0.65095212783267009</v>
      </c>
      <c r="O5" s="50"/>
    </row>
    <row r="6" spans="1:15" ht="15">
      <c r="A6" s="47">
        <v>44204</v>
      </c>
      <c r="B6" s="38">
        <v>0.38906021279576364</v>
      </c>
      <c r="C6" s="50"/>
      <c r="D6" s="52">
        <v>6.5401055890941598E-2</v>
      </c>
      <c r="E6" s="54">
        <v>0.38906021279576364</v>
      </c>
      <c r="F6" s="50"/>
      <c r="G6" s="29">
        <v>3.3150183187250749E-2</v>
      </c>
      <c r="H6" s="54">
        <v>0.38906021279576364</v>
      </c>
      <c r="I6" s="50"/>
      <c r="J6" s="22">
        <v>-0.22026746081203777</v>
      </c>
      <c r="K6" s="38">
        <v>0.38906021279576364</v>
      </c>
      <c r="L6" s="50"/>
      <c r="M6" s="22">
        <v>2.575192885271289E-3</v>
      </c>
      <c r="N6" s="54">
        <v>0.38906021279576364</v>
      </c>
      <c r="O6" s="50"/>
    </row>
    <row r="7" spans="1:15" ht="15">
      <c r="A7" s="47">
        <v>44207</v>
      </c>
      <c r="B7" s="38">
        <v>-1.4439690264276224</v>
      </c>
      <c r="C7" s="50"/>
      <c r="D7" s="52">
        <v>3.581391028922859E-2</v>
      </c>
      <c r="E7" s="54">
        <v>-1.4439690264276224</v>
      </c>
      <c r="F7" s="50"/>
      <c r="G7" s="29">
        <v>-1.2143330007956208E-2</v>
      </c>
      <c r="H7" s="54">
        <v>-1.4439690264276224</v>
      </c>
      <c r="I7" s="50"/>
      <c r="J7" s="22">
        <v>0.96371236073277122</v>
      </c>
      <c r="K7" s="38">
        <v>-1.4439690264276224</v>
      </c>
      <c r="L7" s="50"/>
      <c r="M7" s="22">
        <v>-1.1163948035362966E-2</v>
      </c>
      <c r="N7" s="54">
        <v>-1.4439690264276224</v>
      </c>
      <c r="O7" s="50"/>
    </row>
    <row r="8" spans="1:15" ht="15">
      <c r="A8" s="47">
        <v>44208</v>
      </c>
      <c r="B8" s="38">
        <v>0.38715525319376298</v>
      </c>
      <c r="C8" s="50"/>
      <c r="D8" s="52">
        <v>0.17455877145738116</v>
      </c>
      <c r="E8" s="54">
        <v>0.38715525319376298</v>
      </c>
      <c r="F8" s="50"/>
      <c r="G8" s="29">
        <v>2.0574629393193728E-2</v>
      </c>
      <c r="H8" s="54">
        <v>0.38715525319376298</v>
      </c>
      <c r="I8" s="50"/>
      <c r="J8" s="22">
        <v>-0.4017061334120498</v>
      </c>
      <c r="K8" s="38">
        <v>0.38715525319376298</v>
      </c>
      <c r="L8" s="50"/>
      <c r="M8" s="22">
        <v>-5.6578900580676762E-3</v>
      </c>
      <c r="N8" s="54">
        <v>0.38715525319376298</v>
      </c>
      <c r="O8" s="50"/>
    </row>
    <row r="9" spans="1:15" ht="15">
      <c r="A9" s="47">
        <v>44209</v>
      </c>
      <c r="B9" s="38">
        <v>9.5785597612508377E-2</v>
      </c>
      <c r="C9" s="50"/>
      <c r="D9" s="52">
        <v>-0.12345468415755215</v>
      </c>
      <c r="E9" s="54">
        <v>9.5785597612508377E-2</v>
      </c>
      <c r="F9" s="50"/>
      <c r="G9" s="29">
        <v>-8.2511678887582512E-3</v>
      </c>
      <c r="H9" s="54">
        <v>9.5785597612508377E-2</v>
      </c>
      <c r="I9" s="50"/>
      <c r="J9" s="22">
        <v>-0.13010208124622349</v>
      </c>
      <c r="K9" s="38">
        <v>9.5785597612508377E-2</v>
      </c>
      <c r="L9" s="50"/>
      <c r="M9" s="22">
        <v>-1.9071034212275533E-3</v>
      </c>
      <c r="N9" s="54">
        <v>9.5785597612508377E-2</v>
      </c>
      <c r="O9" s="50"/>
    </row>
    <row r="10" spans="1:15" ht="15">
      <c r="A10" s="47">
        <v>44210</v>
      </c>
      <c r="B10" s="38">
        <v>-0.80544312798728424</v>
      </c>
      <c r="C10" s="50"/>
      <c r="D10" s="52">
        <v>-0.10083388197295715</v>
      </c>
      <c r="E10" s="54">
        <v>-0.80544312798728424</v>
      </c>
      <c r="F10" s="50"/>
      <c r="G10" s="29">
        <v>4.3134502537193475E-3</v>
      </c>
      <c r="H10" s="54">
        <v>-0.80544312798728424</v>
      </c>
      <c r="I10" s="50"/>
      <c r="J10" s="22">
        <v>-5.6846158976517167E-2</v>
      </c>
      <c r="K10" s="38">
        <v>-0.80544312798728424</v>
      </c>
      <c r="L10" s="50"/>
      <c r="M10" s="22">
        <v>8.1042828028437385E-3</v>
      </c>
      <c r="N10" s="54">
        <v>-0.80544312798728424</v>
      </c>
      <c r="O10" s="50"/>
    </row>
    <row r="11" spans="1:15" ht="15">
      <c r="A11" s="47">
        <v>44211</v>
      </c>
      <c r="B11" s="38">
        <v>0.51244281252089208</v>
      </c>
      <c r="C11" s="50"/>
      <c r="D11" s="52">
        <v>-5.0190092625093385E-2</v>
      </c>
      <c r="E11" s="54">
        <v>0.51244281252089208</v>
      </c>
      <c r="F11" s="50"/>
      <c r="G11" s="29">
        <v>-1.736657249829859E-2</v>
      </c>
      <c r="H11" s="54">
        <v>0.51244281252089208</v>
      </c>
      <c r="I11" s="50"/>
      <c r="J11" s="22">
        <v>-0.11257099689168022</v>
      </c>
      <c r="K11" s="38">
        <v>0.51244281252089208</v>
      </c>
      <c r="L11" s="50"/>
      <c r="M11" s="22">
        <v>-9.3338912959838195E-3</v>
      </c>
      <c r="N11" s="54">
        <v>0.51244281252089208</v>
      </c>
      <c r="O11" s="50"/>
    </row>
    <row r="12" spans="1:15" ht="15">
      <c r="A12" s="47">
        <v>44214</v>
      </c>
      <c r="B12" s="38">
        <v>-0.24732556021281399</v>
      </c>
      <c r="C12" s="50"/>
      <c r="D12" s="52">
        <v>-9.0433841192997494E-2</v>
      </c>
      <c r="E12" s="54">
        <v>-0.24732556021281399</v>
      </c>
      <c r="F12" s="50"/>
      <c r="G12" s="29">
        <v>-1.0824800681723E-2</v>
      </c>
      <c r="H12" s="54">
        <v>-0.24732556021281399</v>
      </c>
      <c r="I12" s="50"/>
      <c r="J12" s="22">
        <v>-0.41936709289101692</v>
      </c>
      <c r="K12" s="38">
        <v>-0.24732556021281399</v>
      </c>
      <c r="L12" s="50"/>
      <c r="M12" s="22">
        <v>-1.4338240168635418E-3</v>
      </c>
      <c r="N12" s="54">
        <v>-0.24732556021281399</v>
      </c>
      <c r="O12" s="50"/>
    </row>
    <row r="13" spans="1:15" ht="15">
      <c r="A13" s="47">
        <v>44215</v>
      </c>
      <c r="B13" s="38">
        <v>6.106272878412753E-2</v>
      </c>
      <c r="C13" s="50"/>
      <c r="D13" s="52">
        <v>-4.0951216147096774E-3</v>
      </c>
      <c r="E13" s="54">
        <v>6.106272878412753E-2</v>
      </c>
      <c r="F13" s="50"/>
      <c r="G13" s="29">
        <v>2.1353124470569061E-2</v>
      </c>
      <c r="H13" s="54">
        <v>6.106272878412753E-2</v>
      </c>
      <c r="I13" s="50"/>
      <c r="J13" s="22">
        <v>0.40246637156055026</v>
      </c>
      <c r="K13" s="38">
        <v>6.106272878412753E-2</v>
      </c>
      <c r="L13" s="50"/>
      <c r="M13" s="22">
        <v>-1.1564486465089853E-3</v>
      </c>
      <c r="N13" s="54">
        <v>6.106272878412753E-2</v>
      </c>
      <c r="O13" s="50"/>
    </row>
    <row r="14" spans="1:15" ht="15">
      <c r="A14" s="47">
        <v>44216</v>
      </c>
      <c r="B14" s="38">
        <v>0.46605373957655227</v>
      </c>
      <c r="C14" s="50"/>
      <c r="D14" s="52">
        <v>6.7127223144338818E-2</v>
      </c>
      <c r="E14" s="54">
        <v>0.46605373957655227</v>
      </c>
      <c r="F14" s="50"/>
      <c r="G14" s="29">
        <v>5.0432383549288157E-3</v>
      </c>
      <c r="H14" s="54">
        <v>0.46605373957655227</v>
      </c>
      <c r="I14" s="50"/>
      <c r="J14" s="22">
        <v>0.29991244770263042</v>
      </c>
      <c r="K14" s="38">
        <v>0.46605373957655227</v>
      </c>
      <c r="L14" s="50"/>
      <c r="M14" s="22">
        <v>5.8868376181055084E-3</v>
      </c>
      <c r="N14" s="54">
        <v>0.46605373957655227</v>
      </c>
      <c r="O14" s="50"/>
    </row>
    <row r="15" spans="1:15" ht="15">
      <c r="A15" s="47">
        <v>44217</v>
      </c>
      <c r="B15" s="38">
        <v>-0.35528488190946461</v>
      </c>
      <c r="C15" s="50"/>
      <c r="D15" s="52">
        <v>2.1975222846193215E-3</v>
      </c>
      <c r="E15" s="54">
        <v>-0.35528488190946461</v>
      </c>
      <c r="F15" s="50"/>
      <c r="G15" s="29">
        <v>3.5925992841950486E-4</v>
      </c>
      <c r="H15" s="54">
        <v>-0.35528488190946461</v>
      </c>
      <c r="I15" s="50"/>
      <c r="J15" s="22">
        <v>0.13399363334460382</v>
      </c>
      <c r="K15" s="38">
        <v>-0.35528488190946461</v>
      </c>
      <c r="L15" s="50"/>
      <c r="M15" s="22">
        <v>-3.6778403914091195E-3</v>
      </c>
      <c r="N15" s="54">
        <v>-0.35528488190946461</v>
      </c>
      <c r="O15" s="50"/>
    </row>
    <row r="16" spans="1:15" ht="15">
      <c r="A16" s="47">
        <v>44218</v>
      </c>
      <c r="B16" s="38">
        <v>0.20252924293900998</v>
      </c>
      <c r="C16" s="50"/>
      <c r="D16" s="52">
        <v>4.6480567857363764E-2</v>
      </c>
      <c r="E16" s="54">
        <v>0.20252924293900998</v>
      </c>
      <c r="F16" s="50"/>
      <c r="G16" s="29">
        <v>-8.295809524155864E-3</v>
      </c>
      <c r="H16" s="54">
        <v>0.20252924293900998</v>
      </c>
      <c r="I16" s="50"/>
      <c r="J16" s="22">
        <v>-9.1229354748908892E-2</v>
      </c>
      <c r="K16" s="38">
        <v>0.20252924293900998</v>
      </c>
      <c r="L16" s="50"/>
      <c r="M16" s="22">
        <v>-4.2802462702736764E-3</v>
      </c>
      <c r="N16" s="54">
        <v>0.20252924293900998</v>
      </c>
      <c r="O16" s="50"/>
    </row>
    <row r="17" spans="1:15" ht="15">
      <c r="A17" s="47">
        <v>44221</v>
      </c>
      <c r="B17" s="38">
        <v>-0.29478211451947783</v>
      </c>
      <c r="C17" s="50"/>
      <c r="D17" s="52">
        <v>-3.9561885326689229E-2</v>
      </c>
      <c r="E17" s="54">
        <v>-0.29478211451947783</v>
      </c>
      <c r="F17" s="50"/>
      <c r="G17" s="29">
        <v>3.9761483796394168E-3</v>
      </c>
      <c r="H17" s="54">
        <v>-0.29478211451947783</v>
      </c>
      <c r="I17" s="50"/>
      <c r="J17" s="22">
        <v>0.14008209759299303</v>
      </c>
      <c r="K17" s="38">
        <v>-0.29478211451947783</v>
      </c>
      <c r="L17" s="50"/>
      <c r="M17" s="22">
        <v>-9.0368693781157153E-3</v>
      </c>
      <c r="N17" s="54">
        <v>-0.29478211451947783</v>
      </c>
      <c r="O17" s="50"/>
    </row>
    <row r="18" spans="1:15" ht="15">
      <c r="A18" s="47">
        <v>44222</v>
      </c>
      <c r="B18" s="38">
        <v>0.28632980720176721</v>
      </c>
      <c r="C18" s="50"/>
      <c r="D18" s="52">
        <v>-3.3822886879448066E-2</v>
      </c>
      <c r="E18" s="54">
        <v>0.28632980720176721</v>
      </c>
      <c r="F18" s="50"/>
      <c r="G18" s="29">
        <v>-3.2520353863773432E-3</v>
      </c>
      <c r="H18" s="54">
        <v>0.28632980720176721</v>
      </c>
      <c r="I18" s="50"/>
      <c r="J18" s="22">
        <v>7.5892565868052014E-2</v>
      </c>
      <c r="K18" s="38">
        <v>0.28632980720176721</v>
      </c>
      <c r="L18" s="50"/>
      <c r="M18" s="22">
        <v>2.5660013760142905E-3</v>
      </c>
      <c r="N18" s="54">
        <v>0.28632980720176721</v>
      </c>
      <c r="O18" s="50"/>
    </row>
    <row r="19" spans="1:15" ht="15">
      <c r="A19" s="47">
        <v>44223</v>
      </c>
      <c r="B19" s="38">
        <v>-9.5039580425052075E-2</v>
      </c>
      <c r="C19" s="50"/>
      <c r="D19" s="52">
        <v>-5.7747779055147719E-2</v>
      </c>
      <c r="E19" s="54">
        <v>-9.5039580425052075E-2</v>
      </c>
      <c r="F19" s="50"/>
      <c r="G19" s="29">
        <v>-3.4442162208803543E-3</v>
      </c>
      <c r="H19" s="54">
        <v>-9.5039580425052075E-2</v>
      </c>
      <c r="I19" s="50"/>
      <c r="J19" s="22">
        <v>-6.8698117703803491E-2</v>
      </c>
      <c r="K19" s="38">
        <v>-9.5039580425052075E-2</v>
      </c>
      <c r="L19" s="50"/>
      <c r="M19" s="22">
        <v>-1.2107647095612932E-2</v>
      </c>
      <c r="N19" s="54">
        <v>-9.5039580425052075E-2</v>
      </c>
      <c r="O19" s="50"/>
    </row>
    <row r="20" spans="1:15" ht="15">
      <c r="A20" s="47">
        <v>44224</v>
      </c>
      <c r="B20" s="38">
        <v>-8.5978852375440562E-2</v>
      </c>
      <c r="C20" s="50"/>
      <c r="D20" s="52">
        <v>5.7590443274044355E-2</v>
      </c>
      <c r="E20" s="54">
        <v>-8.5978852375440562E-2</v>
      </c>
      <c r="F20" s="50"/>
      <c r="G20" s="29">
        <v>-3.6383522035062024E-3</v>
      </c>
      <c r="H20" s="54">
        <v>-8.5978852375440562E-2</v>
      </c>
      <c r="I20" s="50"/>
      <c r="J20" s="22">
        <v>-0.57362659875636213</v>
      </c>
      <c r="K20" s="38">
        <v>-8.5978852375440562E-2</v>
      </c>
      <c r="L20" s="50"/>
      <c r="M20" s="22">
        <v>-4.4226739151798254E-3</v>
      </c>
      <c r="N20" s="54">
        <v>-8.5978852375440562E-2</v>
      </c>
      <c r="O20" s="50"/>
    </row>
    <row r="21" spans="1:15" ht="15">
      <c r="A21" s="47">
        <v>44225</v>
      </c>
      <c r="B21" s="38">
        <v>-0.12549736755604782</v>
      </c>
      <c r="C21" s="50"/>
      <c r="D21" s="52">
        <v>-4.8850482782856502E-2</v>
      </c>
      <c r="E21" s="54">
        <v>-0.12549736755604782</v>
      </c>
      <c r="F21" s="50"/>
      <c r="G21" s="29">
        <v>6.9015893269781638E-3</v>
      </c>
      <c r="H21" s="54">
        <v>-0.12549736755604782</v>
      </c>
      <c r="I21" s="50"/>
      <c r="J21" s="22">
        <v>0.30937999317294351</v>
      </c>
      <c r="K21" s="38">
        <v>-0.12549736755604782</v>
      </c>
      <c r="L21" s="50"/>
      <c r="M21" s="22">
        <v>-1.5810950597170709E-2</v>
      </c>
      <c r="N21" s="54">
        <v>-0.12549736755604782</v>
      </c>
      <c r="O21" s="50"/>
    </row>
    <row r="22" spans="1:15" ht="15">
      <c r="A22" s="47">
        <v>44228</v>
      </c>
      <c r="B22" s="38">
        <v>0.52004258555019012</v>
      </c>
      <c r="C22" s="50"/>
      <c r="D22" s="52">
        <v>-5.9042462733959564E-2</v>
      </c>
      <c r="E22" s="54">
        <v>0.52004258555019012</v>
      </c>
      <c r="F22" s="50"/>
      <c r="G22" s="29">
        <v>2.0955365175988089E-2</v>
      </c>
      <c r="H22" s="54">
        <v>0.52004258555019012</v>
      </c>
      <c r="I22" s="50"/>
      <c r="J22" s="22">
        <v>-0.18261415195950631</v>
      </c>
      <c r="K22" s="38">
        <v>0.52004258555019012</v>
      </c>
      <c r="L22" s="50"/>
      <c r="M22" s="22">
        <v>8.7563385053611182E-3</v>
      </c>
      <c r="N22" s="54">
        <v>0.52004258555019012</v>
      </c>
      <c r="O22" s="50"/>
    </row>
    <row r="23" spans="1:15" ht="15">
      <c r="A23" s="47">
        <v>44229</v>
      </c>
      <c r="B23" s="38">
        <v>-0.5250694057868317</v>
      </c>
      <c r="C23" s="50"/>
      <c r="D23" s="52">
        <v>1.161723102516376E-2</v>
      </c>
      <c r="E23" s="54">
        <v>-0.5250694057868317</v>
      </c>
      <c r="F23" s="50"/>
      <c r="G23" s="29">
        <v>2.1046024082532207E-2</v>
      </c>
      <c r="H23" s="54">
        <v>-0.5250694057868317</v>
      </c>
      <c r="I23" s="50"/>
      <c r="J23" s="22">
        <v>0.2118426375851917</v>
      </c>
      <c r="K23" s="38">
        <v>-0.5250694057868317</v>
      </c>
      <c r="L23" s="50"/>
      <c r="M23" s="22">
        <v>9.0067752785846396E-3</v>
      </c>
      <c r="N23" s="54">
        <v>-0.5250694057868317</v>
      </c>
      <c r="O23" s="50"/>
    </row>
    <row r="24" spans="1:15" ht="15">
      <c r="A24" s="47">
        <v>44230</v>
      </c>
      <c r="B24" s="38">
        <v>0.10241649199802472</v>
      </c>
      <c r="C24" s="50"/>
      <c r="D24" s="52">
        <v>-8.738944882778156E-2</v>
      </c>
      <c r="E24" s="54">
        <v>0.10241649199802472</v>
      </c>
      <c r="F24" s="50"/>
      <c r="G24" s="29">
        <v>1.7035600831955527E-2</v>
      </c>
      <c r="H24" s="54">
        <v>0.10241649199802472</v>
      </c>
      <c r="I24" s="50"/>
      <c r="J24" s="22">
        <v>-0.16111173980669541</v>
      </c>
      <c r="K24" s="38">
        <v>0.10241649199802472</v>
      </c>
      <c r="L24" s="50"/>
      <c r="M24" s="22">
        <v>-2.2661177722834366E-4</v>
      </c>
      <c r="N24" s="54">
        <v>0.10241649199802472</v>
      </c>
      <c r="O24" s="50"/>
    </row>
    <row r="25" spans="1:15" ht="15">
      <c r="A25" s="47">
        <v>44231</v>
      </c>
      <c r="B25" s="38">
        <v>-7.1521266603893855E-3</v>
      </c>
      <c r="C25" s="50"/>
      <c r="D25" s="52">
        <v>8.9984830507858785E-2</v>
      </c>
      <c r="E25" s="54">
        <v>-7.1521266603893855E-3</v>
      </c>
      <c r="F25" s="50"/>
      <c r="G25" s="29">
        <v>6.2930728987923229E-3</v>
      </c>
      <c r="H25" s="54">
        <v>-7.1521266603893855E-3</v>
      </c>
      <c r="I25" s="50"/>
      <c r="J25" s="22">
        <v>-0.15477229978884288</v>
      </c>
      <c r="K25" s="38">
        <v>-7.1521266603893855E-3</v>
      </c>
      <c r="L25" s="50"/>
      <c r="M25" s="22">
        <v>-4.3169970975024389E-5</v>
      </c>
      <c r="N25" s="54">
        <v>-7.1521266603893855E-3</v>
      </c>
      <c r="O25" s="50"/>
    </row>
    <row r="26" spans="1:15" ht="15">
      <c r="A26" s="47">
        <v>44232</v>
      </c>
      <c r="B26" s="38">
        <v>-0.22302901908280587</v>
      </c>
      <c r="C26" s="50"/>
      <c r="D26" s="52">
        <v>4.0312131617932604E-4</v>
      </c>
      <c r="E26" s="54">
        <v>-0.22302901908280587</v>
      </c>
      <c r="F26" s="50"/>
      <c r="G26" s="29">
        <v>8.441718204824155E-3</v>
      </c>
      <c r="H26" s="54">
        <v>-0.22302901908280587</v>
      </c>
      <c r="I26" s="50"/>
      <c r="J26" s="22">
        <v>-0.11395069192032715</v>
      </c>
      <c r="K26" s="38">
        <v>-0.22302901908280587</v>
      </c>
      <c r="L26" s="50"/>
      <c r="M26" s="22">
        <v>1.0113064918067134E-3</v>
      </c>
      <c r="N26" s="54">
        <v>-0.22302901908280587</v>
      </c>
      <c r="O26" s="50"/>
    </row>
    <row r="27" spans="1:15" ht="15">
      <c r="A27" s="47">
        <v>44235</v>
      </c>
      <c r="B27" s="38">
        <v>0.20980822697622376</v>
      </c>
      <c r="C27" s="50"/>
      <c r="D27" s="52">
        <v>0.13930121903137219</v>
      </c>
      <c r="E27" s="54">
        <v>0.20980822697622376</v>
      </c>
      <c r="F27" s="50"/>
      <c r="G27" s="29">
        <v>1.1533767640306192E-2</v>
      </c>
      <c r="H27" s="54">
        <v>0.20980822697622376</v>
      </c>
      <c r="I27" s="50"/>
      <c r="J27" s="22">
        <v>9.8156931687290658E-2</v>
      </c>
      <c r="K27" s="38">
        <v>0.20980822697622376</v>
      </c>
      <c r="L27" s="50"/>
      <c r="M27" s="22">
        <v>4.3249242371959391E-3</v>
      </c>
      <c r="N27" s="54">
        <v>0.20980822697622376</v>
      </c>
      <c r="O27" s="50"/>
    </row>
    <row r="28" spans="1:15" ht="15">
      <c r="A28" s="47">
        <v>44236</v>
      </c>
      <c r="B28" s="38">
        <v>-0.24793772430771818</v>
      </c>
      <c r="C28" s="50"/>
      <c r="D28" s="52">
        <v>-4.7756336901715817E-2</v>
      </c>
      <c r="E28" s="54">
        <v>-0.24793772430771818</v>
      </c>
      <c r="F28" s="50"/>
      <c r="G28" s="29">
        <v>9.428570385342264E-3</v>
      </c>
      <c r="H28" s="54">
        <v>-0.24793772430771818</v>
      </c>
      <c r="I28" s="50"/>
      <c r="J28" s="22">
        <v>-0.35772835181029289</v>
      </c>
      <c r="K28" s="38">
        <v>-0.24793772430771818</v>
      </c>
      <c r="L28" s="50"/>
      <c r="M28" s="22">
        <v>1.3410112696683996E-3</v>
      </c>
      <c r="N28" s="54">
        <v>-0.24793772430771818</v>
      </c>
      <c r="O28" s="50"/>
    </row>
    <row r="29" spans="1:15" ht="15">
      <c r="A29" s="47">
        <v>44237</v>
      </c>
      <c r="B29" s="38">
        <v>0.47891187949725245</v>
      </c>
      <c r="C29" s="50"/>
      <c r="D29" s="52">
        <v>-6.0368520530260261E-2</v>
      </c>
      <c r="E29" s="54">
        <v>0.47891187949725245</v>
      </c>
      <c r="F29" s="50"/>
      <c r="G29" s="29">
        <v>7.0544136368708181E-3</v>
      </c>
      <c r="H29" s="54">
        <v>0.47891187949725245</v>
      </c>
      <c r="I29" s="50"/>
      <c r="J29" s="22">
        <v>0.19796780589327617</v>
      </c>
      <c r="K29" s="38">
        <v>0.47891187949725245</v>
      </c>
      <c r="L29" s="50"/>
      <c r="M29" s="22">
        <v>-1.9316264124902001E-3</v>
      </c>
      <c r="N29" s="54">
        <v>0.47891187949725245</v>
      </c>
      <c r="O29" s="50"/>
    </row>
    <row r="30" spans="1:15" ht="15">
      <c r="A30" s="47">
        <v>44238</v>
      </c>
      <c r="B30" s="38">
        <v>-0.22541858534493212</v>
      </c>
      <c r="C30" s="50"/>
      <c r="D30" s="52">
        <v>-0.11034619684392244</v>
      </c>
      <c r="E30" s="54">
        <v>-0.22541858534493212</v>
      </c>
      <c r="F30" s="50"/>
      <c r="G30" s="29">
        <v>-1.3086865927979254E-3</v>
      </c>
      <c r="H30" s="54">
        <v>-0.22541858534493212</v>
      </c>
      <c r="I30" s="50"/>
      <c r="J30" s="22">
        <v>7.5811150596910959E-2</v>
      </c>
      <c r="K30" s="38">
        <v>-0.22541858534493212</v>
      </c>
      <c r="L30" s="50"/>
      <c r="M30" s="22">
        <v>7.0601281540585254E-4</v>
      </c>
      <c r="N30" s="54">
        <v>-0.22541858534493212</v>
      </c>
      <c r="O30" s="50"/>
    </row>
    <row r="31" spans="1:15" ht="15">
      <c r="A31" s="47">
        <v>44239</v>
      </c>
      <c r="B31" s="38">
        <v>-8.1736970689526553E-2</v>
      </c>
      <c r="C31" s="50"/>
      <c r="D31" s="52">
        <v>-1.2858081624750552E-2</v>
      </c>
      <c r="E31" s="54">
        <v>-8.1736970689526553E-2</v>
      </c>
      <c r="F31" s="50"/>
      <c r="G31" s="29">
        <v>2.2338254843802984E-2</v>
      </c>
      <c r="H31" s="54">
        <v>-8.1736970689526553E-2</v>
      </c>
      <c r="I31" s="50"/>
      <c r="J31" s="22">
        <v>0.48836109555670953</v>
      </c>
      <c r="K31" s="38">
        <v>-8.1736970689526553E-2</v>
      </c>
      <c r="L31" s="50"/>
      <c r="M31" s="22">
        <v>7.6295638667401916E-3</v>
      </c>
      <c r="N31" s="54">
        <v>-8.1736970689526553E-2</v>
      </c>
      <c r="O31" s="50"/>
    </row>
    <row r="32" spans="1:15" ht="15">
      <c r="A32" s="47">
        <v>44242</v>
      </c>
      <c r="B32" s="38">
        <v>1.6069259882108489E-2</v>
      </c>
      <c r="C32" s="50"/>
      <c r="D32" s="52">
        <v>-9.8990956036677472E-2</v>
      </c>
      <c r="E32" s="54">
        <v>1.6069259882108489E-2</v>
      </c>
      <c r="F32" s="50"/>
      <c r="G32" s="29">
        <v>1.7612513977178199E-2</v>
      </c>
      <c r="H32" s="54">
        <v>1.6069259882108489E-2</v>
      </c>
      <c r="I32" s="50"/>
      <c r="J32" s="22">
        <v>-0.48119587767101923</v>
      </c>
      <c r="K32" s="38">
        <v>1.6069259882108489E-2</v>
      </c>
      <c r="L32" s="50"/>
      <c r="M32" s="22">
        <v>2.3214465685709323E-2</v>
      </c>
      <c r="N32" s="54">
        <v>1.6069259882108489E-2</v>
      </c>
      <c r="O32" s="50"/>
    </row>
    <row r="33" spans="1:15" ht="15">
      <c r="A33" s="47">
        <v>44243</v>
      </c>
      <c r="B33" s="38">
        <v>-0.51055176370676847</v>
      </c>
      <c r="C33" s="50"/>
      <c r="D33" s="52">
        <v>-2.5122134636181457E-3</v>
      </c>
      <c r="E33" s="54">
        <v>-0.51055176370676847</v>
      </c>
      <c r="F33" s="50"/>
      <c r="G33" s="29">
        <v>5.9589324830968474E-3</v>
      </c>
      <c r="H33" s="54">
        <v>-0.51055176370676847</v>
      </c>
      <c r="I33" s="50"/>
      <c r="J33" s="22">
        <v>7.0913112440207413E-2</v>
      </c>
      <c r="K33" s="38">
        <v>-0.51055176370676847</v>
      </c>
      <c r="L33" s="50"/>
      <c r="M33" s="22">
        <v>-7.8871850353671546E-4</v>
      </c>
      <c r="N33" s="54">
        <v>-0.51055176370676847</v>
      </c>
      <c r="O33" s="50"/>
    </row>
    <row r="34" spans="1:15" ht="15">
      <c r="A34" s="47">
        <v>44244</v>
      </c>
      <c r="B34" s="38">
        <v>-6.3881562830793895E-2</v>
      </c>
      <c r="C34" s="50"/>
      <c r="D34" s="52">
        <v>8.3496171138498759E-3</v>
      </c>
      <c r="E34" s="54">
        <v>-6.3881562830793895E-2</v>
      </c>
      <c r="F34" s="50"/>
      <c r="G34" s="29">
        <v>1.6437026910005641E-2</v>
      </c>
      <c r="H34" s="54">
        <v>-6.3881562830793895E-2</v>
      </c>
      <c r="I34" s="50"/>
      <c r="J34" s="22">
        <v>-0.23608381736791192</v>
      </c>
      <c r="K34" s="38">
        <v>-6.3881562830793895E-2</v>
      </c>
      <c r="L34" s="50"/>
      <c r="M34" s="22">
        <v>-6.8748547821138213E-3</v>
      </c>
      <c r="N34" s="54">
        <v>-6.3881562830793895E-2</v>
      </c>
      <c r="O34" s="50"/>
    </row>
    <row r="35" spans="1:15" ht="15">
      <c r="A35" s="47">
        <v>44245</v>
      </c>
      <c r="B35" s="38">
        <v>7.6669112948388671E-2</v>
      </c>
      <c r="C35" s="50"/>
      <c r="D35" s="52">
        <v>4.8552568635110142E-2</v>
      </c>
      <c r="E35" s="54">
        <v>7.6669112948388671E-2</v>
      </c>
      <c r="F35" s="50"/>
      <c r="G35" s="29">
        <v>-1.4406569359623735E-2</v>
      </c>
      <c r="H35" s="54">
        <v>7.6669112948388671E-2</v>
      </c>
      <c r="I35" s="50"/>
      <c r="J35" s="22">
        <v>8.9872673130556413E-2</v>
      </c>
      <c r="K35" s="38">
        <v>7.6669112948388671E-2</v>
      </c>
      <c r="L35" s="50"/>
      <c r="M35" s="22">
        <v>-1.321540606028743E-2</v>
      </c>
      <c r="N35" s="54">
        <v>7.6669112948388671E-2</v>
      </c>
      <c r="O35" s="50"/>
    </row>
    <row r="36" spans="1:15" ht="15">
      <c r="A36" s="47">
        <v>44246</v>
      </c>
      <c r="B36" s="38">
        <v>4.5191994191373555E-2</v>
      </c>
      <c r="C36" s="50"/>
      <c r="D36" s="52">
        <v>-1.6035474509116056E-2</v>
      </c>
      <c r="E36" s="54">
        <v>4.5191994191373555E-2</v>
      </c>
      <c r="F36" s="50"/>
      <c r="G36" s="29">
        <v>-1.9696532128715093E-2</v>
      </c>
      <c r="H36" s="54">
        <v>4.5191994191373555E-2</v>
      </c>
      <c r="I36" s="50"/>
      <c r="J36" s="22">
        <v>0.2142885752318146</v>
      </c>
      <c r="K36" s="38">
        <v>4.5191994191373555E-2</v>
      </c>
      <c r="L36" s="50"/>
      <c r="M36" s="22">
        <v>1.6379672166314503E-3</v>
      </c>
      <c r="N36" s="54">
        <v>4.5191994191373555E-2</v>
      </c>
      <c r="O36" s="50"/>
    </row>
    <row r="37" spans="1:15" ht="15">
      <c r="A37" s="47">
        <v>44249</v>
      </c>
      <c r="B37" s="38">
        <v>0.27989993200972602</v>
      </c>
      <c r="C37" s="50"/>
      <c r="D37" s="52">
        <v>-7.476344420737277E-2</v>
      </c>
      <c r="E37" s="54">
        <v>0.27989993200972602</v>
      </c>
      <c r="F37" s="50"/>
      <c r="G37" s="29">
        <v>2.9632959169998481E-2</v>
      </c>
      <c r="H37" s="54">
        <v>0.27989993200972602</v>
      </c>
      <c r="I37" s="50"/>
      <c r="J37" s="22">
        <v>-0.14341139697613722</v>
      </c>
      <c r="K37" s="38">
        <v>0.27989993200972602</v>
      </c>
      <c r="L37" s="50"/>
      <c r="M37" s="22">
        <v>-1.8558570343331119E-3</v>
      </c>
      <c r="N37" s="54">
        <v>0.27989993200972602</v>
      </c>
      <c r="O37" s="50"/>
    </row>
    <row r="38" spans="1:15" ht="15">
      <c r="A38" s="47">
        <v>44250</v>
      </c>
      <c r="B38" s="38">
        <v>-0.32158362412746233</v>
      </c>
      <c r="C38" s="50"/>
      <c r="D38" s="52">
        <v>1.6558924646937447E-2</v>
      </c>
      <c r="E38" s="54">
        <v>-0.32158362412746233</v>
      </c>
      <c r="F38" s="50"/>
      <c r="G38" s="29">
        <v>6.6210111764255387E-3</v>
      </c>
      <c r="H38" s="54">
        <v>-0.32158362412746233</v>
      </c>
      <c r="I38" s="50"/>
      <c r="J38" s="22">
        <v>0.15015578744672234</v>
      </c>
      <c r="K38" s="38">
        <v>-0.32158362412746233</v>
      </c>
      <c r="L38" s="50"/>
      <c r="M38" s="22">
        <v>2.2244942345313033E-3</v>
      </c>
      <c r="N38" s="54">
        <v>-0.32158362412746233</v>
      </c>
      <c r="O38" s="50"/>
    </row>
    <row r="39" spans="1:15" ht="15">
      <c r="A39" s="47">
        <v>44251</v>
      </c>
      <c r="B39" s="38">
        <v>-9.45830735205236E-2</v>
      </c>
      <c r="C39" s="50"/>
      <c r="D39" s="52">
        <v>-2.9581552393687115E-2</v>
      </c>
      <c r="E39" s="54">
        <v>-9.45830735205236E-2</v>
      </c>
      <c r="F39" s="50"/>
      <c r="G39" s="29">
        <v>2.560551981410782E-2</v>
      </c>
      <c r="H39" s="54">
        <v>-9.45830735205236E-2</v>
      </c>
      <c r="I39" s="50"/>
      <c r="J39" s="22">
        <v>0.15512729173535386</v>
      </c>
      <c r="K39" s="38">
        <v>-9.45830735205236E-2</v>
      </c>
      <c r="L39" s="50"/>
      <c r="M39" s="22">
        <v>6.2698450265930641E-3</v>
      </c>
      <c r="N39" s="54">
        <v>-9.45830735205236E-2</v>
      </c>
      <c r="O39" s="50"/>
    </row>
    <row r="40" spans="1:15" ht="15">
      <c r="A40" s="47">
        <v>44252</v>
      </c>
      <c r="B40" s="38">
        <v>0.16955658847166746</v>
      </c>
      <c r="C40" s="50"/>
      <c r="D40" s="52">
        <v>1.1865471329208161E-2</v>
      </c>
      <c r="E40" s="54">
        <v>0.16955658847166746</v>
      </c>
      <c r="F40" s="50"/>
      <c r="G40" s="29">
        <v>-2.3962869037372084E-3</v>
      </c>
      <c r="H40" s="54">
        <v>0.16955658847166746</v>
      </c>
      <c r="I40" s="50"/>
      <c r="J40" s="22">
        <v>0.32348695822595064</v>
      </c>
      <c r="K40" s="38">
        <v>0.16955658847166746</v>
      </c>
      <c r="L40" s="50"/>
      <c r="M40" s="22">
        <v>-1.6667110058389751E-3</v>
      </c>
      <c r="N40" s="54">
        <v>0.16955658847166746</v>
      </c>
      <c r="O40" s="50"/>
    </row>
    <row r="41" spans="1:15" ht="15">
      <c r="A41" s="47">
        <v>44253</v>
      </c>
      <c r="B41" s="38">
        <v>6.4366674330765039E-2</v>
      </c>
      <c r="C41" s="50"/>
      <c r="D41" s="52">
        <v>1.0294896726862254E-2</v>
      </c>
      <c r="E41" s="54">
        <v>6.4366674330765039E-2</v>
      </c>
      <c r="F41" s="50"/>
      <c r="G41" s="29">
        <v>-1.2523739695996646E-2</v>
      </c>
      <c r="H41" s="54">
        <v>6.4366674330765039E-2</v>
      </c>
      <c r="I41" s="50"/>
      <c r="J41" s="22">
        <v>-0.21779326572386157</v>
      </c>
      <c r="K41" s="38">
        <v>6.4366674330765039E-2</v>
      </c>
      <c r="L41" s="50"/>
      <c r="M41" s="22">
        <v>-2.3052251976232577E-2</v>
      </c>
      <c r="N41" s="54">
        <v>6.4366674330765039E-2</v>
      </c>
      <c r="O41" s="50"/>
    </row>
    <row r="42" spans="1:15" ht="15">
      <c r="A42" s="47">
        <v>44256</v>
      </c>
      <c r="B42" s="38">
        <v>0.37315429977410747</v>
      </c>
      <c r="C42" s="50"/>
      <c r="D42" s="52">
        <v>7.9745152582322343E-2</v>
      </c>
      <c r="E42" s="54">
        <v>0.37315429977410747</v>
      </c>
      <c r="F42" s="50"/>
      <c r="G42" s="29">
        <v>-1.9936252986524877E-2</v>
      </c>
      <c r="H42" s="54">
        <v>0.37315429977410747</v>
      </c>
      <c r="I42" s="50"/>
      <c r="J42" s="22">
        <v>5.740401860928028E-2</v>
      </c>
      <c r="K42" s="38">
        <v>0.37315429977410747</v>
      </c>
      <c r="L42" s="50"/>
      <c r="M42" s="22">
        <v>1.5823263343118038E-2</v>
      </c>
      <c r="N42" s="54">
        <v>0.37315429977410747</v>
      </c>
      <c r="O42" s="50"/>
    </row>
    <row r="43" spans="1:15" ht="15">
      <c r="A43" s="47">
        <v>44257</v>
      </c>
      <c r="B43" s="38">
        <v>0.1927026431718068</v>
      </c>
      <c r="C43" s="50"/>
      <c r="D43" s="52">
        <v>9.9150617899033586E-4</v>
      </c>
      <c r="E43" s="54">
        <v>0.1927026431718068</v>
      </c>
      <c r="F43" s="50"/>
      <c r="G43" s="29">
        <v>-2.1765519051084356E-2</v>
      </c>
      <c r="H43" s="54">
        <v>0.1927026431718068</v>
      </c>
      <c r="I43" s="50"/>
      <c r="J43" s="22">
        <v>-0.42175281737631398</v>
      </c>
      <c r="K43" s="38">
        <v>0.1927026431718068</v>
      </c>
      <c r="L43" s="50"/>
      <c r="M43" s="22">
        <v>2.7160041811618968E-3</v>
      </c>
      <c r="N43" s="54">
        <v>0.1927026431718068</v>
      </c>
      <c r="O43" s="50"/>
    </row>
    <row r="44" spans="1:15" ht="15">
      <c r="A44" s="47">
        <v>44258</v>
      </c>
      <c r="B44" s="38">
        <v>0.48097266061630939</v>
      </c>
      <c r="C44" s="50"/>
      <c r="D44" s="52">
        <v>2.3764011615678496E-2</v>
      </c>
      <c r="E44" s="54">
        <v>0.48097266061630939</v>
      </c>
      <c r="F44" s="50"/>
      <c r="G44" s="29">
        <v>2.3931696596245829E-2</v>
      </c>
      <c r="H44" s="54">
        <v>0.48097266061630939</v>
      </c>
      <c r="I44" s="50"/>
      <c r="J44" s="22">
        <v>0.35084228999308248</v>
      </c>
      <c r="K44" s="38">
        <v>0.48097266061630939</v>
      </c>
      <c r="L44" s="50"/>
      <c r="M44" s="22">
        <v>9.6466146116974821E-3</v>
      </c>
      <c r="N44" s="54">
        <v>0.48097266061630939</v>
      </c>
      <c r="O44" s="50"/>
    </row>
    <row r="45" spans="1:15" ht="15">
      <c r="A45" s="47">
        <v>44259</v>
      </c>
      <c r="B45" s="38">
        <v>-0.60930825127977084</v>
      </c>
      <c r="C45" s="50"/>
      <c r="D45" s="52">
        <v>-1.2007283640462392E-2</v>
      </c>
      <c r="E45" s="54">
        <v>-0.60930825127977084</v>
      </c>
      <c r="F45" s="50"/>
      <c r="G45" s="29">
        <v>3.9696167815750132E-2</v>
      </c>
      <c r="H45" s="54">
        <v>-0.60930825127977084</v>
      </c>
      <c r="I45" s="50"/>
      <c r="J45" s="22">
        <v>-0.39820135729964357</v>
      </c>
      <c r="K45" s="38">
        <v>-0.60930825127977084</v>
      </c>
      <c r="L45" s="50"/>
      <c r="M45" s="22">
        <v>-4.2498218648582969E-3</v>
      </c>
      <c r="N45" s="54">
        <v>-0.60930825127977084</v>
      </c>
      <c r="O45" s="50"/>
    </row>
    <row r="46" spans="1:15" ht="15">
      <c r="A46" s="47">
        <v>44260</v>
      </c>
      <c r="B46" s="38">
        <v>-0.25703727670217336</v>
      </c>
      <c r="C46" s="50"/>
      <c r="D46" s="52">
        <v>4.170202173047863E-3</v>
      </c>
      <c r="E46" s="54">
        <v>-0.25703727670217336</v>
      </c>
      <c r="F46" s="50"/>
      <c r="G46" s="29">
        <v>3.8323331788885064E-2</v>
      </c>
      <c r="H46" s="54">
        <v>-0.25703727670217336</v>
      </c>
      <c r="I46" s="50"/>
      <c r="J46" s="22">
        <v>0.7348226755345465</v>
      </c>
      <c r="K46" s="38">
        <v>-0.25703727670217336</v>
      </c>
      <c r="L46" s="50"/>
      <c r="M46" s="22">
        <v>-5.3835361427301423E-3</v>
      </c>
      <c r="N46" s="54">
        <v>-0.25703727670217336</v>
      </c>
      <c r="O46" s="50"/>
    </row>
    <row r="47" spans="1:15" ht="15">
      <c r="A47" s="47">
        <v>44263</v>
      </c>
      <c r="B47" s="38">
        <v>-1.9759583808554821E-2</v>
      </c>
      <c r="C47" s="50"/>
      <c r="D47" s="52">
        <v>3.3755306312812138E-3</v>
      </c>
      <c r="E47" s="54">
        <v>-1.9759583808554821E-2</v>
      </c>
      <c r="F47" s="50"/>
      <c r="G47" s="29">
        <v>-2.8272995935383502E-2</v>
      </c>
      <c r="H47" s="54">
        <v>-1.9759583808554821E-2</v>
      </c>
      <c r="I47" s="50"/>
      <c r="J47" s="22">
        <v>1.1556679879822866</v>
      </c>
      <c r="K47" s="38">
        <v>-1.9759583808554821E-2</v>
      </c>
      <c r="L47" s="50"/>
      <c r="M47" s="22">
        <v>1.2766377455865546E-2</v>
      </c>
      <c r="N47" s="54">
        <v>-1.9759583808554821E-2</v>
      </c>
      <c r="O47" s="50"/>
    </row>
    <row r="48" spans="1:15" ht="15">
      <c r="A48" s="47">
        <v>44264</v>
      </c>
      <c r="B48" s="38">
        <v>5.4560750275121653E-2</v>
      </c>
      <c r="C48" s="50"/>
      <c r="D48" s="52">
        <v>-3.6696521657374137E-2</v>
      </c>
      <c r="E48" s="54">
        <v>5.4560750275121653E-2</v>
      </c>
      <c r="F48" s="50"/>
      <c r="G48" s="29">
        <v>-1.4367424806240396E-2</v>
      </c>
      <c r="H48" s="54">
        <v>5.4560750275121653E-2</v>
      </c>
      <c r="I48" s="50"/>
      <c r="J48" s="22">
        <v>-1.3320182816837089</v>
      </c>
      <c r="K48" s="38">
        <v>5.4560750275121653E-2</v>
      </c>
      <c r="L48" s="50"/>
      <c r="M48" s="22">
        <v>2.9797010459490822E-3</v>
      </c>
      <c r="N48" s="54">
        <v>5.4560750275121653E-2</v>
      </c>
      <c r="O48" s="50"/>
    </row>
    <row r="49" spans="1:15" ht="15">
      <c r="A49" s="47">
        <v>44265</v>
      </c>
      <c r="B49" s="38">
        <v>9.6820754109691876E-2</v>
      </c>
      <c r="C49" s="50"/>
      <c r="D49" s="52">
        <v>6.2540728558909534E-2</v>
      </c>
      <c r="E49" s="54">
        <v>9.6820754109691876E-2</v>
      </c>
      <c r="F49" s="50"/>
      <c r="G49" s="29">
        <v>7.4316632168841545E-3</v>
      </c>
      <c r="H49" s="54">
        <v>9.6820754109691876E-2</v>
      </c>
      <c r="I49" s="50"/>
      <c r="J49" s="22">
        <v>0.16829443167704114</v>
      </c>
      <c r="K49" s="38">
        <v>9.6820754109691876E-2</v>
      </c>
      <c r="L49" s="50"/>
      <c r="M49" s="22">
        <v>-3.6022867078833122E-4</v>
      </c>
      <c r="N49" s="54">
        <v>9.6820754109691876E-2</v>
      </c>
      <c r="O49" s="50"/>
    </row>
    <row r="50" spans="1:15" ht="15">
      <c r="A50" s="47">
        <v>44266</v>
      </c>
      <c r="B50" s="38">
        <v>-0.52059300966221222</v>
      </c>
      <c r="C50" s="50"/>
      <c r="D50" s="52">
        <v>5.2906843823959096E-3</v>
      </c>
      <c r="E50" s="54">
        <v>-0.52059300966221222</v>
      </c>
      <c r="F50" s="50"/>
      <c r="G50" s="29">
        <v>2.6449996670126933E-2</v>
      </c>
      <c r="H50" s="54">
        <v>-0.52059300966221222</v>
      </c>
      <c r="I50" s="50"/>
      <c r="J50" s="22">
        <v>0.19229012134847351</v>
      </c>
      <c r="K50" s="38">
        <v>-0.52059300966221222</v>
      </c>
      <c r="L50" s="50"/>
      <c r="M50" s="22">
        <v>2.8599790852523498E-3</v>
      </c>
      <c r="N50" s="54">
        <v>-0.52059300966221222</v>
      </c>
      <c r="O50" s="50"/>
    </row>
    <row r="51" spans="1:15" ht="15">
      <c r="A51" s="47">
        <v>44267</v>
      </c>
      <c r="B51" s="38">
        <v>0.42528282985788735</v>
      </c>
      <c r="C51" s="50"/>
      <c r="D51" s="52">
        <v>1.9779224231978348E-2</v>
      </c>
      <c r="E51" s="54">
        <v>0.42528282985788735</v>
      </c>
      <c r="F51" s="50"/>
      <c r="G51" s="29">
        <v>-6.8012707002705133E-3</v>
      </c>
      <c r="H51" s="54">
        <v>0.42528282985788735</v>
      </c>
      <c r="I51" s="50"/>
      <c r="J51" s="22">
        <v>-0.55120909663392181</v>
      </c>
      <c r="K51" s="38">
        <v>0.42528282985788735</v>
      </c>
      <c r="L51" s="50"/>
      <c r="M51" s="22">
        <v>2.5921939341548243E-3</v>
      </c>
      <c r="N51" s="54">
        <v>0.42528282985788735</v>
      </c>
      <c r="O51" s="50"/>
    </row>
    <row r="52" spans="1:15" ht="15">
      <c r="A52" s="47">
        <v>44270</v>
      </c>
      <c r="B52" s="38">
        <v>-0.19111482145740497</v>
      </c>
      <c r="C52" s="50"/>
      <c r="D52" s="52">
        <v>-7.1075824836373855E-2</v>
      </c>
      <c r="E52" s="54">
        <v>-0.19111482145740497</v>
      </c>
      <c r="F52" s="50"/>
      <c r="G52" s="29">
        <v>-1.3076645524868274E-3</v>
      </c>
      <c r="H52" s="54">
        <v>-0.19111482145740497</v>
      </c>
      <c r="I52" s="50"/>
      <c r="J52" s="22">
        <v>0.69717336405049424</v>
      </c>
      <c r="K52" s="38">
        <v>-0.19111482145740497</v>
      </c>
      <c r="L52" s="50"/>
      <c r="M52" s="22">
        <v>-1.0859795406690444E-3</v>
      </c>
      <c r="N52" s="54">
        <v>-0.19111482145740497</v>
      </c>
      <c r="O52" s="50"/>
    </row>
    <row r="53" spans="1:15" ht="15">
      <c r="A53" s="47">
        <v>44271</v>
      </c>
      <c r="B53" s="38">
        <v>-5.613778633407579E-2</v>
      </c>
      <c r="C53" s="50"/>
      <c r="D53" s="52">
        <v>-3.8900722036254567E-2</v>
      </c>
      <c r="E53" s="54">
        <v>-5.613778633407579E-2</v>
      </c>
      <c r="F53" s="50"/>
      <c r="G53" s="29">
        <v>-1.2140864406967431E-2</v>
      </c>
      <c r="H53" s="54">
        <v>-5.613778633407579E-2</v>
      </c>
      <c r="I53" s="50"/>
      <c r="J53" s="22">
        <v>-1.0659815755226016</v>
      </c>
      <c r="K53" s="38">
        <v>-5.613778633407579E-2</v>
      </c>
      <c r="L53" s="50"/>
      <c r="M53" s="22">
        <v>8.5003579086192008E-3</v>
      </c>
      <c r="N53" s="54">
        <v>-5.613778633407579E-2</v>
      </c>
      <c r="O53" s="50"/>
    </row>
    <row r="54" spans="1:15" ht="15">
      <c r="A54" s="47">
        <v>44272</v>
      </c>
      <c r="B54" s="38">
        <v>0.36612519641991748</v>
      </c>
      <c r="C54" s="50"/>
      <c r="D54" s="52">
        <v>7.9397331349142189E-2</v>
      </c>
      <c r="E54" s="54">
        <v>0.36612519641991748</v>
      </c>
      <c r="F54" s="50"/>
      <c r="G54" s="29">
        <v>-3.2429273703404337E-3</v>
      </c>
      <c r="H54" s="54">
        <v>0.36612519641991748</v>
      </c>
      <c r="I54" s="50"/>
      <c r="J54" s="22">
        <v>0.63916765066184789</v>
      </c>
      <c r="K54" s="38">
        <v>0.36612519641991748</v>
      </c>
      <c r="L54" s="50"/>
      <c r="M54" s="22">
        <v>-6.6045587421515745E-3</v>
      </c>
      <c r="N54" s="54">
        <v>0.36612519641991748</v>
      </c>
      <c r="O54" s="50"/>
    </row>
    <row r="55" spans="1:15" ht="15">
      <c r="A55" s="47">
        <v>44273</v>
      </c>
      <c r="B55" s="38">
        <v>-0.15773110323258924</v>
      </c>
      <c r="C55" s="50"/>
      <c r="D55" s="52">
        <v>-5.8848197037646377E-2</v>
      </c>
      <c r="E55" s="54">
        <v>-0.15773110323258924</v>
      </c>
      <c r="F55" s="50"/>
      <c r="G55" s="29">
        <v>-8.6622206655600761E-2</v>
      </c>
      <c r="H55" s="54">
        <v>-0.15773110323258924</v>
      </c>
      <c r="I55" s="50"/>
      <c r="J55" s="22">
        <v>-0.20164505224236787</v>
      </c>
      <c r="K55" s="38">
        <v>-0.15773110323258924</v>
      </c>
      <c r="L55" s="50"/>
      <c r="M55" s="22">
        <v>2.0346308851855836E-3</v>
      </c>
      <c r="N55" s="54">
        <v>-0.15773110323258924</v>
      </c>
      <c r="O55" s="50"/>
    </row>
    <row r="56" spans="1:15" ht="15">
      <c r="A56" s="47">
        <v>44274</v>
      </c>
      <c r="B56" s="38">
        <v>4.4690531886700378E-2</v>
      </c>
      <c r="C56" s="50"/>
      <c r="D56" s="52">
        <v>-1.1583533414783012E-2</v>
      </c>
      <c r="E56" s="54">
        <v>4.4690531886700378E-2</v>
      </c>
      <c r="F56" s="50"/>
      <c r="G56" s="29">
        <v>2.9976076788460329E-2</v>
      </c>
      <c r="H56" s="54">
        <v>4.4690531886700378E-2</v>
      </c>
      <c r="I56" s="50"/>
      <c r="J56" s="22">
        <v>0.38685992027713001</v>
      </c>
      <c r="K56" s="38">
        <v>4.4690531886700378E-2</v>
      </c>
      <c r="L56" s="50"/>
      <c r="M56" s="22">
        <v>-9.6787034799297369E-3</v>
      </c>
      <c r="N56" s="54">
        <v>4.4690531886700378E-2</v>
      </c>
      <c r="O56" s="50"/>
    </row>
    <row r="57" spans="1:15" ht="15">
      <c r="A57" s="47">
        <v>44277</v>
      </c>
      <c r="B57" s="38">
        <v>-0.13366538879243281</v>
      </c>
      <c r="C57" s="50"/>
      <c r="D57" s="52">
        <v>4.1963265758667559E-2</v>
      </c>
      <c r="E57" s="54">
        <v>-0.13366538879243281</v>
      </c>
      <c r="F57" s="50"/>
      <c r="G57" s="29">
        <v>-1.7202287454199444E-3</v>
      </c>
      <c r="H57" s="54">
        <v>-0.13366538879243281</v>
      </c>
      <c r="I57" s="50"/>
      <c r="J57" s="22">
        <v>0.51125889933602697</v>
      </c>
      <c r="K57" s="38">
        <v>-0.13366538879243281</v>
      </c>
      <c r="L57" s="50"/>
      <c r="M57" s="22">
        <v>2.3841337215440819E-3</v>
      </c>
      <c r="N57" s="54">
        <v>-0.13366538879243281</v>
      </c>
      <c r="O57" s="50"/>
    </row>
    <row r="58" spans="1:15" ht="15">
      <c r="A58" s="47">
        <v>44278</v>
      </c>
      <c r="B58" s="38">
        <v>0.16341903885753348</v>
      </c>
      <c r="C58" s="50"/>
      <c r="D58" s="52">
        <v>-1.0970712757987574E-2</v>
      </c>
      <c r="E58" s="54">
        <v>0.16341903885753348</v>
      </c>
      <c r="F58" s="50"/>
      <c r="G58" s="29">
        <v>-6.3485181379854913E-2</v>
      </c>
      <c r="H58" s="54">
        <v>0.16341903885753348</v>
      </c>
      <c r="I58" s="50"/>
      <c r="J58" s="22">
        <v>-0.74812931497729829</v>
      </c>
      <c r="K58" s="38">
        <v>0.16341903885753348</v>
      </c>
      <c r="L58" s="50"/>
      <c r="M58" s="22">
        <v>-4.3704603911832209E-3</v>
      </c>
      <c r="N58" s="54">
        <v>0.16341903885753348</v>
      </c>
      <c r="O58" s="50"/>
    </row>
    <row r="59" spans="1:15" ht="15">
      <c r="A59" s="47">
        <v>44279</v>
      </c>
      <c r="B59" s="38">
        <v>-0.32704846263933551</v>
      </c>
      <c r="C59" s="50"/>
      <c r="D59" s="52">
        <v>3.6450208963642816E-2</v>
      </c>
      <c r="E59" s="54">
        <v>-0.32704846263933551</v>
      </c>
      <c r="F59" s="50"/>
      <c r="G59" s="29">
        <v>6.0506889343720741E-2</v>
      </c>
      <c r="H59" s="54">
        <v>-0.32704846263933551</v>
      </c>
      <c r="I59" s="50"/>
      <c r="J59" s="22">
        <v>-0.59698213199521932</v>
      </c>
      <c r="K59" s="38">
        <v>-0.32704846263933551</v>
      </c>
      <c r="L59" s="50"/>
      <c r="M59" s="22">
        <v>2.4045486052018221E-3</v>
      </c>
      <c r="N59" s="54">
        <v>-0.32704846263933551</v>
      </c>
      <c r="O59" s="50"/>
    </row>
    <row r="60" spans="1:15" ht="15">
      <c r="A60" s="47">
        <v>44280</v>
      </c>
      <c r="B60" s="38">
        <v>0.35912144376550176</v>
      </c>
      <c r="C60" s="50"/>
      <c r="D60" s="52">
        <v>-1.6050678425103503E-2</v>
      </c>
      <c r="E60" s="54">
        <v>0.35912144376550176</v>
      </c>
      <c r="F60" s="50"/>
      <c r="G60" s="29">
        <v>-3.987398771513926E-2</v>
      </c>
      <c r="H60" s="54">
        <v>0.35912144376550176</v>
      </c>
      <c r="I60" s="50"/>
      <c r="J60" s="22">
        <v>0.55271642335398241</v>
      </c>
      <c r="K60" s="38">
        <v>0.35912144376550176</v>
      </c>
      <c r="L60" s="50"/>
      <c r="M60" s="22">
        <v>-5.7054878298878524E-3</v>
      </c>
      <c r="N60" s="54">
        <v>0.35912144376550176</v>
      </c>
      <c r="O60" s="50"/>
    </row>
    <row r="61" spans="1:15" ht="15">
      <c r="A61" s="47">
        <v>44281</v>
      </c>
      <c r="B61" s="38">
        <v>-0.14043224280067232</v>
      </c>
      <c r="C61" s="50"/>
      <c r="D61" s="52">
        <v>3.5852056892840357E-2</v>
      </c>
      <c r="E61" s="54">
        <v>-0.14043224280067232</v>
      </c>
      <c r="F61" s="50"/>
      <c r="G61" s="29">
        <v>4.0972285464201841E-2</v>
      </c>
      <c r="H61" s="54">
        <v>-0.14043224280067232</v>
      </c>
      <c r="I61" s="50"/>
      <c r="J61" s="22">
        <v>-0.63299010458207383</v>
      </c>
      <c r="K61" s="38">
        <v>-0.14043224280067232</v>
      </c>
      <c r="L61" s="50"/>
      <c r="M61" s="22">
        <v>9.8026410756020532E-3</v>
      </c>
      <c r="N61" s="54">
        <v>-0.14043224280067232</v>
      </c>
      <c r="O61" s="50"/>
    </row>
    <row r="62" spans="1:15" ht="15">
      <c r="A62" s="47">
        <v>44284</v>
      </c>
      <c r="B62" s="38">
        <v>-0.53091238233272786</v>
      </c>
      <c r="C62" s="50"/>
      <c r="D62" s="52">
        <v>-4.1693953294112893E-2</v>
      </c>
      <c r="E62" s="54">
        <v>-0.53091238233272786</v>
      </c>
      <c r="F62" s="50"/>
      <c r="G62" s="29">
        <v>4.5372838538317818E-3</v>
      </c>
      <c r="H62" s="54">
        <v>-0.53091238233272786</v>
      </c>
      <c r="I62" s="50"/>
      <c r="J62" s="22">
        <v>0.36456664531004179</v>
      </c>
      <c r="K62" s="38">
        <v>-0.53091238233272786</v>
      </c>
      <c r="L62" s="50"/>
      <c r="M62" s="22">
        <v>-9.5302579861960689E-4</v>
      </c>
      <c r="N62" s="54">
        <v>-0.53091238233272786</v>
      </c>
      <c r="O62" s="50"/>
    </row>
    <row r="63" spans="1:15" ht="15">
      <c r="A63" s="47">
        <v>44285</v>
      </c>
      <c r="B63" s="38">
        <v>0.42234507094561552</v>
      </c>
      <c r="C63" s="50"/>
      <c r="D63" s="52">
        <v>2.0171458863664213E-2</v>
      </c>
      <c r="E63" s="54">
        <v>0.42234507094561552</v>
      </c>
      <c r="F63" s="50"/>
      <c r="G63" s="29">
        <v>-1.2250820721613646E-2</v>
      </c>
      <c r="H63" s="54">
        <v>0.42234507094561552</v>
      </c>
      <c r="I63" s="50"/>
      <c r="J63" s="22">
        <v>-0.25749588124939188</v>
      </c>
      <c r="K63" s="38">
        <v>0.42234507094561552</v>
      </c>
      <c r="L63" s="50"/>
      <c r="M63" s="22">
        <v>5.3859184713431658E-3</v>
      </c>
      <c r="N63" s="54">
        <v>0.42234507094561552</v>
      </c>
      <c r="O63" s="50"/>
    </row>
    <row r="64" spans="1:15" ht="15">
      <c r="A64" s="47">
        <v>44286</v>
      </c>
      <c r="B64" s="38">
        <v>7.6399589391563508E-2</v>
      </c>
      <c r="C64" s="50"/>
      <c r="D64" s="52">
        <v>1.3686691917951799E-2</v>
      </c>
      <c r="E64" s="54">
        <v>7.6399589391563508E-2</v>
      </c>
      <c r="F64" s="50"/>
      <c r="G64" s="29">
        <v>3.7854934794818861E-3</v>
      </c>
      <c r="H64" s="54">
        <v>7.6399589391563508E-2</v>
      </c>
      <c r="I64" s="50"/>
      <c r="J64" s="22">
        <v>0.24391736991181076</v>
      </c>
      <c r="K64" s="38">
        <v>7.6399589391563508E-2</v>
      </c>
      <c r="L64" s="50"/>
      <c r="M64" s="22">
        <v>-7.3469028251498172E-3</v>
      </c>
      <c r="N64" s="54">
        <v>7.6399589391563508E-2</v>
      </c>
      <c r="O64" s="50"/>
    </row>
    <row r="65" spans="1:15" ht="15">
      <c r="A65" s="47">
        <v>44287</v>
      </c>
      <c r="B65" s="38">
        <v>0.24141648499094243</v>
      </c>
      <c r="C65" s="50"/>
      <c r="D65" s="52">
        <v>9.3821573094075059E-2</v>
      </c>
      <c r="E65" s="54">
        <v>0.24141648499094243</v>
      </c>
      <c r="F65" s="50"/>
      <c r="G65" s="29">
        <v>5.1817655396679419E-3</v>
      </c>
      <c r="H65" s="54">
        <v>0.24141648499094243</v>
      </c>
      <c r="I65" s="50"/>
      <c r="J65" s="22">
        <v>-0.3681516042665483</v>
      </c>
      <c r="K65" s="38">
        <v>0.24141648499094243</v>
      </c>
      <c r="L65" s="50"/>
      <c r="M65" s="22">
        <v>4.7368091598850772E-3</v>
      </c>
      <c r="N65" s="54">
        <v>0.24141648499094243</v>
      </c>
      <c r="O65" s="50"/>
    </row>
    <row r="66" spans="1:15" ht="15">
      <c r="A66" s="47">
        <v>44292</v>
      </c>
      <c r="B66" s="38">
        <v>0.10624900971894156</v>
      </c>
      <c r="C66" s="50"/>
      <c r="D66" s="52">
        <v>4.9681958494052852E-2</v>
      </c>
      <c r="E66" s="54">
        <v>0.10624900971894156</v>
      </c>
      <c r="F66" s="50"/>
      <c r="G66" s="29">
        <v>-3.798733155963023E-2</v>
      </c>
      <c r="H66" s="54">
        <v>0.10624900971894156</v>
      </c>
      <c r="I66" s="50"/>
      <c r="J66" s="22">
        <v>8.9134884498250258E-2</v>
      </c>
      <c r="K66" s="38">
        <v>0.10624900971894156</v>
      </c>
      <c r="L66" s="50"/>
      <c r="M66" s="22">
        <v>1.2539130736460008E-2</v>
      </c>
      <c r="N66" s="54">
        <v>0.10624900971894156</v>
      </c>
      <c r="O66" s="50"/>
    </row>
    <row r="67" spans="1:15" ht="15">
      <c r="A67" s="47">
        <v>44293</v>
      </c>
      <c r="B67" s="38">
        <v>0.4071412238567404</v>
      </c>
      <c r="C67" s="50"/>
      <c r="D67" s="52">
        <v>8.0671583139191538E-2</v>
      </c>
      <c r="E67" s="54">
        <v>0.4071412238567404</v>
      </c>
      <c r="F67" s="50"/>
      <c r="G67" s="29">
        <v>6.3245163380055633E-3</v>
      </c>
      <c r="H67" s="54">
        <v>0.4071412238567404</v>
      </c>
      <c r="I67" s="50"/>
      <c r="J67" s="22">
        <v>0.43376621255485398</v>
      </c>
      <c r="K67" s="38">
        <v>0.4071412238567404</v>
      </c>
      <c r="L67" s="50"/>
      <c r="M67" s="22">
        <v>8.6138061433418834E-3</v>
      </c>
      <c r="N67" s="54">
        <v>0.4071412238567404</v>
      </c>
      <c r="O67" s="50"/>
    </row>
    <row r="68" spans="1:15" ht="15">
      <c r="A68" s="47">
        <v>44294</v>
      </c>
      <c r="B68" s="38">
        <v>-0.74729102556938765</v>
      </c>
      <c r="C68" s="50"/>
      <c r="D68" s="52">
        <v>-0.12327386604518284</v>
      </c>
      <c r="E68" s="54">
        <v>-0.74729102556938765</v>
      </c>
      <c r="F68" s="50"/>
      <c r="G68" s="29">
        <v>3.7111781198780076E-3</v>
      </c>
      <c r="H68" s="54">
        <v>-0.74729102556938765</v>
      </c>
      <c r="I68" s="50"/>
      <c r="J68" s="22">
        <v>-0.37643186627250946</v>
      </c>
      <c r="K68" s="38">
        <v>-0.74729102556938765</v>
      </c>
      <c r="L68" s="50"/>
      <c r="M68" s="22">
        <v>7.460281670474184E-3</v>
      </c>
      <c r="N68" s="54">
        <v>-0.74729102556938765</v>
      </c>
      <c r="O68" s="50"/>
    </row>
    <row r="69" spans="1:15" ht="15">
      <c r="A69" s="47">
        <v>44295</v>
      </c>
      <c r="B69" s="38">
        <v>0.31284127800912132</v>
      </c>
      <c r="C69" s="50"/>
      <c r="D69" s="52">
        <v>-1.0753406830829515E-2</v>
      </c>
      <c r="E69" s="54">
        <v>0.31284127800912132</v>
      </c>
      <c r="F69" s="50"/>
      <c r="G69" s="29">
        <v>-3.2263296255313585E-3</v>
      </c>
      <c r="H69" s="54">
        <v>0.31284127800912132</v>
      </c>
      <c r="I69" s="50"/>
      <c r="J69" s="22">
        <v>-0.15254672452595805</v>
      </c>
      <c r="K69" s="38">
        <v>0.31284127800912132</v>
      </c>
      <c r="L69" s="50"/>
      <c r="M69" s="22">
        <v>-2.8974241809061256E-3</v>
      </c>
      <c r="N69" s="54">
        <v>0.31284127800912132</v>
      </c>
      <c r="O69" s="50"/>
    </row>
    <row r="70" spans="1:15" ht="15">
      <c r="A70" s="47">
        <v>44298</v>
      </c>
      <c r="B70" s="38">
        <v>1.4959315417344379</v>
      </c>
      <c r="C70" s="50"/>
      <c r="D70" s="52">
        <v>0.11416630258132811</v>
      </c>
      <c r="E70" s="54">
        <v>1.4959315417344379</v>
      </c>
      <c r="F70" s="50"/>
      <c r="G70" s="29">
        <v>7.88609542838716E-3</v>
      </c>
      <c r="H70" s="54">
        <v>1.4959315417344379</v>
      </c>
      <c r="I70" s="50"/>
      <c r="J70" s="22">
        <v>-0.2860271067515423</v>
      </c>
      <c r="K70" s="38">
        <v>1.4959315417344379</v>
      </c>
      <c r="L70" s="50"/>
      <c r="M70" s="22">
        <v>-3.962762371742869E-3</v>
      </c>
      <c r="N70" s="54">
        <v>1.4959315417344379</v>
      </c>
      <c r="O70" s="50"/>
    </row>
    <row r="71" spans="1:15" ht="15">
      <c r="A71" s="47">
        <v>44299</v>
      </c>
      <c r="B71" s="38">
        <v>-1.2271755414071228</v>
      </c>
      <c r="C71" s="50"/>
      <c r="D71" s="52">
        <v>-2.0472870327982798E-2</v>
      </c>
      <c r="E71" s="54">
        <v>-1.2271755414071228</v>
      </c>
      <c r="F71" s="50"/>
      <c r="G71" s="29">
        <v>7.1879552351983506E-3</v>
      </c>
      <c r="H71" s="54">
        <v>-1.2271755414071228</v>
      </c>
      <c r="I71" s="50"/>
      <c r="J71" s="22">
        <v>0.52787683094010929</v>
      </c>
      <c r="K71" s="38">
        <v>-1.2271755414071228</v>
      </c>
      <c r="L71" s="50"/>
      <c r="M71" s="22">
        <v>1.3768228563220959E-3</v>
      </c>
      <c r="N71" s="54">
        <v>-1.2271755414071228</v>
      </c>
      <c r="O71" s="50"/>
    </row>
    <row r="72" spans="1:15" ht="15">
      <c r="A72" s="47">
        <v>44300</v>
      </c>
      <c r="B72" s="38">
        <v>-0.17018758923319147</v>
      </c>
      <c r="C72" s="50"/>
      <c r="D72" s="52">
        <v>-1.4292361528248403E-2</v>
      </c>
      <c r="E72" s="54">
        <v>-0.17018758923319147</v>
      </c>
      <c r="F72" s="50"/>
      <c r="G72" s="29">
        <v>5.088735493063113E-2</v>
      </c>
      <c r="H72" s="54">
        <v>-0.17018758923319147</v>
      </c>
      <c r="I72" s="50"/>
      <c r="J72" s="22">
        <v>-0.56695299265942056</v>
      </c>
      <c r="K72" s="38">
        <v>-0.17018758923319147</v>
      </c>
      <c r="L72" s="50"/>
      <c r="M72" s="22">
        <v>6.4170423062034788E-3</v>
      </c>
      <c r="N72" s="54">
        <v>-0.17018758923319147</v>
      </c>
      <c r="O72" s="50"/>
    </row>
    <row r="73" spans="1:15" ht="15">
      <c r="A73" s="47">
        <v>44301</v>
      </c>
      <c r="B73" s="38">
        <v>-7.2148381451712693E-2</v>
      </c>
      <c r="C73" s="50"/>
      <c r="D73" s="52">
        <v>3.4354722819267741E-2</v>
      </c>
      <c r="E73" s="54">
        <v>-7.2148381451712693E-2</v>
      </c>
      <c r="F73" s="50"/>
      <c r="G73" s="29">
        <v>3.0248034108424949E-4</v>
      </c>
      <c r="H73" s="54">
        <v>-7.2148381451712693E-2</v>
      </c>
      <c r="I73" s="50"/>
      <c r="J73" s="22">
        <v>0.1813993419944403</v>
      </c>
      <c r="K73" s="38">
        <v>-7.2148381451712693E-2</v>
      </c>
      <c r="L73" s="50"/>
      <c r="M73" s="22">
        <v>6.0477540528027698E-3</v>
      </c>
      <c r="N73" s="54">
        <v>-7.2148381451712693E-2</v>
      </c>
      <c r="O73" s="50"/>
    </row>
    <row r="74" spans="1:15" ht="15">
      <c r="A74" s="47">
        <v>44302</v>
      </c>
      <c r="B74" s="38">
        <v>0.14688626248632464</v>
      </c>
      <c r="C74" s="50"/>
      <c r="D74" s="52">
        <v>-2.3997411884102482E-2</v>
      </c>
      <c r="E74" s="54">
        <v>0.14688626248632464</v>
      </c>
      <c r="F74" s="50"/>
      <c r="G74" s="29">
        <v>-2.2708358861355388E-3</v>
      </c>
      <c r="H74" s="54">
        <v>0.14688626248632464</v>
      </c>
      <c r="I74" s="50"/>
      <c r="J74" s="22">
        <v>-0.25517465249743776</v>
      </c>
      <c r="K74" s="38">
        <v>0.14688626248632464</v>
      </c>
      <c r="L74" s="50"/>
      <c r="M74" s="22">
        <v>4.5125572480017402E-3</v>
      </c>
      <c r="N74" s="54">
        <v>0.14688626248632464</v>
      </c>
      <c r="O74" s="50"/>
    </row>
    <row r="75" spans="1:15" ht="15">
      <c r="A75" s="47">
        <v>44305</v>
      </c>
      <c r="B75" s="38">
        <v>-0.41433007269711419</v>
      </c>
      <c r="C75" s="50"/>
      <c r="D75" s="52">
        <v>-1.5576473871584047E-2</v>
      </c>
      <c r="E75" s="54">
        <v>-0.41433007269711419</v>
      </c>
      <c r="F75" s="50"/>
      <c r="G75" s="29">
        <v>8.4516047898953277E-3</v>
      </c>
      <c r="H75" s="54">
        <v>-0.41433007269711419</v>
      </c>
      <c r="I75" s="50"/>
      <c r="J75" s="22">
        <v>0.2516197251845137</v>
      </c>
      <c r="K75" s="38">
        <v>-0.41433007269711419</v>
      </c>
      <c r="L75" s="50"/>
      <c r="M75" s="22">
        <v>-2.5264244559571225E-3</v>
      </c>
      <c r="N75" s="54">
        <v>-0.41433007269711419</v>
      </c>
      <c r="O75" s="50"/>
    </row>
    <row r="76" spans="1:15" ht="15">
      <c r="A76" s="47">
        <v>44306</v>
      </c>
      <c r="B76" s="38">
        <v>5.6265426954853141E-2</v>
      </c>
      <c r="C76" s="50"/>
      <c r="D76" s="52">
        <v>2.2126315202458544E-2</v>
      </c>
      <c r="E76" s="54">
        <v>5.6265426954853141E-2</v>
      </c>
      <c r="F76" s="50"/>
      <c r="G76" s="29">
        <v>-1.8198864417406643E-2</v>
      </c>
      <c r="H76" s="54">
        <v>5.6265426954853141E-2</v>
      </c>
      <c r="I76" s="50"/>
      <c r="J76" s="22">
        <v>-0.1060334232375944</v>
      </c>
      <c r="K76" s="38">
        <v>5.6265426954853141E-2</v>
      </c>
      <c r="L76" s="50"/>
      <c r="M76" s="22">
        <v>-1.9352101397766868E-2</v>
      </c>
      <c r="N76" s="54">
        <v>5.6265426954853141E-2</v>
      </c>
      <c r="O76" s="50"/>
    </row>
    <row r="77" spans="1:15" ht="15">
      <c r="A77" s="47">
        <v>44307</v>
      </c>
      <c r="B77" s="38">
        <v>0.21043736803121743</v>
      </c>
      <c r="C77" s="50"/>
      <c r="D77" s="52">
        <v>-2.1432408211525495E-2</v>
      </c>
      <c r="E77" s="54">
        <v>0.21043736803121743</v>
      </c>
      <c r="F77" s="50"/>
      <c r="G77" s="29">
        <v>-2.0408871631207238E-2</v>
      </c>
      <c r="H77" s="54">
        <v>0.21043736803121743</v>
      </c>
      <c r="I77" s="50"/>
      <c r="J77" s="22">
        <v>0.23744064783352156</v>
      </c>
      <c r="K77" s="38">
        <v>0.21043736803121743</v>
      </c>
      <c r="L77" s="50"/>
      <c r="M77" s="22">
        <v>3.9691027692731733E-3</v>
      </c>
      <c r="N77" s="54">
        <v>0.21043736803121743</v>
      </c>
      <c r="O77" s="50"/>
    </row>
    <row r="78" spans="1:15" ht="15">
      <c r="A78" s="47">
        <v>44308</v>
      </c>
      <c r="B78" s="38">
        <v>-3.1629142583533928E-2</v>
      </c>
      <c r="C78" s="50"/>
      <c r="D78" s="52">
        <v>8.1307741673999623E-3</v>
      </c>
      <c r="E78" s="54">
        <v>-3.1629142583533928E-2</v>
      </c>
      <c r="F78" s="50"/>
      <c r="G78" s="29">
        <v>1.6268078965175743E-2</v>
      </c>
      <c r="H78" s="54">
        <v>-3.1629142583533928E-2</v>
      </c>
      <c r="I78" s="50"/>
      <c r="J78" s="22">
        <v>7.8977211616410664E-2</v>
      </c>
      <c r="K78" s="38">
        <v>-3.1629142583533928E-2</v>
      </c>
      <c r="L78" s="50"/>
      <c r="M78" s="22">
        <v>7.442431715968801E-3</v>
      </c>
      <c r="N78" s="54">
        <v>-3.1629142583533928E-2</v>
      </c>
      <c r="O78" s="50"/>
    </row>
    <row r="79" spans="1:15" ht="15">
      <c r="A79" s="47">
        <v>44309</v>
      </c>
      <c r="B79" s="38">
        <v>-1.5886815199519996E-2</v>
      </c>
      <c r="C79" s="50"/>
      <c r="D79" s="52">
        <v>-4.4314643302114085E-2</v>
      </c>
      <c r="E79" s="54">
        <v>-1.5886815199519996E-2</v>
      </c>
      <c r="F79" s="50"/>
      <c r="G79" s="29">
        <v>1.0396057550981341E-2</v>
      </c>
      <c r="H79" s="54">
        <v>-1.5886815199519996E-2</v>
      </c>
      <c r="I79" s="50"/>
      <c r="J79" s="22">
        <v>-0.16314433543065096</v>
      </c>
      <c r="K79" s="38">
        <v>-1.5886815199519996E-2</v>
      </c>
      <c r="L79" s="50"/>
      <c r="M79" s="22">
        <v>3.0264053872201737E-5</v>
      </c>
      <c r="N79" s="54">
        <v>-1.5886815199519996E-2</v>
      </c>
      <c r="O79" s="50"/>
    </row>
    <row r="80" spans="1:15" ht="15">
      <c r="A80" s="47">
        <v>44312</v>
      </c>
      <c r="B80" s="38">
        <v>-0.21474453149106265</v>
      </c>
      <c r="C80" s="50"/>
      <c r="D80" s="52">
        <v>1.3026814605437188E-2</v>
      </c>
      <c r="E80" s="54">
        <v>-0.21474453149106265</v>
      </c>
      <c r="F80" s="50"/>
      <c r="G80" s="29">
        <v>-3.8095284166677302E-3</v>
      </c>
      <c r="H80" s="54">
        <v>-0.21474453149106265</v>
      </c>
      <c r="I80" s="50"/>
      <c r="J80" s="22">
        <v>7.5016567704889502E-3</v>
      </c>
      <c r="K80" s="38">
        <v>-0.21474453149106265</v>
      </c>
      <c r="L80" s="50"/>
      <c r="M80" s="22">
        <v>4.6372154178180381E-3</v>
      </c>
      <c r="N80" s="54">
        <v>-0.21474453149106265</v>
      </c>
      <c r="O80" s="50"/>
    </row>
    <row r="81" spans="1:15" ht="15">
      <c r="A81" s="47">
        <v>44313</v>
      </c>
      <c r="B81" s="38">
        <v>0.29908339355989372</v>
      </c>
      <c r="C81" s="50"/>
      <c r="D81" s="52">
        <v>9.2117910136349304E-2</v>
      </c>
      <c r="E81" s="54">
        <v>0.29908339355989372</v>
      </c>
      <c r="F81" s="50"/>
      <c r="G81" s="29">
        <v>1.1385322225125429E-2</v>
      </c>
      <c r="H81" s="54">
        <v>0.29908339355989372</v>
      </c>
      <c r="I81" s="50"/>
      <c r="J81" s="22">
        <v>0.48528302090607733</v>
      </c>
      <c r="K81" s="38">
        <v>0.29908339355989372</v>
      </c>
      <c r="L81" s="50"/>
      <c r="M81" s="22">
        <v>-3.291391426870014E-3</v>
      </c>
      <c r="N81" s="54">
        <v>0.29908339355989372</v>
      </c>
      <c r="O81" s="50"/>
    </row>
    <row r="82" spans="1:15" ht="15">
      <c r="A82" s="47">
        <v>44314</v>
      </c>
      <c r="B82" s="38">
        <v>6.2052581505028896E-2</v>
      </c>
      <c r="C82" s="50"/>
      <c r="D82" s="52">
        <v>8.825920045054534E-3</v>
      </c>
      <c r="E82" s="54">
        <v>6.2052581505028896E-2</v>
      </c>
      <c r="F82" s="50"/>
      <c r="G82" s="29">
        <v>1.2450472088676386E-2</v>
      </c>
      <c r="H82" s="54">
        <v>6.2052581505028896E-2</v>
      </c>
      <c r="I82" s="50"/>
      <c r="J82" s="22">
        <v>-0.54902767128305274</v>
      </c>
      <c r="K82" s="38">
        <v>6.2052581505028896E-2</v>
      </c>
      <c r="L82" s="50"/>
      <c r="M82" s="22">
        <v>2.2365098650750609E-3</v>
      </c>
      <c r="N82" s="54">
        <v>6.2052581505028896E-2</v>
      </c>
      <c r="O82" s="50"/>
    </row>
    <row r="83" spans="1:15" ht="15">
      <c r="A83" s="47">
        <v>44315</v>
      </c>
      <c r="B83" s="38">
        <v>0.14268890456600947</v>
      </c>
      <c r="C83" s="50"/>
      <c r="D83" s="52">
        <v>2.9189210482828593E-2</v>
      </c>
      <c r="E83" s="54">
        <v>0.14268890456600947</v>
      </c>
      <c r="F83" s="50"/>
      <c r="G83" s="29">
        <v>1.7438006523553012E-2</v>
      </c>
      <c r="H83" s="54">
        <v>0.14268890456600947</v>
      </c>
      <c r="I83" s="50"/>
      <c r="J83" s="22">
        <v>0.62342465613928877</v>
      </c>
      <c r="K83" s="38">
        <v>0.14268890456600947</v>
      </c>
      <c r="L83" s="50"/>
      <c r="M83" s="22">
        <v>-5.9071721069260349E-4</v>
      </c>
      <c r="N83" s="54">
        <v>0.14268890456600947</v>
      </c>
      <c r="O83" s="50"/>
    </row>
    <row r="84" spans="1:15" ht="15">
      <c r="A84" s="47">
        <v>44316</v>
      </c>
      <c r="B84" s="38">
        <v>-4.4282407390277501E-2</v>
      </c>
      <c r="C84" s="50"/>
      <c r="D84" s="52">
        <v>5.3761837298036845E-2</v>
      </c>
      <c r="E84" s="54">
        <v>-4.4282407390277501E-2</v>
      </c>
      <c r="F84" s="50"/>
      <c r="G84" s="29">
        <v>-7.7947302517487292E-3</v>
      </c>
      <c r="H84" s="54">
        <v>-4.4282407390277501E-2</v>
      </c>
      <c r="I84" s="50"/>
      <c r="J84" s="22">
        <v>-0.77622869563017438</v>
      </c>
      <c r="K84" s="38">
        <v>-4.4282407390277501E-2</v>
      </c>
      <c r="L84" s="50"/>
      <c r="M84" s="22">
        <v>1.7108644036293876E-3</v>
      </c>
      <c r="N84" s="54">
        <v>-4.4282407390277501E-2</v>
      </c>
      <c r="O84" s="50"/>
    </row>
    <row r="85" spans="1:15" ht="15">
      <c r="A85" s="47">
        <v>44320</v>
      </c>
      <c r="B85" s="38">
        <v>-0.40552596682467268</v>
      </c>
      <c r="C85" s="50"/>
      <c r="D85" s="52">
        <v>9.9462820962378101E-3</v>
      </c>
      <c r="E85" s="54">
        <v>-0.40552596682467268</v>
      </c>
      <c r="F85" s="50"/>
      <c r="G85" s="29">
        <v>1.7272092142304143E-2</v>
      </c>
      <c r="H85" s="54">
        <v>-0.40552596682467268</v>
      </c>
      <c r="I85" s="50"/>
      <c r="J85" s="22">
        <v>0.46529995993655338</v>
      </c>
      <c r="K85" s="38">
        <v>-0.40552596682467268</v>
      </c>
      <c r="L85" s="50"/>
      <c r="M85" s="22">
        <v>-6.8257071798849519E-3</v>
      </c>
      <c r="N85" s="54">
        <v>-0.40552596682467268</v>
      </c>
      <c r="O85" s="50"/>
    </row>
    <row r="86" spans="1:15" ht="15">
      <c r="A86" s="47">
        <v>44321</v>
      </c>
      <c r="B86" s="38">
        <v>0.41617982062194853</v>
      </c>
      <c r="C86" s="50"/>
      <c r="D86" s="52">
        <v>2.5160636897463623E-3</v>
      </c>
      <c r="E86" s="54">
        <v>0.41617982062194853</v>
      </c>
      <c r="F86" s="50"/>
      <c r="G86" s="29">
        <v>1.1542474129190721E-2</v>
      </c>
      <c r="H86" s="54">
        <v>0.41617982062194853</v>
      </c>
      <c r="I86" s="50"/>
      <c r="J86" s="22">
        <v>0.20526493293655193</v>
      </c>
      <c r="K86" s="38">
        <v>0.41617982062194853</v>
      </c>
      <c r="L86" s="50"/>
      <c r="M86" s="22">
        <v>1.3744747810315915E-2</v>
      </c>
      <c r="N86" s="54">
        <v>0.41617982062194853</v>
      </c>
      <c r="O86" s="50"/>
    </row>
    <row r="87" spans="1:15" ht="15">
      <c r="A87" s="47">
        <v>44322</v>
      </c>
      <c r="B87" s="38">
        <v>-4.4824051164488482E-2</v>
      </c>
      <c r="C87" s="50"/>
      <c r="D87" s="52">
        <v>6.3247582783002923E-2</v>
      </c>
      <c r="E87" s="54">
        <v>-4.4824051164488482E-2</v>
      </c>
      <c r="F87" s="50"/>
      <c r="G87" s="29">
        <v>-1.5759742068003596E-2</v>
      </c>
      <c r="H87" s="54">
        <v>-4.4824051164488482E-2</v>
      </c>
      <c r="I87" s="50"/>
      <c r="J87" s="22">
        <v>-0.31961420722245348</v>
      </c>
      <c r="K87" s="38">
        <v>-4.4824051164488482E-2</v>
      </c>
      <c r="L87" s="50"/>
      <c r="M87" s="22">
        <v>5.1196030072433356E-3</v>
      </c>
      <c r="N87" s="54">
        <v>-4.4824051164488482E-2</v>
      </c>
      <c r="O87" s="50"/>
    </row>
    <row r="88" spans="1:15" ht="15">
      <c r="A88" s="47">
        <v>44323</v>
      </c>
      <c r="B88" s="38">
        <v>-3.5901291506544419E-2</v>
      </c>
      <c r="C88" s="50"/>
      <c r="D88" s="52">
        <v>-8.1634116511316412E-2</v>
      </c>
      <c r="E88" s="54">
        <v>-3.5901291506544419E-2</v>
      </c>
      <c r="F88" s="50"/>
      <c r="G88" s="29">
        <v>1.601747703210274E-3</v>
      </c>
      <c r="H88" s="54">
        <v>-3.5901291506544419E-2</v>
      </c>
      <c r="I88" s="50"/>
      <c r="J88" s="22">
        <v>8.9984957738260488E-3</v>
      </c>
      <c r="K88" s="38">
        <v>-3.5901291506544419E-2</v>
      </c>
      <c r="L88" s="50"/>
      <c r="M88" s="22">
        <v>8.416651729858067E-3</v>
      </c>
      <c r="N88" s="54">
        <v>-3.5901291506544419E-2</v>
      </c>
      <c r="O88" s="50"/>
    </row>
    <row r="89" spans="1:15" ht="15">
      <c r="A89" s="47">
        <v>44326</v>
      </c>
      <c r="B89" s="38">
        <v>-0.21340005104168028</v>
      </c>
      <c r="C89" s="50"/>
      <c r="D89" s="52">
        <v>3.8774767464206232E-3</v>
      </c>
      <c r="E89" s="54">
        <v>-0.21340005104168028</v>
      </c>
      <c r="F89" s="50"/>
      <c r="G89" s="29">
        <v>-1.7474884307144486E-3</v>
      </c>
      <c r="H89" s="54">
        <v>-0.21340005104168028</v>
      </c>
      <c r="I89" s="50"/>
      <c r="J89" s="22">
        <v>0.3678633369254013</v>
      </c>
      <c r="K89" s="38">
        <v>-0.21340005104168028</v>
      </c>
      <c r="L89" s="50"/>
      <c r="M89" s="22">
        <v>-1.323985240741245E-3</v>
      </c>
      <c r="N89" s="54">
        <v>-0.21340005104168028</v>
      </c>
      <c r="O89" s="50"/>
    </row>
    <row r="90" spans="1:15" ht="15">
      <c r="A90" s="47">
        <v>44327</v>
      </c>
      <c r="B90" s="38">
        <v>-0.13491752231095189</v>
      </c>
      <c r="C90" s="50"/>
      <c r="D90" s="52">
        <v>2.0370240178024978E-2</v>
      </c>
      <c r="E90" s="54">
        <v>-0.13491752231095189</v>
      </c>
      <c r="F90" s="50"/>
      <c r="G90" s="29">
        <v>3.2013997074733639E-3</v>
      </c>
      <c r="H90" s="54">
        <v>-0.13491752231095189</v>
      </c>
      <c r="I90" s="50"/>
      <c r="J90" s="22">
        <v>8.0423711896406361E-2</v>
      </c>
      <c r="K90" s="38">
        <v>-0.13491752231095189</v>
      </c>
      <c r="L90" s="50"/>
      <c r="M90" s="22">
        <v>-2.4383731024174779E-2</v>
      </c>
      <c r="N90" s="54">
        <v>-0.13491752231095189</v>
      </c>
      <c r="O90" s="50"/>
    </row>
    <row r="91" spans="1:15" ht="15">
      <c r="A91" s="47">
        <v>44328</v>
      </c>
      <c r="B91" s="38">
        <v>0.25377733205651409</v>
      </c>
      <c r="C91" s="50"/>
      <c r="D91" s="52">
        <v>1.5756721494184341E-2</v>
      </c>
      <c r="E91" s="54">
        <v>0.25377733205651409</v>
      </c>
      <c r="F91" s="50"/>
      <c r="G91" s="29">
        <v>1.1412185973020213E-2</v>
      </c>
      <c r="H91" s="54">
        <v>0.25377733205651409</v>
      </c>
      <c r="I91" s="50"/>
      <c r="J91" s="22">
        <v>-0.76034695056694257</v>
      </c>
      <c r="K91" s="38">
        <v>0.25377733205651409</v>
      </c>
      <c r="L91" s="50"/>
      <c r="M91" s="22">
        <v>5.9976531394549375E-3</v>
      </c>
      <c r="N91" s="54">
        <v>0.25377733205651409</v>
      </c>
      <c r="O91" s="50"/>
    </row>
    <row r="92" spans="1:15" ht="15">
      <c r="A92" s="47">
        <v>44329</v>
      </c>
      <c r="B92" s="38">
        <v>0.1757471635574841</v>
      </c>
      <c r="C92" s="50"/>
      <c r="D92" s="52">
        <v>3.5884478106086803E-2</v>
      </c>
      <c r="E92" s="54">
        <v>0.1757471635574841</v>
      </c>
      <c r="F92" s="50"/>
      <c r="G92" s="29">
        <v>-3.3000512449221676E-2</v>
      </c>
      <c r="H92" s="54">
        <v>0.1757471635574841</v>
      </c>
      <c r="I92" s="50"/>
      <c r="J92" s="22">
        <v>0.12401606425726268</v>
      </c>
      <c r="K92" s="38">
        <v>0.1757471635574841</v>
      </c>
      <c r="L92" s="50"/>
      <c r="M92" s="22">
        <v>-5.2157193016606805E-3</v>
      </c>
      <c r="N92" s="54">
        <v>0.1757471635574841</v>
      </c>
      <c r="O92" s="50"/>
    </row>
    <row r="93" spans="1:15" ht="15">
      <c r="A93" s="47">
        <v>44330</v>
      </c>
      <c r="B93" s="38">
        <v>0.25777986748922516</v>
      </c>
      <c r="C93" s="50"/>
      <c r="D93" s="52">
        <v>2.7412714320981933E-2</v>
      </c>
      <c r="E93" s="54">
        <v>0.25777986748922516</v>
      </c>
      <c r="F93" s="50"/>
      <c r="G93" s="29">
        <v>2.7527360373937253E-2</v>
      </c>
      <c r="H93" s="54">
        <v>0.25777986748922516</v>
      </c>
      <c r="I93" s="50"/>
      <c r="J93" s="22">
        <v>-0.11487874318588731</v>
      </c>
      <c r="K93" s="38">
        <v>0.25777986748922516</v>
      </c>
      <c r="L93" s="50"/>
      <c r="M93" s="22">
        <v>1.1529116252958597E-2</v>
      </c>
      <c r="N93" s="54">
        <v>0.25777986748922516</v>
      </c>
      <c r="O93" s="50"/>
    </row>
    <row r="94" spans="1:15" ht="15">
      <c r="A94" s="47">
        <v>44333</v>
      </c>
      <c r="B94" s="38">
        <v>-0.10566027430268093</v>
      </c>
      <c r="C94" s="50"/>
      <c r="D94" s="52">
        <v>-4.2351743269487617E-2</v>
      </c>
      <c r="E94" s="54">
        <v>-0.10566027430268093</v>
      </c>
      <c r="F94" s="50"/>
      <c r="G94" s="29">
        <v>5.4731520752844404E-3</v>
      </c>
      <c r="H94" s="54">
        <v>-0.10566027430268093</v>
      </c>
      <c r="I94" s="50"/>
      <c r="J94" s="22">
        <v>0.74142875999667657</v>
      </c>
      <c r="K94" s="38">
        <v>-0.10566027430268093</v>
      </c>
      <c r="L94" s="50"/>
      <c r="M94" s="22">
        <v>-2.2882191701617872E-3</v>
      </c>
      <c r="N94" s="54">
        <v>-0.10566027430268093</v>
      </c>
      <c r="O94" s="50"/>
    </row>
    <row r="95" spans="1:15" ht="15">
      <c r="A95" s="47">
        <v>44334</v>
      </c>
      <c r="B95" s="38">
        <v>-0.32714955094695042</v>
      </c>
      <c r="C95" s="50"/>
      <c r="D95" s="52">
        <v>-6.608209881371653E-2</v>
      </c>
      <c r="E95" s="54">
        <v>-0.32714955094695042</v>
      </c>
      <c r="F95" s="50"/>
      <c r="G95" s="29">
        <v>-8.8004607507823612E-3</v>
      </c>
      <c r="H95" s="54">
        <v>-0.32714955094695042</v>
      </c>
      <c r="I95" s="50"/>
      <c r="J95" s="22">
        <v>-0.39203706345201506</v>
      </c>
      <c r="K95" s="38">
        <v>-0.32714955094695042</v>
      </c>
      <c r="L95" s="50"/>
      <c r="M95" s="22">
        <v>1.1659741635811197E-3</v>
      </c>
      <c r="N95" s="54">
        <v>-0.32714955094695042</v>
      </c>
      <c r="O95" s="50"/>
    </row>
    <row r="96" spans="1:15" ht="15">
      <c r="A96" s="47">
        <v>44335</v>
      </c>
      <c r="B96" s="38">
        <v>0.12378734247280597</v>
      </c>
      <c r="C96" s="50"/>
      <c r="D96" s="52">
        <v>-6.80023469856018E-2</v>
      </c>
      <c r="E96" s="54">
        <v>0.12378734247280597</v>
      </c>
      <c r="F96" s="50"/>
      <c r="G96" s="29">
        <v>-3.1351452856064395E-2</v>
      </c>
      <c r="H96" s="54">
        <v>0.12378734247280597</v>
      </c>
      <c r="I96" s="50"/>
      <c r="J96" s="22">
        <v>0.14320927914876136</v>
      </c>
      <c r="K96" s="38">
        <v>0.12378734247280597</v>
      </c>
      <c r="L96" s="50"/>
      <c r="M96" s="22">
        <v>-1.0384179072025266E-2</v>
      </c>
      <c r="N96" s="54">
        <v>0.12378734247280597</v>
      </c>
      <c r="O96" s="50"/>
    </row>
    <row r="97" spans="1:15" ht="15">
      <c r="A97" s="47">
        <v>44336</v>
      </c>
      <c r="B97" s="38">
        <v>-0.10334950363826433</v>
      </c>
      <c r="C97" s="50"/>
      <c r="D97" s="52">
        <v>7.3088851250500908E-2</v>
      </c>
      <c r="E97" s="54">
        <v>-0.10334950363826433</v>
      </c>
      <c r="F97" s="50"/>
      <c r="G97" s="29">
        <v>-2.5747295367030531E-2</v>
      </c>
      <c r="H97" s="54">
        <v>-0.10334950363826433</v>
      </c>
      <c r="I97" s="50"/>
      <c r="J97" s="22">
        <v>0.12264879085371572</v>
      </c>
      <c r="K97" s="38">
        <v>-0.10334950363826433</v>
      </c>
      <c r="L97" s="50"/>
      <c r="M97" s="22">
        <v>9.2656693694380347E-3</v>
      </c>
      <c r="N97" s="54">
        <v>-0.10334950363826433</v>
      </c>
      <c r="O97" s="50"/>
    </row>
    <row r="98" spans="1:15" ht="15">
      <c r="A98" s="47">
        <v>44337</v>
      </c>
      <c r="B98" s="38">
        <v>-7.9656437806561772E-2</v>
      </c>
      <c r="C98" s="50"/>
      <c r="D98" s="52">
        <v>5.1620053318917176E-2</v>
      </c>
      <c r="E98" s="54">
        <v>-7.9656437806561772E-2</v>
      </c>
      <c r="F98" s="50"/>
      <c r="G98" s="29">
        <v>2.3352084641075667E-2</v>
      </c>
      <c r="H98" s="54">
        <v>-7.9656437806561772E-2</v>
      </c>
      <c r="I98" s="50"/>
      <c r="J98" s="22">
        <v>-0.47673804656469598</v>
      </c>
      <c r="K98" s="38">
        <v>-7.9656437806561772E-2</v>
      </c>
      <c r="L98" s="50"/>
      <c r="M98" s="22">
        <v>-1.1991456101902327E-4</v>
      </c>
      <c r="N98" s="54">
        <v>-7.9656437806561772E-2</v>
      </c>
      <c r="O98" s="50"/>
    </row>
    <row r="99" spans="1:15" ht="15">
      <c r="A99" s="47">
        <v>44340</v>
      </c>
      <c r="B99" s="38">
        <v>4.4775829146202949E-2</v>
      </c>
      <c r="C99" s="50"/>
      <c r="D99" s="52">
        <v>-3.8542035663054898E-2</v>
      </c>
      <c r="E99" s="54">
        <v>4.4775829146202949E-2</v>
      </c>
      <c r="F99" s="50"/>
      <c r="G99" s="29">
        <v>2.7641993460738794E-2</v>
      </c>
      <c r="H99" s="54">
        <v>4.4775829146202949E-2</v>
      </c>
      <c r="I99" s="50"/>
      <c r="J99" s="22">
        <v>0.46390218857092963</v>
      </c>
      <c r="K99" s="38">
        <v>4.4775829146202949E-2</v>
      </c>
      <c r="L99" s="50"/>
      <c r="M99" s="22">
        <v>4.6436644447507966E-3</v>
      </c>
      <c r="N99" s="54">
        <v>4.4775829146202949E-2</v>
      </c>
      <c r="O99" s="50"/>
    </row>
    <row r="100" spans="1:15" ht="15">
      <c r="A100" s="47">
        <v>44341</v>
      </c>
      <c r="B100" s="38">
        <v>0.3104070544070146</v>
      </c>
      <c r="C100" s="50"/>
      <c r="D100" s="52">
        <v>9.1011007122150517E-2</v>
      </c>
      <c r="E100" s="54">
        <v>0.3104070544070146</v>
      </c>
      <c r="F100" s="50"/>
      <c r="G100" s="29">
        <v>3.0569934280678195E-3</v>
      </c>
      <c r="H100" s="54">
        <v>0.3104070544070146</v>
      </c>
      <c r="I100" s="50"/>
      <c r="J100" s="22">
        <v>-0.12674975507616271</v>
      </c>
      <c r="K100" s="38">
        <v>0.3104070544070146</v>
      </c>
      <c r="L100" s="50"/>
      <c r="M100" s="22">
        <v>-2.8364786440258504E-3</v>
      </c>
      <c r="N100" s="54">
        <v>0.3104070544070146</v>
      </c>
      <c r="O100" s="50"/>
    </row>
    <row r="101" spans="1:15" ht="15">
      <c r="A101" s="47">
        <v>44342</v>
      </c>
      <c r="B101" s="38">
        <v>-8.256116358127126E-2</v>
      </c>
      <c r="C101" s="50"/>
      <c r="D101" s="52">
        <v>-9.4780877843203234E-4</v>
      </c>
      <c r="E101" s="54">
        <v>-8.256116358127126E-2</v>
      </c>
      <c r="F101" s="50"/>
      <c r="G101" s="29">
        <v>1.8877519582626639E-3</v>
      </c>
      <c r="H101" s="54">
        <v>-8.256116358127126E-2</v>
      </c>
      <c r="I101" s="50"/>
      <c r="J101" s="22">
        <v>-0.70323351377943644</v>
      </c>
      <c r="K101" s="38">
        <v>-8.256116358127126E-2</v>
      </c>
      <c r="L101" s="50"/>
      <c r="M101" s="22">
        <v>1.4702953206912545E-3</v>
      </c>
      <c r="N101" s="54">
        <v>-8.256116358127126E-2</v>
      </c>
      <c r="O101" s="50"/>
    </row>
    <row r="102" spans="1:15" ht="15">
      <c r="A102" s="47">
        <v>44343</v>
      </c>
      <c r="B102" s="38">
        <v>-0.38369522912158238</v>
      </c>
      <c r="C102" s="50"/>
      <c r="D102" s="52">
        <v>-8.3184448055131588E-2</v>
      </c>
      <c r="E102" s="54">
        <v>-0.38369522912158238</v>
      </c>
      <c r="F102" s="50"/>
      <c r="G102" s="29">
        <v>7.227553867621514E-3</v>
      </c>
      <c r="H102" s="54">
        <v>-0.38369522912158238</v>
      </c>
      <c r="I102" s="50"/>
      <c r="J102" s="22">
        <v>0.19180693666484905</v>
      </c>
      <c r="K102" s="38">
        <v>-0.38369522912158238</v>
      </c>
      <c r="L102" s="50"/>
      <c r="M102" s="22">
        <v>-5.6045086624392586E-4</v>
      </c>
      <c r="N102" s="54">
        <v>-0.38369522912158238</v>
      </c>
      <c r="O102" s="50"/>
    </row>
    <row r="103" spans="1:15" ht="15">
      <c r="A103" s="47">
        <v>44344</v>
      </c>
      <c r="B103" s="38">
        <v>0.19605432551466942</v>
      </c>
      <c r="C103" s="50"/>
      <c r="D103" s="52">
        <v>-3.0248138753341747E-2</v>
      </c>
      <c r="E103" s="54">
        <v>0.19605432551466942</v>
      </c>
      <c r="F103" s="50"/>
      <c r="G103" s="29">
        <v>-1.0087182928956921E-3</v>
      </c>
      <c r="H103" s="54">
        <v>0.19605432551466942</v>
      </c>
      <c r="I103" s="50"/>
      <c r="J103" s="22">
        <v>0.62853123765816676</v>
      </c>
      <c r="K103" s="38">
        <v>0.19605432551466942</v>
      </c>
      <c r="L103" s="50"/>
      <c r="M103" s="22">
        <v>6.5507379394792297E-4</v>
      </c>
      <c r="N103" s="54">
        <v>0.19605432551466942</v>
      </c>
      <c r="O103" s="50"/>
    </row>
    <row r="104" spans="1:15" ht="15">
      <c r="A104" s="47">
        <v>44348</v>
      </c>
      <c r="B104" s="38">
        <v>-8.4676587582644444E-2</v>
      </c>
      <c r="C104" s="50"/>
      <c r="D104" s="52">
        <v>1.0108522024327372E-2</v>
      </c>
      <c r="E104" s="54">
        <v>-8.4676587582644444E-2</v>
      </c>
      <c r="F104" s="50"/>
      <c r="G104" s="29">
        <v>9.6133891951400308E-3</v>
      </c>
      <c r="H104" s="54">
        <v>-8.4676587582644444E-2</v>
      </c>
      <c r="I104" s="50"/>
      <c r="J104" s="22">
        <v>-9.4225000406547924E-2</v>
      </c>
      <c r="K104" s="38">
        <v>-8.4676587582644444E-2</v>
      </c>
      <c r="L104" s="50"/>
      <c r="M104" s="22">
        <v>8.1585938759819576E-3</v>
      </c>
      <c r="N104" s="54">
        <v>-8.4676587582644444E-2</v>
      </c>
      <c r="O104" s="50"/>
    </row>
    <row r="105" spans="1:15" ht="15">
      <c r="A105" s="47">
        <v>44349</v>
      </c>
      <c r="B105" s="38">
        <v>0.23080990705954729</v>
      </c>
      <c r="C105" s="50"/>
      <c r="D105" s="52">
        <v>-5.3172109141429169E-3</v>
      </c>
      <c r="E105" s="54">
        <v>0.23080990705954729</v>
      </c>
      <c r="F105" s="50"/>
      <c r="G105" s="29">
        <v>8.106422831770042E-3</v>
      </c>
      <c r="H105" s="54">
        <v>0.23080990705954729</v>
      </c>
      <c r="I105" s="50"/>
      <c r="J105" s="22">
        <v>-0.53430623725161863</v>
      </c>
      <c r="K105" s="38">
        <v>0.23080990705954729</v>
      </c>
      <c r="L105" s="50"/>
      <c r="M105" s="22">
        <v>3.5722468049726296E-3</v>
      </c>
      <c r="N105" s="54">
        <v>0.23080990705954729</v>
      </c>
      <c r="O105" s="50"/>
    </row>
    <row r="106" spans="1:15" ht="15">
      <c r="A106" s="47">
        <v>44350</v>
      </c>
      <c r="B106" s="38">
        <v>-0.42251374315075274</v>
      </c>
      <c r="C106" s="50"/>
      <c r="D106" s="52">
        <v>3.179896591776693E-2</v>
      </c>
      <c r="E106" s="54">
        <v>-0.42251374315075274</v>
      </c>
      <c r="F106" s="50"/>
      <c r="G106" s="29">
        <v>1.5568611169530886E-3</v>
      </c>
      <c r="H106" s="54">
        <v>-0.42251374315075274</v>
      </c>
      <c r="I106" s="50"/>
      <c r="J106" s="22">
        <v>0.34784448582809957</v>
      </c>
      <c r="K106" s="38">
        <v>-0.42251374315075274</v>
      </c>
      <c r="L106" s="50"/>
      <c r="M106" s="22">
        <v>-6.0054162426627271E-3</v>
      </c>
      <c r="N106" s="54">
        <v>-0.42251374315075274</v>
      </c>
      <c r="O106" s="50"/>
    </row>
    <row r="107" spans="1:15" ht="15">
      <c r="A107" s="47">
        <v>44351</v>
      </c>
      <c r="B107" s="38">
        <v>0.20123997132516019</v>
      </c>
      <c r="C107" s="50"/>
      <c r="D107" s="52">
        <v>-2.9641170621928191E-2</v>
      </c>
      <c r="E107" s="54">
        <v>0.20123997132516019</v>
      </c>
      <c r="F107" s="50"/>
      <c r="G107" s="29">
        <v>8.3093218041008794E-3</v>
      </c>
      <c r="H107" s="54">
        <v>0.20123997132516019</v>
      </c>
      <c r="I107" s="50"/>
      <c r="J107" s="22">
        <v>-0.44806457507254688</v>
      </c>
      <c r="K107" s="38">
        <v>0.20123997132516019</v>
      </c>
      <c r="L107" s="50"/>
      <c r="M107" s="22">
        <v>7.9934571749568995E-4</v>
      </c>
      <c r="N107" s="54">
        <v>0.20123997132516019</v>
      </c>
      <c r="O107" s="50"/>
    </row>
    <row r="108" spans="1:15" ht="15">
      <c r="A108" s="47">
        <v>44354</v>
      </c>
      <c r="B108" s="38">
        <v>-0.34844479760739744</v>
      </c>
      <c r="C108" s="50"/>
      <c r="D108" s="52">
        <v>5.9601588083521974E-4</v>
      </c>
      <c r="E108" s="54">
        <v>-0.34844479760739744</v>
      </c>
      <c r="F108" s="50"/>
      <c r="G108" s="29">
        <v>-5.7669475533240946E-3</v>
      </c>
      <c r="H108" s="54">
        <v>-0.34844479760739744</v>
      </c>
      <c r="I108" s="50"/>
      <c r="J108" s="22">
        <v>0.46518762591705071</v>
      </c>
      <c r="K108" s="38">
        <v>-0.34844479760739744</v>
      </c>
      <c r="L108" s="50"/>
      <c r="M108" s="22">
        <v>1.6165354795318471E-3</v>
      </c>
      <c r="N108" s="54">
        <v>-0.34844479760739744</v>
      </c>
      <c r="O108" s="50"/>
    </row>
    <row r="109" spans="1:15" ht="15">
      <c r="A109" s="47">
        <v>44355</v>
      </c>
      <c r="B109" s="38">
        <v>0.47691671181591844</v>
      </c>
      <c r="C109" s="50"/>
      <c r="D109" s="52">
        <v>4.477055498786809E-2</v>
      </c>
      <c r="E109" s="54">
        <v>0.47691671181591844</v>
      </c>
      <c r="F109" s="50"/>
      <c r="G109" s="29">
        <v>7.0284236474430963E-3</v>
      </c>
      <c r="H109" s="54">
        <v>0.47691671181591844</v>
      </c>
      <c r="I109" s="50"/>
      <c r="J109" s="22">
        <v>-5.2924463307886964E-2</v>
      </c>
      <c r="K109" s="38">
        <v>0.47691671181591844</v>
      </c>
      <c r="L109" s="50"/>
      <c r="M109" s="22">
        <v>1.8752658008846376E-3</v>
      </c>
      <c r="N109" s="54">
        <v>0.47691671181591844</v>
      </c>
      <c r="O109" s="50"/>
    </row>
    <row r="110" spans="1:15" ht="15">
      <c r="A110" s="47">
        <v>44356</v>
      </c>
      <c r="B110" s="38">
        <v>-1.3249420357251056E-4</v>
      </c>
      <c r="C110" s="50"/>
      <c r="D110" s="52">
        <v>1.4272902319800503E-2</v>
      </c>
      <c r="E110" s="54">
        <v>-1.3249420357251056E-4</v>
      </c>
      <c r="F110" s="50"/>
      <c r="G110" s="29">
        <v>-1.1212334741569502E-3</v>
      </c>
      <c r="H110" s="54">
        <v>-1.3249420357251056E-4</v>
      </c>
      <c r="I110" s="50"/>
      <c r="J110" s="22">
        <v>0.42438499296067528</v>
      </c>
      <c r="K110" s="38">
        <v>-1.3249420357251056E-4</v>
      </c>
      <c r="L110" s="50"/>
      <c r="M110" s="22">
        <v>-2.7276996746058873E-3</v>
      </c>
      <c r="N110" s="54">
        <v>-1.3249420357251056E-4</v>
      </c>
      <c r="O110" s="50"/>
    </row>
    <row r="111" spans="1:15" ht="15">
      <c r="A111" s="47">
        <v>44357</v>
      </c>
      <c r="B111" s="38">
        <v>3.2973600392814668E-2</v>
      </c>
      <c r="C111" s="50"/>
      <c r="D111" s="52">
        <v>1.8153514751016914E-2</v>
      </c>
      <c r="E111" s="54">
        <v>3.2973600392814668E-2</v>
      </c>
      <c r="F111" s="50"/>
      <c r="G111" s="29">
        <v>4.7565842339685844E-3</v>
      </c>
      <c r="H111" s="54">
        <v>3.2973600392814668E-2</v>
      </c>
      <c r="I111" s="50"/>
      <c r="J111" s="22">
        <v>-0.45861418451133551</v>
      </c>
      <c r="K111" s="38">
        <v>3.2973600392814668E-2</v>
      </c>
      <c r="L111" s="50"/>
      <c r="M111" s="22">
        <v>-3.7085019066422024E-4</v>
      </c>
      <c r="N111" s="54">
        <v>3.2973600392814668E-2</v>
      </c>
      <c r="O111" s="50"/>
    </row>
    <row r="112" spans="1:15" ht="15">
      <c r="A112" s="47">
        <v>44358</v>
      </c>
      <c r="B112" s="38">
        <v>4.7323743751814329E-3</v>
      </c>
      <c r="C112" s="50"/>
      <c r="D112" s="52">
        <v>-9.2924794839124077E-3</v>
      </c>
      <c r="E112" s="54">
        <v>4.7323743751814329E-3</v>
      </c>
      <c r="F112" s="50"/>
      <c r="G112" s="29">
        <v>5.5671681713501536E-3</v>
      </c>
      <c r="H112" s="54">
        <v>4.7323743751814329E-3</v>
      </c>
      <c r="I112" s="50"/>
      <c r="J112" s="22">
        <v>0.37462230291510989</v>
      </c>
      <c r="K112" s="38">
        <v>4.7323743751814329E-3</v>
      </c>
      <c r="L112" s="50"/>
      <c r="M112" s="22">
        <v>5.9958218857639875E-3</v>
      </c>
      <c r="N112" s="54">
        <v>4.7323743751814329E-3</v>
      </c>
      <c r="O112" s="50"/>
    </row>
    <row r="113" spans="1:15" ht="15">
      <c r="A113" s="47">
        <v>44361</v>
      </c>
      <c r="B113" s="38">
        <v>7.4244676930855527E-2</v>
      </c>
      <c r="C113" s="50"/>
      <c r="D113" s="52">
        <v>3.6992995377930639E-2</v>
      </c>
      <c r="E113" s="54">
        <v>7.4244676930855527E-2</v>
      </c>
      <c r="F113" s="50"/>
      <c r="G113" s="29">
        <v>3.0487828493585096E-3</v>
      </c>
      <c r="H113" s="54">
        <v>7.4244676930855527E-2</v>
      </c>
      <c r="I113" s="50"/>
      <c r="J113" s="22">
        <v>-0.29776474930882657</v>
      </c>
      <c r="K113" s="38">
        <v>7.4244676930855527E-2</v>
      </c>
      <c r="L113" s="50"/>
      <c r="M113" s="22">
        <v>1.5326238125107691E-3</v>
      </c>
      <c r="N113" s="54">
        <v>7.4244676930855527E-2</v>
      </c>
      <c r="O113" s="50"/>
    </row>
    <row r="114" spans="1:15" ht="15">
      <c r="A114" s="47">
        <v>44362</v>
      </c>
      <c r="B114" s="38">
        <v>-4.5443088550406532E-2</v>
      </c>
      <c r="C114" s="50"/>
      <c r="D114" s="52">
        <v>-3.0632383978155507E-2</v>
      </c>
      <c r="E114" s="54">
        <v>-4.5443088550406532E-2</v>
      </c>
      <c r="F114" s="50"/>
      <c r="G114" s="29">
        <v>1.5242313632246214E-2</v>
      </c>
      <c r="H114" s="54">
        <v>-4.5443088550406532E-2</v>
      </c>
      <c r="I114" s="50"/>
      <c r="J114" s="22">
        <v>-0.13529204691904229</v>
      </c>
      <c r="K114" s="38">
        <v>-4.5443088550406532E-2</v>
      </c>
      <c r="L114" s="50"/>
      <c r="M114" s="22">
        <v>2.1157750756278806E-3</v>
      </c>
      <c r="N114" s="54">
        <v>-4.5443088550406532E-2</v>
      </c>
      <c r="O114" s="50"/>
    </row>
    <row r="115" spans="1:15" ht="15">
      <c r="A115" s="47">
        <v>44363</v>
      </c>
      <c r="B115" s="38">
        <v>4.9816876479268885E-2</v>
      </c>
      <c r="C115" s="50"/>
      <c r="D115" s="52">
        <v>2.1719853740992862E-2</v>
      </c>
      <c r="E115" s="54">
        <v>4.9816876479268885E-2</v>
      </c>
      <c r="F115" s="50"/>
      <c r="G115" s="29">
        <v>6.7907364039032402E-3</v>
      </c>
      <c r="H115" s="54">
        <v>4.9816876479268885E-2</v>
      </c>
      <c r="I115" s="50"/>
      <c r="J115" s="22">
        <v>-0.13933142617410785</v>
      </c>
      <c r="K115" s="38">
        <v>4.9816876479268885E-2</v>
      </c>
      <c r="L115" s="50"/>
      <c r="M115" s="22">
        <v>1.2898222102987536E-3</v>
      </c>
      <c r="N115" s="54">
        <v>4.9816876479268885E-2</v>
      </c>
      <c r="O115" s="50"/>
    </row>
    <row r="116" spans="1:15" ht="15">
      <c r="A116" s="47">
        <v>44364</v>
      </c>
      <c r="B116" s="38">
        <v>8.29238490756532E-2</v>
      </c>
      <c r="C116" s="50"/>
      <c r="D116" s="52">
        <v>1.6226002603107737E-3</v>
      </c>
      <c r="E116" s="54">
        <v>8.29238490756532E-2</v>
      </c>
      <c r="F116" s="50"/>
      <c r="G116" s="29">
        <v>-1.3079205520576806E-2</v>
      </c>
      <c r="H116" s="54">
        <v>8.29238490756532E-2</v>
      </c>
      <c r="I116" s="50"/>
      <c r="J116" s="22">
        <v>8.2566597545598142E-2</v>
      </c>
      <c r="K116" s="38">
        <v>8.29238490756532E-2</v>
      </c>
      <c r="L116" s="50"/>
      <c r="M116" s="22">
        <v>-4.2010895386814578E-3</v>
      </c>
      <c r="N116" s="54">
        <v>8.29238490756532E-2</v>
      </c>
      <c r="O116" s="50"/>
    </row>
    <row r="117" spans="1:15" ht="15">
      <c r="A117" s="47">
        <v>44365</v>
      </c>
      <c r="B117" s="38">
        <v>-2.7181866067417893E-2</v>
      </c>
      <c r="C117" s="50"/>
      <c r="D117" s="52">
        <v>5.1528145211595176E-2</v>
      </c>
      <c r="E117" s="54">
        <v>-2.7181866067417893E-2</v>
      </c>
      <c r="F117" s="50"/>
      <c r="G117" s="29">
        <v>2.4654169452704303E-3</v>
      </c>
      <c r="H117" s="54">
        <v>-2.7181866067417893E-2</v>
      </c>
      <c r="I117" s="50"/>
      <c r="J117" s="22">
        <v>0.6765506252248118</v>
      </c>
      <c r="K117" s="38">
        <v>-2.7181866067417893E-2</v>
      </c>
      <c r="L117" s="50"/>
      <c r="M117" s="22">
        <v>-1.7158000136951866E-2</v>
      </c>
      <c r="N117" s="54">
        <v>-2.7181866067417893E-2</v>
      </c>
      <c r="O117" s="50"/>
    </row>
    <row r="118" spans="1:15" ht="15">
      <c r="A118" s="47">
        <v>44368</v>
      </c>
      <c r="B118" s="38">
        <v>-0.30342334643926017</v>
      </c>
      <c r="C118" s="50"/>
      <c r="D118" s="52">
        <v>1.6369413135092478E-2</v>
      </c>
      <c r="E118" s="54">
        <v>-0.30342334643926017</v>
      </c>
      <c r="F118" s="50"/>
      <c r="G118" s="29">
        <v>1.8836521432452093E-2</v>
      </c>
      <c r="H118" s="54">
        <v>-0.30342334643926017</v>
      </c>
      <c r="I118" s="50"/>
      <c r="J118" s="22">
        <v>-0.38423462418433518</v>
      </c>
      <c r="K118" s="38">
        <v>-0.30342334643926017</v>
      </c>
      <c r="L118" s="50"/>
      <c r="M118" s="22">
        <v>6.2000216044706298E-3</v>
      </c>
      <c r="N118" s="54">
        <v>-0.30342334643926017</v>
      </c>
      <c r="O118" s="50"/>
    </row>
    <row r="119" spans="1:15" ht="15">
      <c r="A119" s="47">
        <v>44369</v>
      </c>
      <c r="B119" s="38">
        <v>-0.13729445422466802</v>
      </c>
      <c r="C119" s="50"/>
      <c r="D119" s="52">
        <v>3.1165891110128366E-2</v>
      </c>
      <c r="E119" s="54">
        <v>-0.13729445422466802</v>
      </c>
      <c r="F119" s="50"/>
      <c r="G119" s="29">
        <v>5.7559893877028451E-3</v>
      </c>
      <c r="H119" s="54">
        <v>-0.13729445422466802</v>
      </c>
      <c r="I119" s="50"/>
      <c r="J119" s="22">
        <v>-0.4766833089663523</v>
      </c>
      <c r="K119" s="38">
        <v>-0.13729445422466802</v>
      </c>
      <c r="L119" s="50"/>
      <c r="M119" s="22">
        <v>4.9319939504521492E-3</v>
      </c>
      <c r="N119" s="54">
        <v>-0.13729445422466802</v>
      </c>
      <c r="O119" s="50"/>
    </row>
    <row r="120" spans="1:15" ht="15">
      <c r="A120" s="47">
        <v>44370</v>
      </c>
      <c r="B120" s="38">
        <v>0.47342125278380787</v>
      </c>
      <c r="C120" s="50"/>
      <c r="D120" s="52">
        <v>3.97853127730598E-2</v>
      </c>
      <c r="E120" s="54">
        <v>0.47342125278380787</v>
      </c>
      <c r="F120" s="50"/>
      <c r="G120" s="29">
        <v>3.9962754663024451E-3</v>
      </c>
      <c r="H120" s="54">
        <v>0.47342125278380787</v>
      </c>
      <c r="I120" s="50"/>
      <c r="J120" s="22">
        <v>0.16312611736429755</v>
      </c>
      <c r="K120" s="38">
        <v>0.47342125278380787</v>
      </c>
      <c r="L120" s="50"/>
      <c r="M120" s="22">
        <v>-1.8475767257160813E-3</v>
      </c>
      <c r="N120" s="54">
        <v>0.47342125278380787</v>
      </c>
      <c r="O120" s="50"/>
    </row>
    <row r="121" spans="1:15" ht="15">
      <c r="A121" s="47">
        <v>44371</v>
      </c>
      <c r="B121" s="38">
        <v>-6.4991563252834372E-3</v>
      </c>
      <c r="C121" s="50"/>
      <c r="D121" s="52">
        <v>-7.8460264468296122E-3</v>
      </c>
      <c r="E121" s="54">
        <v>-6.4991563252834372E-3</v>
      </c>
      <c r="F121" s="50"/>
      <c r="G121" s="29">
        <v>9.6580759995916234E-3</v>
      </c>
      <c r="H121" s="54">
        <v>-6.4991563252834372E-3</v>
      </c>
      <c r="I121" s="50"/>
      <c r="J121" s="22">
        <v>-0.21941430201635501</v>
      </c>
      <c r="K121" s="38">
        <v>-6.4991563252834372E-3</v>
      </c>
      <c r="L121" s="50"/>
      <c r="M121" s="22">
        <v>2.8972200051481031E-3</v>
      </c>
      <c r="N121" s="54">
        <v>-6.4991563252834372E-3</v>
      </c>
      <c r="O121" s="50"/>
    </row>
    <row r="122" spans="1:15" ht="15">
      <c r="A122" s="47">
        <v>44372</v>
      </c>
      <c r="B122" s="38">
        <v>-9.608204901625772E-2</v>
      </c>
      <c r="C122" s="50"/>
      <c r="D122" s="52">
        <v>3.8558476340141562E-2</v>
      </c>
      <c r="E122" s="54">
        <v>-9.608204901625772E-2</v>
      </c>
      <c r="F122" s="50"/>
      <c r="G122" s="29">
        <v>6.5617033332894172E-3</v>
      </c>
      <c r="H122" s="54">
        <v>-9.608204901625772E-2</v>
      </c>
      <c r="I122" s="50"/>
      <c r="J122" s="22">
        <v>0.40748178324628243</v>
      </c>
      <c r="K122" s="38">
        <v>-9.608204901625772E-2</v>
      </c>
      <c r="L122" s="50"/>
      <c r="M122" s="22">
        <v>4.1064683376525303E-3</v>
      </c>
      <c r="N122" s="54">
        <v>-9.608204901625772E-2</v>
      </c>
      <c r="O122" s="50"/>
    </row>
    <row r="123" spans="1:15" ht="15">
      <c r="A123" s="47">
        <v>44375</v>
      </c>
      <c r="B123" s="38">
        <v>0.40813331621830196</v>
      </c>
      <c r="C123" s="50"/>
      <c r="D123" s="52">
        <v>-3.5390863416843873E-2</v>
      </c>
      <c r="E123" s="54">
        <v>0.40813331621830196</v>
      </c>
      <c r="F123" s="50"/>
      <c r="G123" s="29">
        <v>-2.2086462826103711E-2</v>
      </c>
      <c r="H123" s="54">
        <v>0.40813331621830196</v>
      </c>
      <c r="I123" s="50"/>
      <c r="J123" s="22">
        <v>0.17915536186425851</v>
      </c>
      <c r="K123" s="38">
        <v>0.40813331621830196</v>
      </c>
      <c r="L123" s="50"/>
      <c r="M123" s="22">
        <v>-7.9869908568788762E-3</v>
      </c>
      <c r="N123" s="54">
        <v>0.40813331621830196</v>
      </c>
      <c r="O123" s="50"/>
    </row>
    <row r="124" spans="1:15" ht="15">
      <c r="A124" s="47">
        <v>44376</v>
      </c>
      <c r="B124" s="38">
        <v>-0.50952728360401023</v>
      </c>
      <c r="C124" s="50"/>
      <c r="D124" s="52">
        <v>3.5320685515836087E-2</v>
      </c>
      <c r="E124" s="54">
        <v>-0.50952728360401023</v>
      </c>
      <c r="F124" s="50"/>
      <c r="G124" s="29">
        <v>7.9915182900216243E-3</v>
      </c>
      <c r="H124" s="54">
        <v>-0.50952728360401023</v>
      </c>
      <c r="I124" s="50"/>
      <c r="J124" s="22">
        <v>0.16436777798284397</v>
      </c>
      <c r="K124" s="38">
        <v>-0.50952728360401023</v>
      </c>
      <c r="L124" s="50"/>
      <c r="M124" s="22">
        <v>1.7702384293134189E-3</v>
      </c>
      <c r="N124" s="54">
        <v>-0.50952728360401023</v>
      </c>
      <c r="O124" s="50"/>
    </row>
    <row r="125" spans="1:15" ht="15">
      <c r="A125" s="47">
        <v>44377</v>
      </c>
      <c r="B125" s="38">
        <v>9.0084895941676735E-2</v>
      </c>
      <c r="C125" s="50"/>
      <c r="D125" s="52">
        <v>6.8253364956826018E-2</v>
      </c>
      <c r="E125" s="54">
        <v>9.0084895941676735E-2</v>
      </c>
      <c r="F125" s="50"/>
      <c r="G125" s="29">
        <v>2.0483909485159629E-2</v>
      </c>
      <c r="H125" s="54">
        <v>9.0084895941676735E-2</v>
      </c>
      <c r="I125" s="50"/>
      <c r="J125" s="22">
        <v>-0.49313888685123181</v>
      </c>
      <c r="K125" s="38">
        <v>9.0084895941676735E-2</v>
      </c>
      <c r="L125" s="50"/>
      <c r="M125" s="22">
        <v>-6.9105138661441591E-3</v>
      </c>
      <c r="N125" s="54">
        <v>9.0084895941676735E-2</v>
      </c>
      <c r="O125" s="50"/>
    </row>
    <row r="126" spans="1:15" ht="15">
      <c r="A126" s="47">
        <v>44378</v>
      </c>
      <c r="B126" s="38">
        <v>0.14231004909306363</v>
      </c>
      <c r="C126" s="50"/>
      <c r="D126" s="52">
        <v>3.5417886955076909E-2</v>
      </c>
      <c r="E126" s="54">
        <v>0.14231004909306363</v>
      </c>
      <c r="F126" s="50"/>
      <c r="G126" s="29">
        <v>-3.2545755473811994E-3</v>
      </c>
      <c r="H126" s="54">
        <v>0.14231004909306363</v>
      </c>
      <c r="I126" s="50"/>
      <c r="J126" s="22">
        <v>5.5390919714382654E-2</v>
      </c>
      <c r="K126" s="38">
        <v>0.14231004909306363</v>
      </c>
      <c r="L126" s="50"/>
      <c r="M126" s="22">
        <v>1.1813651746565887E-2</v>
      </c>
      <c r="N126" s="54">
        <v>0.14231004909306363</v>
      </c>
      <c r="O126" s="50"/>
    </row>
    <row r="127" spans="1:15" ht="15">
      <c r="A127" s="47">
        <v>44379</v>
      </c>
      <c r="B127" s="38">
        <v>1.9125414054142267E-2</v>
      </c>
      <c r="C127" s="50"/>
      <c r="D127" s="52">
        <v>-1.1773826583054025E-2</v>
      </c>
      <c r="E127" s="54">
        <v>1.9125414054142267E-2</v>
      </c>
      <c r="F127" s="50"/>
      <c r="G127" s="29">
        <v>1.0635638516652338E-2</v>
      </c>
      <c r="H127" s="54">
        <v>1.9125414054142267E-2</v>
      </c>
      <c r="I127" s="50"/>
      <c r="J127" s="22">
        <v>8.9496453213989358E-2</v>
      </c>
      <c r="K127" s="38">
        <v>1.9125414054142267E-2</v>
      </c>
      <c r="L127" s="50"/>
      <c r="M127" s="22">
        <v>8.6117814485217636E-4</v>
      </c>
      <c r="N127" s="54">
        <v>1.9125414054142267E-2</v>
      </c>
      <c r="O127" s="50"/>
    </row>
    <row r="128" spans="1:15" ht="15">
      <c r="A128" s="47">
        <v>44382</v>
      </c>
      <c r="B128" s="38">
        <v>-0.11648407528493959</v>
      </c>
      <c r="C128" s="50"/>
      <c r="D128" s="52">
        <v>8.5101471386317025E-3</v>
      </c>
      <c r="E128" s="54">
        <v>-0.11648407528493959</v>
      </c>
      <c r="F128" s="50"/>
      <c r="G128" s="29">
        <v>1.0651367944265111E-2</v>
      </c>
      <c r="H128" s="54">
        <v>-0.11648407528493959</v>
      </c>
      <c r="I128" s="50"/>
      <c r="J128" s="22">
        <v>2.6132204304939702E-3</v>
      </c>
      <c r="K128" s="38">
        <v>-0.11648407528493959</v>
      </c>
      <c r="L128" s="50"/>
      <c r="M128" s="22">
        <v>6.8726266045293855E-3</v>
      </c>
      <c r="N128" s="54">
        <v>-0.11648407528493959</v>
      </c>
      <c r="O128" s="50"/>
    </row>
    <row r="129" spans="1:15" ht="15">
      <c r="A129" s="47">
        <v>44383</v>
      </c>
      <c r="B129" s="38">
        <v>7.3785686068319714E-2</v>
      </c>
      <c r="C129" s="50"/>
      <c r="D129" s="52">
        <v>-9.8409429724251554E-2</v>
      </c>
      <c r="E129" s="54">
        <v>7.3785686068319714E-2</v>
      </c>
      <c r="F129" s="50"/>
      <c r="G129" s="29">
        <v>-3.2828118169472759E-2</v>
      </c>
      <c r="H129" s="54">
        <v>7.3785686068319714E-2</v>
      </c>
      <c r="I129" s="50"/>
      <c r="J129" s="22">
        <v>0.22314355131420976</v>
      </c>
      <c r="K129" s="38">
        <v>7.3785686068319714E-2</v>
      </c>
      <c r="L129" s="50"/>
      <c r="M129" s="22">
        <v>-8.1351209734823599E-3</v>
      </c>
      <c r="N129" s="54">
        <v>7.3785686068319714E-2</v>
      </c>
      <c r="O129" s="50"/>
    </row>
    <row r="130" spans="1:15" ht="15">
      <c r="A130" s="47">
        <v>44384</v>
      </c>
      <c r="B130" s="38">
        <v>-4.6965248199494665E-2</v>
      </c>
      <c r="C130" s="50"/>
      <c r="D130" s="52">
        <v>-1.3716475340967694E-2</v>
      </c>
      <c r="E130" s="54">
        <v>-4.6965248199494665E-2</v>
      </c>
      <c r="F130" s="50"/>
      <c r="G130" s="29">
        <v>-1.9984677898834638E-2</v>
      </c>
      <c r="H130" s="54">
        <v>-4.6965248199494665E-2</v>
      </c>
      <c r="I130" s="50"/>
      <c r="J130" s="22">
        <v>-0.6671343216839305</v>
      </c>
      <c r="K130" s="38">
        <v>-4.6965248199494665E-2</v>
      </c>
      <c r="L130" s="50"/>
      <c r="M130" s="22">
        <v>6.0591961789180698E-3</v>
      </c>
      <c r="N130" s="54">
        <v>-4.6965248199494665E-2</v>
      </c>
      <c r="O130" s="50"/>
    </row>
    <row r="131" spans="1:15" ht="15">
      <c r="A131" s="47">
        <v>44385</v>
      </c>
      <c r="B131" s="38">
        <v>0.2109068248657727</v>
      </c>
      <c r="C131" s="50"/>
      <c r="D131" s="52">
        <v>1.9234405106020501E-2</v>
      </c>
      <c r="E131" s="54">
        <v>0.2109068248657727</v>
      </c>
      <c r="F131" s="50"/>
      <c r="G131" s="29">
        <v>1.0175479415533057E-2</v>
      </c>
      <c r="H131" s="54">
        <v>0.2109068248657727</v>
      </c>
      <c r="I131" s="50"/>
      <c r="J131" s="22">
        <v>0.30365499783500155</v>
      </c>
      <c r="K131" s="38">
        <v>0.2109068248657727</v>
      </c>
      <c r="L131" s="50"/>
      <c r="M131" s="22">
        <v>-1.6231871378784155E-2</v>
      </c>
      <c r="N131" s="54">
        <v>0.2109068248657727</v>
      </c>
      <c r="O131" s="50"/>
    </row>
    <row r="132" spans="1:15" ht="15">
      <c r="A132" s="47">
        <v>44386</v>
      </c>
      <c r="B132" s="38">
        <v>1.4666205305712061E-2</v>
      </c>
      <c r="C132" s="50"/>
      <c r="D132" s="52">
        <v>7.1948829891151145E-2</v>
      </c>
      <c r="E132" s="54">
        <v>1.4666205305712061E-2</v>
      </c>
      <c r="F132" s="50"/>
      <c r="G132" s="29">
        <v>2.7200941195170841E-2</v>
      </c>
      <c r="H132" s="54">
        <v>1.4666205305712061E-2</v>
      </c>
      <c r="I132" s="50"/>
      <c r="J132" s="22">
        <v>-0.3207653134538182</v>
      </c>
      <c r="K132" s="38">
        <v>1.4666205305712061E-2</v>
      </c>
      <c r="L132" s="50"/>
      <c r="M132" s="22">
        <v>1.2379152607892062E-2</v>
      </c>
      <c r="N132" s="54">
        <v>1.4666205305712061E-2</v>
      </c>
      <c r="O132" s="50"/>
    </row>
    <row r="133" spans="1:15" ht="15">
      <c r="A133" s="47">
        <v>44389</v>
      </c>
      <c r="B133" s="38">
        <v>-0.20550546712067544</v>
      </c>
      <c r="C133" s="50"/>
      <c r="D133" s="52">
        <v>-5.523284750290864E-2</v>
      </c>
      <c r="E133" s="54">
        <v>-0.20550546712067544</v>
      </c>
      <c r="F133" s="50"/>
      <c r="G133" s="29">
        <v>-4.8080139402746983E-3</v>
      </c>
      <c r="H133" s="54">
        <v>-0.20550546712067544</v>
      </c>
      <c r="I133" s="50"/>
      <c r="J133" s="22">
        <v>0.58314265332059934</v>
      </c>
      <c r="K133" s="38">
        <v>-0.20550546712067544</v>
      </c>
      <c r="L133" s="50"/>
      <c r="M133" s="22">
        <v>1.3513297719747785E-4</v>
      </c>
      <c r="N133" s="54">
        <v>-0.20550546712067544</v>
      </c>
      <c r="O133" s="50"/>
    </row>
    <row r="134" spans="1:15" ht="15">
      <c r="A134" s="47">
        <v>44390</v>
      </c>
      <c r="B134" s="38">
        <v>8.0144587353722457E-2</v>
      </c>
      <c r="C134" s="50"/>
      <c r="D134" s="52">
        <v>2.7164750169823934E-2</v>
      </c>
      <c r="E134" s="54">
        <v>8.0144587353722457E-2</v>
      </c>
      <c r="F134" s="50"/>
      <c r="G134" s="29">
        <v>9.4639975194941803E-3</v>
      </c>
      <c r="H134" s="54">
        <v>8.0144587353722457E-2</v>
      </c>
      <c r="I134" s="50"/>
      <c r="J134" s="22">
        <v>0.26997257207391556</v>
      </c>
      <c r="K134" s="38">
        <v>8.0144587353722457E-2</v>
      </c>
      <c r="L134" s="50"/>
      <c r="M134" s="22">
        <v>2.137185187860476E-4</v>
      </c>
      <c r="N134" s="54">
        <v>8.0144587353722457E-2</v>
      </c>
      <c r="O134" s="50"/>
    </row>
    <row r="135" spans="1:15" ht="15">
      <c r="A135" s="47">
        <v>44391</v>
      </c>
      <c r="B135" s="38">
        <v>-0.11153729976158522</v>
      </c>
      <c r="C135" s="50"/>
      <c r="D135" s="52">
        <v>-6.1766902583151512E-2</v>
      </c>
      <c r="E135" s="54">
        <v>-0.11153729976158522</v>
      </c>
      <c r="F135" s="50"/>
      <c r="G135" s="29">
        <v>-2.297151388565263E-2</v>
      </c>
      <c r="H135" s="54">
        <v>-0.11153729976158522</v>
      </c>
      <c r="I135" s="50"/>
      <c r="J135" s="22">
        <v>-0.69591260454900639</v>
      </c>
      <c r="K135" s="38">
        <v>-0.11153729976158522</v>
      </c>
      <c r="L135" s="50"/>
      <c r="M135" s="22">
        <v>-5.2579399479869126E-3</v>
      </c>
      <c r="N135" s="54">
        <v>-0.11153729976158522</v>
      </c>
      <c r="O135" s="50"/>
    </row>
    <row r="136" spans="1:15" ht="15">
      <c r="A136" s="47">
        <v>44392</v>
      </c>
      <c r="B136" s="38">
        <v>-1.0533644455445522E-2</v>
      </c>
      <c r="C136" s="50"/>
      <c r="D136" s="52">
        <v>2.0897168778461752E-3</v>
      </c>
      <c r="E136" s="54">
        <v>-1.0533644455445522E-2</v>
      </c>
      <c r="F136" s="50"/>
      <c r="G136" s="29">
        <v>-1.6104693580046243E-2</v>
      </c>
      <c r="H136" s="54">
        <v>-1.0533644455445522E-2</v>
      </c>
      <c r="I136" s="50"/>
      <c r="J136" s="22">
        <v>0.79498153465576937</v>
      </c>
      <c r="K136" s="38">
        <v>-1.0533644455445522E-2</v>
      </c>
      <c r="L136" s="50"/>
      <c r="M136" s="22">
        <v>-1.0939001734734402E-2</v>
      </c>
      <c r="N136" s="54">
        <v>-1.0533644455445522E-2</v>
      </c>
      <c r="O136" s="50"/>
    </row>
    <row r="137" spans="1:15" ht="15">
      <c r="A137" s="47">
        <v>44393</v>
      </c>
      <c r="B137" s="38">
        <v>7.6850196714686514E-2</v>
      </c>
      <c r="C137" s="50"/>
      <c r="D137" s="52">
        <v>5.3189736521049788E-2</v>
      </c>
      <c r="E137" s="54">
        <v>7.6850196714686514E-2</v>
      </c>
      <c r="F137" s="50"/>
      <c r="G137" s="29">
        <v>-9.3966044903166573E-4</v>
      </c>
      <c r="H137" s="54">
        <v>7.6850196714686514E-2</v>
      </c>
      <c r="I137" s="50"/>
      <c r="J137" s="22">
        <v>-0.64643268194101577</v>
      </c>
      <c r="K137" s="38">
        <v>7.6850196714686514E-2</v>
      </c>
      <c r="L137" s="50"/>
      <c r="M137" s="22">
        <v>-7.4919465083118106E-4</v>
      </c>
      <c r="N137" s="54">
        <v>7.6850196714686514E-2</v>
      </c>
      <c r="O137" s="50"/>
    </row>
    <row r="138" spans="1:15" ht="15">
      <c r="A138" s="47">
        <v>44396</v>
      </c>
      <c r="B138" s="38">
        <v>0.22130857096276291</v>
      </c>
      <c r="C138" s="50"/>
      <c r="D138" s="52">
        <v>2.5864509926288588E-2</v>
      </c>
      <c r="E138" s="54">
        <v>0.22130857096276291</v>
      </c>
      <c r="F138" s="50"/>
      <c r="G138" s="29">
        <v>-7.1384355490171733E-2</v>
      </c>
      <c r="H138" s="54">
        <v>0.22130857096276291</v>
      </c>
      <c r="I138" s="50"/>
      <c r="J138" s="22">
        <v>0.51840067961324898</v>
      </c>
      <c r="K138" s="38">
        <v>0.22130857096276291</v>
      </c>
      <c r="L138" s="50"/>
      <c r="M138" s="22">
        <v>-2.3487433244938162E-2</v>
      </c>
      <c r="N138" s="54">
        <v>0.22130857096276291</v>
      </c>
      <c r="O138" s="50"/>
    </row>
    <row r="139" spans="1:15" ht="15">
      <c r="A139" s="47">
        <v>44397</v>
      </c>
      <c r="B139" s="38">
        <v>-6.7715511825578844E-3</v>
      </c>
      <c r="C139" s="50"/>
      <c r="D139" s="52">
        <v>4.1759162863183059E-3</v>
      </c>
      <c r="E139" s="54">
        <v>-6.7715511825578844E-3</v>
      </c>
      <c r="F139" s="50"/>
      <c r="G139" s="29">
        <v>1.0046008713027301E-2</v>
      </c>
      <c r="H139" s="54">
        <v>-6.7715511825578844E-3</v>
      </c>
      <c r="I139" s="50"/>
      <c r="J139" s="22">
        <v>-0.18569058485030451</v>
      </c>
      <c r="K139" s="38">
        <v>-6.7715511825578844E-3</v>
      </c>
      <c r="L139" s="50"/>
      <c r="M139" s="22">
        <v>5.8551282192562913E-3</v>
      </c>
      <c r="N139" s="54">
        <v>-6.7715511825578844E-3</v>
      </c>
      <c r="O139" s="50"/>
    </row>
    <row r="140" spans="1:15" ht="15">
      <c r="A140" s="47">
        <v>44398</v>
      </c>
      <c r="B140" s="38">
        <v>-4.2518481621554291E-2</v>
      </c>
      <c r="C140" s="50"/>
      <c r="D140" s="52">
        <v>3.4125843606328836E-3</v>
      </c>
      <c r="E140" s="54">
        <v>-4.2518481621554291E-2</v>
      </c>
      <c r="F140" s="50"/>
      <c r="G140" s="29">
        <v>3.5214412187330124E-2</v>
      </c>
      <c r="H140" s="54">
        <v>-4.2518481621554291E-2</v>
      </c>
      <c r="I140" s="50"/>
      <c r="J140" s="22">
        <v>-7.90912311817107E-2</v>
      </c>
      <c r="K140" s="38">
        <v>-4.2518481621554291E-2</v>
      </c>
      <c r="L140" s="50"/>
      <c r="M140" s="22">
        <v>1.695254971141099E-2</v>
      </c>
      <c r="N140" s="54">
        <v>-4.2518481621554291E-2</v>
      </c>
      <c r="O140" s="50"/>
    </row>
    <row r="141" spans="1:15" ht="15">
      <c r="A141" s="47">
        <v>44399</v>
      </c>
      <c r="B141" s="38">
        <v>8.2972299660686227E-2</v>
      </c>
      <c r="C141" s="50"/>
      <c r="D141" s="52">
        <v>5.7909286562161464E-3</v>
      </c>
      <c r="E141" s="54">
        <v>8.2972299660686227E-2</v>
      </c>
      <c r="F141" s="50"/>
      <c r="G141" s="29">
        <v>2.3299643828052639E-2</v>
      </c>
      <c r="H141" s="54">
        <v>8.2972299660686227E-2</v>
      </c>
      <c r="I141" s="50"/>
      <c r="J141" s="22">
        <v>-0.1692760234564771</v>
      </c>
      <c r="K141" s="38">
        <v>8.2972299660686227E-2</v>
      </c>
      <c r="L141" s="50"/>
      <c r="M141" s="22">
        <v>-2.1522714763562924E-3</v>
      </c>
      <c r="N141" s="54">
        <v>8.2972299660686227E-2</v>
      </c>
      <c r="O141" s="50"/>
    </row>
    <row r="142" spans="1:15" ht="15">
      <c r="A142" s="47">
        <v>44400</v>
      </c>
      <c r="B142" s="38">
        <v>-0.27425427986888351</v>
      </c>
      <c r="C142" s="50"/>
      <c r="D142" s="52">
        <v>-2.449102000829587E-2</v>
      </c>
      <c r="E142" s="54">
        <v>-0.27425427986888351</v>
      </c>
      <c r="F142" s="50"/>
      <c r="G142" s="29">
        <v>8.1819247934738146E-3</v>
      </c>
      <c r="H142" s="54">
        <v>-0.27425427986888351</v>
      </c>
      <c r="I142" s="50"/>
      <c r="J142" s="22">
        <v>0.27204447473844601</v>
      </c>
      <c r="K142" s="38">
        <v>-0.27425427986888351</v>
      </c>
      <c r="L142" s="50"/>
      <c r="M142" s="22">
        <v>8.3926346471675413E-3</v>
      </c>
      <c r="N142" s="54">
        <v>-0.27425427986888351</v>
      </c>
      <c r="O142" s="50"/>
    </row>
    <row r="143" spans="1:15" ht="15">
      <c r="A143" s="47">
        <v>44403</v>
      </c>
      <c r="B143" s="38">
        <v>-0.10255137264815803</v>
      </c>
      <c r="C143" s="50"/>
      <c r="D143" s="52">
        <v>6.4424878316834189E-2</v>
      </c>
      <c r="E143" s="54">
        <v>-0.10255137264815803</v>
      </c>
      <c r="F143" s="50"/>
      <c r="G143" s="29">
        <v>-9.3551627270659673E-4</v>
      </c>
      <c r="H143" s="54">
        <v>-0.10255137264815803</v>
      </c>
      <c r="I143" s="50"/>
      <c r="J143" s="22">
        <v>-0.46612874598978377</v>
      </c>
      <c r="K143" s="38">
        <v>-0.10255137264815803</v>
      </c>
      <c r="L143" s="50"/>
      <c r="M143" s="22">
        <v>2.1611926886755902E-4</v>
      </c>
      <c r="N143" s="54">
        <v>-0.10255137264815803</v>
      </c>
      <c r="O143" s="50"/>
    </row>
    <row r="144" spans="1:15" ht="15">
      <c r="A144" s="47">
        <v>44404</v>
      </c>
      <c r="B144" s="38">
        <v>9.994012102839224E-2</v>
      </c>
      <c r="C144" s="50"/>
      <c r="D144" s="52">
        <v>3.4005896932534994E-2</v>
      </c>
      <c r="E144" s="54">
        <v>9.994012102839224E-2</v>
      </c>
      <c r="F144" s="50"/>
      <c r="G144" s="29">
        <v>1.0690900390176214E-3</v>
      </c>
      <c r="H144" s="54">
        <v>9.994012102839224E-2</v>
      </c>
      <c r="I144" s="50"/>
      <c r="J144" s="22">
        <v>0.2074748670076208</v>
      </c>
      <c r="K144" s="38">
        <v>9.994012102839224E-2</v>
      </c>
      <c r="L144" s="50"/>
      <c r="M144" s="22">
        <v>-3.907285454006682E-3</v>
      </c>
      <c r="N144" s="54">
        <v>9.994012102839224E-2</v>
      </c>
      <c r="O144" s="50"/>
    </row>
    <row r="145" spans="1:15" ht="15">
      <c r="A145" s="47">
        <v>44405</v>
      </c>
      <c r="B145" s="38">
        <v>0.11055454226487071</v>
      </c>
      <c r="C145" s="50"/>
      <c r="D145" s="52">
        <v>3.3496024919841418E-2</v>
      </c>
      <c r="E145" s="54">
        <v>0.11055454226487071</v>
      </c>
      <c r="F145" s="50"/>
      <c r="G145" s="29">
        <v>2.9341178691986288E-3</v>
      </c>
      <c r="H145" s="54">
        <v>0.11055454226487071</v>
      </c>
      <c r="I145" s="50"/>
      <c r="J145" s="22">
        <v>2.2334906509388724E-2</v>
      </c>
      <c r="K145" s="38">
        <v>0.11055454226487071</v>
      </c>
      <c r="L145" s="50"/>
      <c r="M145" s="22">
        <v>3.4327554099597077E-3</v>
      </c>
      <c r="N145" s="54">
        <v>0.11055454226487071</v>
      </c>
      <c r="O145" s="50"/>
    </row>
    <row r="146" spans="1:15" ht="15">
      <c r="A146" s="47">
        <v>44406</v>
      </c>
      <c r="B146" s="38">
        <v>-0.57966522680295252</v>
      </c>
      <c r="C146" s="50"/>
      <c r="D146" s="52">
        <v>3.523916634683584E-2</v>
      </c>
      <c r="E146" s="54">
        <v>-0.57966522680295252</v>
      </c>
      <c r="F146" s="50"/>
      <c r="G146" s="29">
        <v>1.5985544178618787E-2</v>
      </c>
      <c r="H146" s="54">
        <v>-0.57966522680295252</v>
      </c>
      <c r="I146" s="50"/>
      <c r="J146" s="22">
        <v>0.23458569513777894</v>
      </c>
      <c r="K146" s="38">
        <v>-0.57966522680295252</v>
      </c>
      <c r="L146" s="50"/>
      <c r="M146" s="22">
        <v>7.4373346708720405E-3</v>
      </c>
      <c r="N146" s="54">
        <v>-0.57966522680295252</v>
      </c>
      <c r="O146" s="50"/>
    </row>
    <row r="147" spans="1:15" ht="15">
      <c r="A147" s="47">
        <v>44407</v>
      </c>
      <c r="B147" s="38">
        <v>0.52122072776633066</v>
      </c>
      <c r="C147" s="50"/>
      <c r="D147" s="52">
        <v>-1.6724637169675961E-2</v>
      </c>
      <c r="E147" s="54">
        <v>0.52122072776633066</v>
      </c>
      <c r="F147" s="50"/>
      <c r="G147" s="29">
        <v>1.8439686218828088E-2</v>
      </c>
      <c r="H147" s="54">
        <v>0.52122072776633066</v>
      </c>
      <c r="I147" s="50"/>
      <c r="J147" s="22">
        <v>8.9140602239159358E-2</v>
      </c>
      <c r="K147" s="38">
        <v>0.52122072776633066</v>
      </c>
      <c r="L147" s="50"/>
      <c r="M147" s="22">
        <v>-5.9077204511600104E-3</v>
      </c>
      <c r="N147" s="54">
        <v>0.52122072776633066</v>
      </c>
      <c r="O147" s="50"/>
    </row>
    <row r="148" spans="1:15" ht="15">
      <c r="A148" s="47">
        <v>44410</v>
      </c>
      <c r="B148" s="38">
        <v>-0.21503278911684184</v>
      </c>
      <c r="C148" s="50"/>
      <c r="D148" s="52">
        <v>3.5866761010955241E-2</v>
      </c>
      <c r="E148" s="54">
        <v>-0.21503278911684184</v>
      </c>
      <c r="F148" s="50"/>
      <c r="G148" s="29">
        <v>-5.0264487712443975E-2</v>
      </c>
      <c r="H148" s="54">
        <v>-0.21503278911684184</v>
      </c>
      <c r="I148" s="50"/>
      <c r="J148" s="22">
        <v>-0.42358157934572793</v>
      </c>
      <c r="K148" s="38">
        <v>-0.21503278911684184</v>
      </c>
      <c r="L148" s="50"/>
      <c r="M148" s="22">
        <v>7.6328701044252973E-3</v>
      </c>
      <c r="N148" s="54">
        <v>-0.21503278911684184</v>
      </c>
      <c r="O148" s="50"/>
    </row>
    <row r="149" spans="1:15" ht="15">
      <c r="A149" s="47">
        <v>44411</v>
      </c>
      <c r="B149" s="38">
        <v>0.15910240614414858</v>
      </c>
      <c r="C149" s="50"/>
      <c r="D149" s="52">
        <v>-1.9281978113356135E-2</v>
      </c>
      <c r="E149" s="54">
        <v>0.15910240614414858</v>
      </c>
      <c r="F149" s="50"/>
      <c r="G149" s="29">
        <v>-9.1064169904854237E-3</v>
      </c>
      <c r="H149" s="54">
        <v>0.15910240614414858</v>
      </c>
      <c r="I149" s="50"/>
      <c r="J149" s="22">
        <v>-0.27504222828345076</v>
      </c>
      <c r="K149" s="38">
        <v>0.15910240614414858</v>
      </c>
      <c r="L149" s="50"/>
      <c r="M149" s="22">
        <v>3.3604139829232706E-3</v>
      </c>
      <c r="N149" s="54">
        <v>0.15910240614414858</v>
      </c>
      <c r="O149" s="50"/>
    </row>
    <row r="150" spans="1:15" ht="15">
      <c r="A150" s="47">
        <v>44412</v>
      </c>
      <c r="B150" s="38">
        <v>0.13417368412394218</v>
      </c>
      <c r="C150" s="50"/>
      <c r="D150" s="52">
        <v>2.2514503391425311E-2</v>
      </c>
      <c r="E150" s="54">
        <v>0.13417368412394218</v>
      </c>
      <c r="F150" s="50"/>
      <c r="G150" s="29">
        <v>-3.1202697755015434E-2</v>
      </c>
      <c r="H150" s="54">
        <v>0.13417368412394218</v>
      </c>
      <c r="I150" s="50"/>
      <c r="J150" s="22">
        <v>-0.15510351458253013</v>
      </c>
      <c r="K150" s="38">
        <v>0.13417368412394218</v>
      </c>
      <c r="L150" s="50"/>
      <c r="M150" s="22">
        <v>2.6175651506117601E-3</v>
      </c>
      <c r="N150" s="54">
        <v>0.13417368412394218</v>
      </c>
      <c r="O150" s="50"/>
    </row>
    <row r="151" spans="1:15" ht="15">
      <c r="A151" s="47">
        <v>44413</v>
      </c>
      <c r="B151" s="38">
        <v>7.4695239397674501E-2</v>
      </c>
      <c r="C151" s="50"/>
      <c r="D151" s="52">
        <v>-2.5063274499666995E-2</v>
      </c>
      <c r="E151" s="54">
        <v>7.4695239397674501E-2</v>
      </c>
      <c r="F151" s="50"/>
      <c r="G151" s="29">
        <v>1.6069653424098385E-2</v>
      </c>
      <c r="H151" s="54">
        <v>7.4695239397674501E-2</v>
      </c>
      <c r="I151" s="50"/>
      <c r="J151" s="22">
        <v>1.0239330689230437</v>
      </c>
      <c r="K151" s="38">
        <v>7.4695239397674501E-2</v>
      </c>
      <c r="L151" s="50"/>
      <c r="M151" s="22">
        <v>1.086188149426179E-3</v>
      </c>
      <c r="N151" s="54">
        <v>7.4695239397674501E-2</v>
      </c>
      <c r="O151" s="50"/>
    </row>
    <row r="152" spans="1:15" ht="15">
      <c r="A152" s="47">
        <v>44414</v>
      </c>
      <c r="B152" s="38">
        <v>-4.2605918218030961E-2</v>
      </c>
      <c r="C152" s="50"/>
      <c r="D152" s="52">
        <v>6.2901201228587004E-3</v>
      </c>
      <c r="E152" s="54">
        <v>-4.2605918218030961E-2</v>
      </c>
      <c r="F152" s="50"/>
      <c r="G152" s="29">
        <v>-1.5647147960451219E-2</v>
      </c>
      <c r="H152" s="54">
        <v>-4.2605918218030961E-2</v>
      </c>
      <c r="I152" s="50"/>
      <c r="J152" s="22">
        <v>-0.89758793488995803</v>
      </c>
      <c r="K152" s="38">
        <v>-4.2605918218030961E-2</v>
      </c>
      <c r="L152" s="50"/>
      <c r="M152" s="22">
        <v>-2.3719716208213458E-4</v>
      </c>
      <c r="N152" s="54">
        <v>-4.2605918218030961E-2</v>
      </c>
      <c r="O152" s="50"/>
    </row>
    <row r="153" spans="1:15" ht="15">
      <c r="A153" s="47">
        <v>44417</v>
      </c>
      <c r="B153" s="38">
        <v>8.1935852352771413E-2</v>
      </c>
      <c r="C153" s="50"/>
      <c r="D153" s="52">
        <v>3.6018233461913483E-2</v>
      </c>
      <c r="E153" s="54">
        <v>8.1935852352771413E-2</v>
      </c>
      <c r="F153" s="50"/>
      <c r="G153" s="29">
        <v>-1.9478827289127004E-2</v>
      </c>
      <c r="H153" s="54">
        <v>8.1935852352771413E-2</v>
      </c>
      <c r="I153" s="50"/>
      <c r="J153" s="22">
        <v>0.81075198805835424</v>
      </c>
      <c r="K153" s="38">
        <v>8.1935852352771413E-2</v>
      </c>
      <c r="L153" s="50"/>
      <c r="M153" s="22">
        <v>1.0388493906158315E-3</v>
      </c>
      <c r="N153" s="54">
        <v>8.1935852352771413E-2</v>
      </c>
      <c r="O153" s="50"/>
    </row>
    <row r="154" spans="1:15" ht="15">
      <c r="A154" s="47">
        <v>44418</v>
      </c>
      <c r="B154" s="38">
        <v>-0.17362230389057506</v>
      </c>
      <c r="C154" s="50"/>
      <c r="D154" s="52">
        <v>5.8432674031897811E-3</v>
      </c>
      <c r="E154" s="54">
        <v>-0.17362230389057506</v>
      </c>
      <c r="F154" s="50"/>
      <c r="G154" s="29">
        <v>2.1167066294494427E-2</v>
      </c>
      <c r="H154" s="54">
        <v>-0.17362230389057506</v>
      </c>
      <c r="I154" s="50"/>
      <c r="J154" s="22">
        <v>0.72332811887032022</v>
      </c>
      <c r="K154" s="38">
        <v>-0.17362230389057506</v>
      </c>
      <c r="L154" s="50"/>
      <c r="M154" s="22">
        <v>4.1470719735254369E-3</v>
      </c>
      <c r="N154" s="54">
        <v>-0.17362230389057506</v>
      </c>
      <c r="O154" s="50"/>
    </row>
    <row r="155" spans="1:15" ht="15">
      <c r="A155" s="47">
        <v>44419</v>
      </c>
      <c r="B155" s="38">
        <v>3.9408084336141534E-2</v>
      </c>
      <c r="C155" s="50"/>
      <c r="D155" s="52">
        <v>2.0788899959766866E-2</v>
      </c>
      <c r="E155" s="54">
        <v>3.9408084336141534E-2</v>
      </c>
      <c r="F155" s="50"/>
      <c r="G155" s="29">
        <v>1.187745396090235E-2</v>
      </c>
      <c r="H155" s="54">
        <v>3.9408084336141534E-2</v>
      </c>
      <c r="I155" s="50"/>
      <c r="J155" s="22">
        <v>-1.3845992920472885</v>
      </c>
      <c r="K155" s="38">
        <v>3.9408084336141534E-2</v>
      </c>
      <c r="L155" s="50"/>
      <c r="M155" s="22">
        <v>7.9870925828269441E-3</v>
      </c>
      <c r="N155" s="54">
        <v>3.9408084336141534E-2</v>
      </c>
      <c r="O155" s="50"/>
    </row>
    <row r="156" spans="1:15" ht="15">
      <c r="A156" s="47">
        <v>44420</v>
      </c>
      <c r="B156" s="38">
        <v>7.4895272277647432E-2</v>
      </c>
      <c r="C156" s="50"/>
      <c r="D156" s="52">
        <v>-2.081562613672237E-2</v>
      </c>
      <c r="E156" s="54">
        <v>7.4895272277647432E-2</v>
      </c>
      <c r="F156" s="50"/>
      <c r="G156" s="29">
        <v>-2.7820298928197306E-3</v>
      </c>
      <c r="H156" s="54">
        <v>7.4895272277647432E-2</v>
      </c>
      <c r="I156" s="50"/>
      <c r="J156" s="22">
        <v>-0.33454040215812719</v>
      </c>
      <c r="K156" s="38">
        <v>7.4895272277647432E-2</v>
      </c>
      <c r="L156" s="50"/>
      <c r="M156" s="22">
        <v>-2.7553153896771338E-3</v>
      </c>
      <c r="N156" s="54">
        <v>7.4895272277647432E-2</v>
      </c>
      <c r="O156" s="50"/>
    </row>
    <row r="157" spans="1:15" ht="15">
      <c r="A157" s="47">
        <v>44421</v>
      </c>
      <c r="B157" s="38">
        <v>-6.3157251295939409E-2</v>
      </c>
      <c r="C157" s="50"/>
      <c r="D157" s="52">
        <v>-2.7996787841787496E-2</v>
      </c>
      <c r="E157" s="54">
        <v>-6.3157251295939409E-2</v>
      </c>
      <c r="F157" s="50"/>
      <c r="G157" s="29">
        <v>-1.2474757050309836E-2</v>
      </c>
      <c r="H157" s="54">
        <v>-6.3157251295939409E-2</v>
      </c>
      <c r="I157" s="50"/>
      <c r="J157" s="22">
        <v>0.34325006069976777</v>
      </c>
      <c r="K157" s="38">
        <v>-6.3157251295939409E-2</v>
      </c>
      <c r="L157" s="50"/>
      <c r="M157" s="22">
        <v>3.0714491965460711E-3</v>
      </c>
      <c r="N157" s="54">
        <v>-6.3157251295939409E-2</v>
      </c>
      <c r="O157" s="50"/>
    </row>
    <row r="158" spans="1:15" ht="15">
      <c r="A158" s="47">
        <v>44424</v>
      </c>
      <c r="B158" s="38">
        <v>-1.6040785296576047E-2</v>
      </c>
      <c r="C158" s="50"/>
      <c r="D158" s="52">
        <v>6.1660445069311065E-2</v>
      </c>
      <c r="E158" s="54">
        <v>-1.6040785296576047E-2</v>
      </c>
      <c r="F158" s="50"/>
      <c r="G158" s="29">
        <v>-1.1775691155639431E-2</v>
      </c>
      <c r="H158" s="54">
        <v>-1.6040785296576047E-2</v>
      </c>
      <c r="I158" s="50"/>
      <c r="J158" s="22">
        <v>0.20412043364429622</v>
      </c>
      <c r="K158" s="38">
        <v>-1.6040785296576047E-2</v>
      </c>
      <c r="L158" s="50"/>
      <c r="M158" s="22">
        <v>-7.8921386920908256E-3</v>
      </c>
      <c r="N158" s="54">
        <v>-1.6040785296576047E-2</v>
      </c>
      <c r="O158" s="50"/>
    </row>
    <row r="159" spans="1:15" ht="15">
      <c r="A159" s="47">
        <v>44425</v>
      </c>
      <c r="B159" s="38">
        <v>0.10775865702494156</v>
      </c>
      <c r="C159" s="50"/>
      <c r="D159" s="52">
        <v>1.5055233644419116E-2</v>
      </c>
      <c r="E159" s="54">
        <v>0.10775865702494156</v>
      </c>
      <c r="F159" s="50"/>
      <c r="G159" s="29">
        <v>-9.6078748696835532E-3</v>
      </c>
      <c r="H159" s="54">
        <v>0.10775865702494156</v>
      </c>
      <c r="I159" s="50"/>
      <c r="J159" s="22">
        <v>6.2536639230920772E-3</v>
      </c>
      <c r="K159" s="38">
        <v>0.10775865702494156</v>
      </c>
      <c r="L159" s="50"/>
      <c r="M159" s="22">
        <v>2.8074147740311376E-3</v>
      </c>
      <c r="N159" s="54">
        <v>0.10775865702494156</v>
      </c>
      <c r="O159" s="50"/>
    </row>
    <row r="160" spans="1:15" ht="15">
      <c r="A160" s="47">
        <v>44426</v>
      </c>
      <c r="B160" s="38">
        <v>-5.7867756743772966E-2</v>
      </c>
      <c r="C160" s="50"/>
      <c r="D160" s="52">
        <v>-2.3176605198189038E-2</v>
      </c>
      <c r="E160" s="54">
        <v>-5.7867756743772966E-2</v>
      </c>
      <c r="F160" s="50"/>
      <c r="G160" s="29">
        <v>-1.14485708099595E-2</v>
      </c>
      <c r="H160" s="54">
        <v>-5.7867756743772966E-2</v>
      </c>
      <c r="I160" s="50"/>
      <c r="J160" s="22">
        <v>-5.6232732326306142E-2</v>
      </c>
      <c r="K160" s="38">
        <v>-5.7867756743772966E-2</v>
      </c>
      <c r="L160" s="50"/>
      <c r="M160" s="22">
        <v>-2.0373366259904274E-4</v>
      </c>
      <c r="N160" s="54">
        <v>-5.7867756743772966E-2</v>
      </c>
      <c r="O160" s="50"/>
    </row>
    <row r="161" spans="1:15" ht="15">
      <c r="A161" s="47">
        <v>44427</v>
      </c>
      <c r="B161" s="38">
        <v>0.21253367054263067</v>
      </c>
      <c r="C161" s="50"/>
      <c r="D161" s="52">
        <v>-0.12431419120211995</v>
      </c>
      <c r="E161" s="54">
        <v>0.21253367054263067</v>
      </c>
      <c r="F161" s="50"/>
      <c r="G161" s="29">
        <v>-2.6735216160199502E-2</v>
      </c>
      <c r="H161" s="54">
        <v>0.21253367054263067</v>
      </c>
      <c r="I161" s="50"/>
      <c r="J161" s="22">
        <v>0.16177814213275934</v>
      </c>
      <c r="K161" s="38">
        <v>0.21253367054263067</v>
      </c>
      <c r="L161" s="50"/>
      <c r="M161" s="22">
        <v>-1.428429943198853E-2</v>
      </c>
      <c r="N161" s="54">
        <v>0.21253367054263067</v>
      </c>
      <c r="O161" s="50"/>
    </row>
    <row r="162" spans="1:15" ht="15">
      <c r="A162" s="47">
        <v>44428</v>
      </c>
      <c r="B162" s="38">
        <v>-2.2565372775011625E-2</v>
      </c>
      <c r="C162" s="50"/>
      <c r="D162" s="52">
        <v>4.4909566696373734E-2</v>
      </c>
      <c r="E162" s="54">
        <v>-2.2565372775011625E-2</v>
      </c>
      <c r="F162" s="50"/>
      <c r="G162" s="29">
        <v>-1.9500277798814986E-2</v>
      </c>
      <c r="H162" s="54">
        <v>-2.2565372775011625E-2</v>
      </c>
      <c r="I162" s="50"/>
      <c r="J162" s="22">
        <v>-0.27241219932313776</v>
      </c>
      <c r="K162" s="38">
        <v>-2.2565372775011625E-2</v>
      </c>
      <c r="L162" s="50"/>
      <c r="M162" s="22">
        <v>4.5147357722088496E-3</v>
      </c>
      <c r="N162" s="54">
        <v>-2.2565372775011625E-2</v>
      </c>
      <c r="O162" s="50"/>
    </row>
    <row r="163" spans="1:15" ht="15">
      <c r="A163" s="47">
        <v>44431</v>
      </c>
      <c r="B163" s="38">
        <v>-0.10965310466678166</v>
      </c>
      <c r="C163" s="50"/>
      <c r="D163" s="52">
        <v>1.7973677800964576E-2</v>
      </c>
      <c r="E163" s="54">
        <v>-0.10965310466678166</v>
      </c>
      <c r="F163" s="50"/>
      <c r="G163" s="29">
        <v>5.2917680357096326E-2</v>
      </c>
      <c r="H163" s="54">
        <v>-0.10965310466678166</v>
      </c>
      <c r="I163" s="50"/>
      <c r="J163" s="22">
        <v>0.5274910253177596</v>
      </c>
      <c r="K163" s="38">
        <v>-0.10965310466678166</v>
      </c>
      <c r="L163" s="50"/>
      <c r="M163" s="22">
        <v>2.3462788986517579E-3</v>
      </c>
      <c r="N163" s="54">
        <v>-0.10965310466678166</v>
      </c>
      <c r="O163" s="50"/>
    </row>
    <row r="164" spans="1:15" ht="15">
      <c r="A164" s="47">
        <v>44432</v>
      </c>
      <c r="B164" s="38">
        <v>-2.844868991677911E-2</v>
      </c>
      <c r="C164" s="50"/>
      <c r="D164" s="52">
        <v>4.8662193890024796E-2</v>
      </c>
      <c r="E164" s="54">
        <v>-2.844868991677911E-2</v>
      </c>
      <c r="F164" s="50"/>
      <c r="G164" s="29">
        <v>3.0512774893151861E-2</v>
      </c>
      <c r="H164" s="54">
        <v>-2.844868991677911E-2</v>
      </c>
      <c r="I164" s="50"/>
      <c r="J164" s="22">
        <v>-0.72150436223642678</v>
      </c>
      <c r="K164" s="38">
        <v>-2.844868991677911E-2</v>
      </c>
      <c r="L164" s="50"/>
      <c r="M164" s="22">
        <v>3.103592114691231E-3</v>
      </c>
      <c r="N164" s="54">
        <v>-2.844868991677911E-2</v>
      </c>
      <c r="O164" s="50"/>
    </row>
    <row r="165" spans="1:15" ht="15">
      <c r="A165" s="47">
        <v>44433</v>
      </c>
      <c r="B165" s="38">
        <v>7.5668483332377814E-2</v>
      </c>
      <c r="C165" s="50"/>
      <c r="D165" s="52">
        <v>9.4807354478799975E-3</v>
      </c>
      <c r="E165" s="54">
        <v>7.5668483332377814E-2</v>
      </c>
      <c r="F165" s="50"/>
      <c r="G165" s="29">
        <v>1.2698140341083235E-2</v>
      </c>
      <c r="H165" s="54">
        <v>7.5668483332377814E-2</v>
      </c>
      <c r="I165" s="50"/>
      <c r="J165" s="22">
        <v>4.0844168422246342E-3</v>
      </c>
      <c r="K165" s="38">
        <v>7.5668483332377814E-2</v>
      </c>
      <c r="L165" s="50"/>
      <c r="M165" s="22">
        <v>3.5504665057774355E-3</v>
      </c>
      <c r="N165" s="54">
        <v>7.5668483332377814E-2</v>
      </c>
      <c r="O165" s="50"/>
    </row>
    <row r="166" spans="1:15" ht="15">
      <c r="A166" s="47">
        <v>44434</v>
      </c>
      <c r="B166" s="38">
        <v>-0.1189942736279344</v>
      </c>
      <c r="C166" s="50"/>
      <c r="D166" s="52">
        <v>9.987079108729988E-3</v>
      </c>
      <c r="E166" s="54">
        <v>-0.1189942736279344</v>
      </c>
      <c r="F166" s="50"/>
      <c r="G166" s="29">
        <v>-2.385408460821016E-2</v>
      </c>
      <c r="H166" s="54">
        <v>-0.1189942736279344</v>
      </c>
      <c r="I166" s="50"/>
      <c r="J166" s="22">
        <v>-0.38307277079554292</v>
      </c>
      <c r="K166" s="38">
        <v>-0.1189942736279344</v>
      </c>
      <c r="L166" s="50"/>
      <c r="M166" s="22">
        <v>-3.1071857337378662E-3</v>
      </c>
      <c r="N166" s="54">
        <v>-0.1189942736279344</v>
      </c>
      <c r="O166" s="50"/>
    </row>
    <row r="167" spans="1:15" ht="15">
      <c r="A167" s="47">
        <v>44435</v>
      </c>
      <c r="B167" s="38">
        <v>-1.9414460823343509E-2</v>
      </c>
      <c r="C167" s="50"/>
      <c r="D167" s="52">
        <v>3.5863809236875849E-2</v>
      </c>
      <c r="E167" s="54">
        <v>-1.9414460823343509E-2</v>
      </c>
      <c r="F167" s="50"/>
      <c r="G167" s="29">
        <v>2.579341199258782E-2</v>
      </c>
      <c r="H167" s="54">
        <v>-1.9414460823343509E-2</v>
      </c>
      <c r="I167" s="50"/>
      <c r="J167" s="22">
        <v>0.53515091102082901</v>
      </c>
      <c r="K167" s="38">
        <v>-1.9414460823343509E-2</v>
      </c>
      <c r="L167" s="50"/>
      <c r="M167" s="22">
        <v>3.4930860573193678E-3</v>
      </c>
      <c r="N167" s="54">
        <v>-1.9414460823343509E-2</v>
      </c>
      <c r="O167" s="50"/>
    </row>
    <row r="168" spans="1:15" ht="15">
      <c r="A168" s="47">
        <v>44439</v>
      </c>
      <c r="B168" s="38">
        <v>0.2413370785267584</v>
      </c>
      <c r="C168" s="50"/>
      <c r="D168" s="52">
        <v>6.3550279261071971E-2</v>
      </c>
      <c r="E168" s="54">
        <v>0.2413370785267584</v>
      </c>
      <c r="F168" s="50"/>
      <c r="G168" s="29">
        <v>1.6334176900392093E-2</v>
      </c>
      <c r="H168" s="54">
        <v>0.2413370785267584</v>
      </c>
      <c r="I168" s="50"/>
      <c r="J168" s="22">
        <v>0.49480060335716014</v>
      </c>
      <c r="K168" s="38">
        <v>0.2413370785267584</v>
      </c>
      <c r="L168" s="50"/>
      <c r="M168" s="22">
        <v>-2.6898360159561307E-3</v>
      </c>
      <c r="N168" s="54">
        <v>0.2413370785267584</v>
      </c>
      <c r="O168" s="50"/>
    </row>
    <row r="169" spans="1:15" ht="15">
      <c r="A169" s="47">
        <v>44440</v>
      </c>
      <c r="B169" s="38">
        <v>1.6667664395494622E-2</v>
      </c>
      <c r="C169" s="50"/>
      <c r="D169" s="52">
        <v>8.5386856972396868E-3</v>
      </c>
      <c r="E169" s="54">
        <v>1.6667664395494622E-2</v>
      </c>
      <c r="F169" s="50"/>
      <c r="G169" s="29">
        <v>-2.0077682138674852E-2</v>
      </c>
      <c r="H169" s="54">
        <v>1.6667664395494622E-2</v>
      </c>
      <c r="I169" s="50"/>
      <c r="J169" s="22">
        <v>-0.38152286036725613</v>
      </c>
      <c r="K169" s="38">
        <v>1.6667664395494622E-2</v>
      </c>
      <c r="L169" s="50"/>
      <c r="M169" s="22">
        <v>4.532336712965641E-3</v>
      </c>
      <c r="N169" s="54">
        <v>1.6667664395494622E-2</v>
      </c>
      <c r="O169" s="50"/>
    </row>
    <row r="170" spans="1:15" ht="15">
      <c r="A170" s="47">
        <v>44441</v>
      </c>
      <c r="B170" s="38">
        <v>0.10050640294956721</v>
      </c>
      <c r="C170" s="50"/>
      <c r="D170" s="52">
        <v>2.9369106722582812E-2</v>
      </c>
      <c r="E170" s="54">
        <v>0.10050640294956721</v>
      </c>
      <c r="F170" s="50"/>
      <c r="G170" s="29">
        <v>2.1574179254908857E-2</v>
      </c>
      <c r="H170" s="54">
        <v>0.10050640294956721</v>
      </c>
      <c r="I170" s="50"/>
      <c r="J170" s="22">
        <v>-0.27156473181240898</v>
      </c>
      <c r="K170" s="38">
        <v>0.10050640294956721</v>
      </c>
      <c r="L170" s="50"/>
      <c r="M170" s="22">
        <v>1.1885498792713039E-3</v>
      </c>
      <c r="N170" s="54">
        <v>0.10050640294956721</v>
      </c>
      <c r="O170" s="50"/>
    </row>
    <row r="171" spans="1:15" ht="15">
      <c r="A171" s="47">
        <v>44442</v>
      </c>
      <c r="B171" s="38">
        <v>7.899414537560147E-4</v>
      </c>
      <c r="C171" s="50"/>
      <c r="D171" s="52">
        <v>1.3300422389263067E-3</v>
      </c>
      <c r="E171" s="54">
        <v>7.899414537560147E-4</v>
      </c>
      <c r="F171" s="50"/>
      <c r="G171" s="29">
        <v>-6.6835139329940087E-3</v>
      </c>
      <c r="H171" s="54">
        <v>7.899414537560147E-4</v>
      </c>
      <c r="I171" s="50"/>
      <c r="J171" s="22">
        <v>0.25103589438026369</v>
      </c>
      <c r="K171" s="38">
        <v>7.899414537560147E-4</v>
      </c>
      <c r="L171" s="50"/>
      <c r="M171" s="22">
        <v>-3.1572405846262285E-3</v>
      </c>
      <c r="N171" s="54">
        <v>7.899414537560147E-4</v>
      </c>
      <c r="O171" s="50"/>
    </row>
    <row r="172" spans="1:15" ht="15">
      <c r="A172" s="47">
        <v>44445</v>
      </c>
      <c r="B172" s="38">
        <v>-0.2627920719606468</v>
      </c>
      <c r="C172" s="50"/>
      <c r="D172" s="52">
        <v>9.4173211059260988E-3</v>
      </c>
      <c r="E172" s="54">
        <v>-0.2627920719606468</v>
      </c>
      <c r="F172" s="50"/>
      <c r="G172" s="29">
        <v>-8.7973075958915278E-3</v>
      </c>
      <c r="H172" s="54">
        <v>-0.2627920719606468</v>
      </c>
      <c r="I172" s="50"/>
      <c r="J172" s="22">
        <v>0.46419586135057833</v>
      </c>
      <c r="K172" s="38">
        <v>-0.2627920719606468</v>
      </c>
      <c r="L172" s="50"/>
      <c r="M172" s="22">
        <v>5.8076247745252928E-3</v>
      </c>
      <c r="N172" s="54">
        <v>-0.2627920719606468</v>
      </c>
      <c r="O172" s="50"/>
    </row>
    <row r="173" spans="1:15" ht="15">
      <c r="A173" s="47">
        <v>44446</v>
      </c>
      <c r="B173" s="38">
        <v>1.1149381425241904</v>
      </c>
      <c r="C173" s="50"/>
      <c r="D173" s="52">
        <v>1.1560052850943598E-2</v>
      </c>
      <c r="E173" s="54">
        <v>1.1149381425241904</v>
      </c>
      <c r="F173" s="50"/>
      <c r="G173" s="29">
        <v>-1.2643447341976147E-2</v>
      </c>
      <c r="H173" s="54">
        <v>1.1149381425241904</v>
      </c>
      <c r="I173" s="50"/>
      <c r="J173" s="22">
        <v>0.26601515272122206</v>
      </c>
      <c r="K173" s="38">
        <v>1.1149381425241904</v>
      </c>
      <c r="L173" s="50"/>
      <c r="M173" s="22">
        <v>-5.3417715632381423E-3</v>
      </c>
      <c r="N173" s="54">
        <v>1.1149381425241904</v>
      </c>
      <c r="O173" s="50"/>
    </row>
    <row r="174" spans="1:15" ht="15">
      <c r="A174" s="47">
        <v>44447</v>
      </c>
      <c r="B174" s="38">
        <v>-0.57366922924357044</v>
      </c>
      <c r="C174" s="50"/>
      <c r="D174" s="52">
        <v>3.6901679481882263E-2</v>
      </c>
      <c r="E174" s="54">
        <v>-0.57366922924357044</v>
      </c>
      <c r="F174" s="50"/>
      <c r="G174" s="29">
        <v>1.1676529661835638E-2</v>
      </c>
      <c r="H174" s="54">
        <v>-0.57366922924357044</v>
      </c>
      <c r="I174" s="50"/>
      <c r="J174" s="22">
        <v>-0.41193457220113722</v>
      </c>
      <c r="K174" s="38">
        <v>-0.57366922924357044</v>
      </c>
      <c r="L174" s="50"/>
      <c r="M174" s="22">
        <v>-7.9565066931962559E-3</v>
      </c>
      <c r="N174" s="54">
        <v>-0.57366922924357044</v>
      </c>
      <c r="O174" s="50"/>
    </row>
    <row r="175" spans="1:15" ht="15">
      <c r="A175" s="47">
        <v>44448</v>
      </c>
      <c r="B175" s="38">
        <v>1.332184248502384</v>
      </c>
      <c r="C175" s="50"/>
      <c r="D175" s="52">
        <v>2.4446781985090288E-2</v>
      </c>
      <c r="E175" s="54">
        <v>1.332184248502384</v>
      </c>
      <c r="F175" s="50"/>
      <c r="G175" s="29">
        <v>-1.4476867532154773E-2</v>
      </c>
      <c r="H175" s="54">
        <v>1.332184248502384</v>
      </c>
      <c r="I175" s="50"/>
      <c r="J175" s="22">
        <v>-0.22529501513893657</v>
      </c>
      <c r="K175" s="38">
        <v>1.332184248502384</v>
      </c>
      <c r="L175" s="50"/>
      <c r="M175" s="22">
        <v>-8.3334020204940146E-3</v>
      </c>
      <c r="N175" s="54">
        <v>1.332184248502384</v>
      </c>
      <c r="O175" s="50"/>
    </row>
    <row r="176" spans="1:15" ht="15">
      <c r="A176" s="47">
        <v>44449</v>
      </c>
      <c r="B176" s="38">
        <v>-1.5526293469906634</v>
      </c>
      <c r="C176" s="50"/>
      <c r="D176" s="52">
        <v>-1.3262378369507282E-2</v>
      </c>
      <c r="E176" s="54">
        <v>-1.5526293469906634</v>
      </c>
      <c r="F176" s="50"/>
      <c r="G176" s="29">
        <v>1.5581840020272943E-2</v>
      </c>
      <c r="H176" s="54">
        <v>-1.5526293469906634</v>
      </c>
      <c r="I176" s="50"/>
      <c r="J176" s="22">
        <v>-0.3587847955688</v>
      </c>
      <c r="K176" s="38">
        <v>-1.5526293469906634</v>
      </c>
      <c r="L176" s="50"/>
      <c r="M176" s="22">
        <v>9.1222767293566481E-5</v>
      </c>
      <c r="N176" s="54">
        <v>-1.5526293469906634</v>
      </c>
      <c r="O176" s="50"/>
    </row>
    <row r="177" spans="1:15" ht="15">
      <c r="A177" s="47">
        <v>44452</v>
      </c>
      <c r="B177" s="38">
        <v>-0.44175686430345257</v>
      </c>
      <c r="C177" s="50"/>
      <c r="D177" s="52">
        <v>8.3363947996351467E-2</v>
      </c>
      <c r="E177" s="54">
        <v>-0.44175686430345257</v>
      </c>
      <c r="F177" s="50"/>
      <c r="G177" s="29">
        <v>7.2897647623162308E-3</v>
      </c>
      <c r="H177" s="54">
        <v>-0.44175686430345257</v>
      </c>
      <c r="I177" s="50"/>
      <c r="J177" s="22">
        <v>0.63502703189412746</v>
      </c>
      <c r="K177" s="38">
        <v>-0.44175686430345257</v>
      </c>
      <c r="L177" s="50"/>
      <c r="M177" s="22">
        <v>4.6928927934081323E-3</v>
      </c>
      <c r="N177" s="54">
        <v>-0.44175686430345257</v>
      </c>
      <c r="O177" s="50"/>
    </row>
    <row r="178" spans="1:15" ht="15">
      <c r="A178" s="47">
        <v>44453</v>
      </c>
      <c r="B178" s="38">
        <v>0.45342402340874055</v>
      </c>
      <c r="C178" s="50"/>
      <c r="D178" s="52">
        <v>9.9157323941404807E-2</v>
      </c>
      <c r="E178" s="54">
        <v>0.45342402340874055</v>
      </c>
      <c r="F178" s="50"/>
      <c r="G178" s="29">
        <v>1.0957404191798117E-3</v>
      </c>
      <c r="H178" s="54">
        <v>0.45342402340874055</v>
      </c>
      <c r="I178" s="50"/>
      <c r="J178" s="22">
        <v>0.23505710679234429</v>
      </c>
      <c r="K178" s="38">
        <v>0.45342402340874055</v>
      </c>
      <c r="L178" s="50"/>
      <c r="M178" s="22">
        <v>-4.628795286286176E-3</v>
      </c>
      <c r="N178" s="54">
        <v>0.45342402340874055</v>
      </c>
      <c r="O178" s="50"/>
    </row>
    <row r="179" spans="1:15" ht="15">
      <c r="A179" s="47">
        <v>44454</v>
      </c>
      <c r="B179" s="38">
        <v>0.2624964421900724</v>
      </c>
      <c r="C179" s="50"/>
      <c r="D179" s="52">
        <v>-7.5776184472292382E-2</v>
      </c>
      <c r="E179" s="54">
        <v>0.2624964421900724</v>
      </c>
      <c r="F179" s="50"/>
      <c r="G179" s="29">
        <v>2.4208363209180562E-2</v>
      </c>
      <c r="H179" s="54">
        <v>0.2624964421900724</v>
      </c>
      <c r="I179" s="50"/>
      <c r="J179" s="22">
        <v>-0.46284768736032872</v>
      </c>
      <c r="K179" s="38">
        <v>0.2624964421900724</v>
      </c>
      <c r="L179" s="50"/>
      <c r="M179" s="22">
        <v>-4.2021383764256444E-3</v>
      </c>
      <c r="N179" s="54">
        <v>0.2624964421900724</v>
      </c>
      <c r="O179" s="50"/>
    </row>
    <row r="180" spans="1:15" ht="15">
      <c r="A180" s="47">
        <v>44455</v>
      </c>
      <c r="B180" s="38">
        <v>-0.76257846365496418</v>
      </c>
      <c r="C180" s="50"/>
      <c r="D180" s="52">
        <v>-6.1207027166926824E-2</v>
      </c>
      <c r="E180" s="54">
        <v>-0.76257846365496418</v>
      </c>
      <c r="F180" s="50"/>
      <c r="G180" s="29">
        <v>4.0005387399340122E-3</v>
      </c>
      <c r="H180" s="54">
        <v>-0.76257846365496418</v>
      </c>
      <c r="I180" s="50"/>
      <c r="J180" s="22">
        <v>-0.46515238082323995</v>
      </c>
      <c r="K180" s="38">
        <v>-0.76257846365496418</v>
      </c>
      <c r="L180" s="50"/>
      <c r="M180" s="22">
        <v>2.9663049752224981E-3</v>
      </c>
      <c r="N180" s="54">
        <v>-0.76257846365496418</v>
      </c>
      <c r="O180" s="50"/>
    </row>
    <row r="181" spans="1:15" ht="15">
      <c r="A181" s="47">
        <v>44456</v>
      </c>
      <c r="B181" s="38">
        <v>0.29282969926144153</v>
      </c>
      <c r="C181" s="50"/>
      <c r="D181" s="52">
        <v>8.1853694044189393E-2</v>
      </c>
      <c r="E181" s="54">
        <v>0.29282969926144153</v>
      </c>
      <c r="F181" s="50"/>
      <c r="G181" s="29">
        <v>-6.6764836067344088E-3</v>
      </c>
      <c r="H181" s="54">
        <v>0.29282969926144153</v>
      </c>
      <c r="I181" s="50"/>
      <c r="J181" s="22">
        <v>-8.6900002291618636E-2</v>
      </c>
      <c r="K181" s="38">
        <v>0.29282969926144153</v>
      </c>
      <c r="L181" s="50"/>
      <c r="M181" s="22">
        <v>-6.9624555385329537E-3</v>
      </c>
      <c r="N181" s="54">
        <v>0.29282969926144153</v>
      </c>
      <c r="O181" s="50"/>
    </row>
    <row r="182" spans="1:15" ht="15">
      <c r="A182" s="47">
        <v>44459</v>
      </c>
      <c r="B182" s="38">
        <v>-0.14311245999882907</v>
      </c>
      <c r="C182" s="50"/>
      <c r="D182" s="52">
        <v>0.12293402231524979</v>
      </c>
      <c r="E182" s="54">
        <v>-0.14311245999882907</v>
      </c>
      <c r="F182" s="50"/>
      <c r="G182" s="29">
        <v>-1.4167409600580758E-2</v>
      </c>
      <c r="H182" s="54">
        <v>-0.14311245999882907</v>
      </c>
      <c r="I182" s="50"/>
      <c r="J182" s="22">
        <v>0.88817280127076881</v>
      </c>
      <c r="K182" s="38">
        <v>-0.14311245999882907</v>
      </c>
      <c r="L182" s="50"/>
      <c r="M182" s="22">
        <v>-9.0959313708249608E-3</v>
      </c>
      <c r="N182" s="54">
        <v>-0.14311245999882907</v>
      </c>
      <c r="O182" s="50"/>
    </row>
    <row r="183" spans="1:15" ht="15">
      <c r="A183" s="47">
        <v>44460</v>
      </c>
      <c r="B183" s="38">
        <v>0.27300351369237708</v>
      </c>
      <c r="C183" s="50"/>
      <c r="D183" s="52">
        <v>-1.1872067518254004E-2</v>
      </c>
      <c r="E183" s="54">
        <v>0.27300351369237708</v>
      </c>
      <c r="F183" s="50"/>
      <c r="G183" s="29">
        <v>8.149959701315723E-4</v>
      </c>
      <c r="H183" s="54">
        <v>0.27300351369237708</v>
      </c>
      <c r="I183" s="50"/>
      <c r="J183" s="22">
        <v>-0.12194276397234674</v>
      </c>
      <c r="K183" s="38">
        <v>0.27300351369237708</v>
      </c>
      <c r="L183" s="50"/>
      <c r="M183" s="22">
        <v>1.050670164184248E-2</v>
      </c>
      <c r="N183" s="54">
        <v>0.27300351369237708</v>
      </c>
      <c r="O183" s="50"/>
    </row>
    <row r="184" spans="1:15" ht="15">
      <c r="A184" s="47">
        <v>44461</v>
      </c>
      <c r="B184" s="38">
        <v>8.4455231723451624E-2</v>
      </c>
      <c r="C184" s="50"/>
      <c r="D184" s="52">
        <v>-3.1738546087275082E-2</v>
      </c>
      <c r="E184" s="54">
        <v>8.4455231723451624E-2</v>
      </c>
      <c r="F184" s="50"/>
      <c r="G184" s="29">
        <v>2.4808513346339735E-2</v>
      </c>
      <c r="H184" s="54">
        <v>8.4455231723451624E-2</v>
      </c>
      <c r="I184" s="50"/>
      <c r="J184" s="22">
        <v>-0.17218675245832632</v>
      </c>
      <c r="K184" s="38">
        <v>8.4455231723451624E-2</v>
      </c>
      <c r="L184" s="50"/>
      <c r="M184" s="22">
        <v>1.3019829281895719E-2</v>
      </c>
      <c r="N184" s="54">
        <v>8.4455231723451624E-2</v>
      </c>
      <c r="O184" s="50"/>
    </row>
    <row r="185" spans="1:15" ht="15">
      <c r="A185" s="47">
        <v>44462</v>
      </c>
      <c r="B185" s="38">
        <v>-0.24283649541191751</v>
      </c>
      <c r="C185" s="50"/>
      <c r="D185" s="52">
        <v>-1.7159291467470739E-2</v>
      </c>
      <c r="E185" s="54">
        <v>-0.24283649541191751</v>
      </c>
      <c r="F185" s="50"/>
      <c r="G185" s="29">
        <v>1.2373463117093173E-2</v>
      </c>
      <c r="H185" s="54">
        <v>-0.24283649541191751</v>
      </c>
      <c r="I185" s="50"/>
      <c r="J185" s="22">
        <v>-0.57550625479847572</v>
      </c>
      <c r="K185" s="38">
        <v>-0.24283649541191751</v>
      </c>
      <c r="L185" s="50"/>
      <c r="M185" s="22">
        <v>-1.3720345088199707E-4</v>
      </c>
      <c r="N185" s="54">
        <v>-0.24283649541191751</v>
      </c>
      <c r="O185" s="50"/>
    </row>
    <row r="186" spans="1:15" ht="15">
      <c r="A186" s="47">
        <v>44463</v>
      </c>
      <c r="B186" s="38">
        <v>0.18449445847149901</v>
      </c>
      <c r="C186" s="50"/>
      <c r="D186" s="52">
        <v>-6.5835819620379515E-2</v>
      </c>
      <c r="E186" s="54">
        <v>0.18449445847149901</v>
      </c>
      <c r="F186" s="50"/>
      <c r="G186" s="29">
        <v>1.2739025777429712E-2</v>
      </c>
      <c r="H186" s="54">
        <v>0.18449445847149901</v>
      </c>
      <c r="I186" s="50"/>
      <c r="J186" s="22">
        <v>-0.49914551648433297</v>
      </c>
      <c r="K186" s="38">
        <v>0.18449445847149901</v>
      </c>
      <c r="L186" s="50"/>
      <c r="M186" s="22">
        <v>-4.6786152673559053E-3</v>
      </c>
      <c r="N186" s="54">
        <v>0.18449445847149901</v>
      </c>
      <c r="O186" s="50"/>
    </row>
    <row r="187" spans="1:15" ht="15">
      <c r="A187" s="47">
        <v>44466</v>
      </c>
      <c r="B187" s="38">
        <v>-0.39027104717555317</v>
      </c>
      <c r="C187" s="50"/>
      <c r="D187" s="52">
        <v>-5.3028423046698199E-2</v>
      </c>
      <c r="E187" s="54">
        <v>-0.39027104717555317</v>
      </c>
      <c r="F187" s="50"/>
      <c r="G187" s="29">
        <v>1.8302168259545212E-2</v>
      </c>
      <c r="H187" s="54">
        <v>-0.39027104717555317</v>
      </c>
      <c r="I187" s="50"/>
      <c r="J187" s="22">
        <v>1.6711450265276528</v>
      </c>
      <c r="K187" s="38">
        <v>-0.39027104717555317</v>
      </c>
      <c r="L187" s="50"/>
      <c r="M187" s="22">
        <v>1.3825306444925879E-3</v>
      </c>
      <c r="N187" s="54">
        <v>-0.39027104717555317</v>
      </c>
      <c r="O187" s="50"/>
    </row>
    <row r="188" spans="1:15" ht="15">
      <c r="A188" s="47">
        <v>44467</v>
      </c>
      <c r="B188" s="38">
        <v>0.39426821580102256</v>
      </c>
      <c r="C188" s="50"/>
      <c r="D188" s="52">
        <v>9.7716825653203637E-2</v>
      </c>
      <c r="E188" s="54">
        <v>0.39426821580102256</v>
      </c>
      <c r="F188" s="50"/>
      <c r="G188" s="29">
        <v>-6.999710412289954E-3</v>
      </c>
      <c r="H188" s="54">
        <v>0.39426821580102256</v>
      </c>
      <c r="I188" s="50"/>
      <c r="J188" s="22">
        <v>-0.65414946374898919</v>
      </c>
      <c r="K188" s="38">
        <v>0.39426821580102256</v>
      </c>
      <c r="L188" s="50"/>
      <c r="M188" s="22">
        <v>-7.9993219552820394E-3</v>
      </c>
      <c r="N188" s="54">
        <v>0.39426821580102256</v>
      </c>
      <c r="O188" s="50"/>
    </row>
    <row r="189" spans="1:15" ht="15">
      <c r="A189" s="47">
        <v>44468</v>
      </c>
      <c r="B189" s="38">
        <v>-0.11815306936584971</v>
      </c>
      <c r="C189" s="50"/>
      <c r="D189" s="52">
        <v>5.2331183650314889E-2</v>
      </c>
      <c r="E189" s="54">
        <v>-0.11815306936584971</v>
      </c>
      <c r="F189" s="50"/>
      <c r="G189" s="29">
        <v>-5.6352608144477128E-3</v>
      </c>
      <c r="H189" s="54">
        <v>-0.11815306936584971</v>
      </c>
      <c r="I189" s="50"/>
      <c r="J189" s="22">
        <v>-0.18397995791250313</v>
      </c>
      <c r="K189" s="38">
        <v>-0.11815306936584971</v>
      </c>
      <c r="L189" s="50"/>
      <c r="M189" s="22">
        <v>9.2326373464942223E-3</v>
      </c>
      <c r="N189" s="54">
        <v>-0.11815306936584971</v>
      </c>
      <c r="O189" s="50"/>
    </row>
    <row r="190" spans="1:15" ht="15">
      <c r="A190" s="47">
        <v>44469</v>
      </c>
      <c r="B190" s="38">
        <v>0.1508142003412915</v>
      </c>
      <c r="C190" s="50"/>
      <c r="D190" s="52">
        <v>0.16260997085927709</v>
      </c>
      <c r="E190" s="54">
        <v>0.1508142003412915</v>
      </c>
      <c r="F190" s="50"/>
      <c r="G190" s="29">
        <v>-6.4238455347091728E-4</v>
      </c>
      <c r="H190" s="54">
        <v>0.1508142003412915</v>
      </c>
      <c r="I190" s="50"/>
      <c r="J190" s="22">
        <v>0.4467329508620555</v>
      </c>
      <c r="K190" s="38">
        <v>0.1508142003412915</v>
      </c>
      <c r="L190" s="50"/>
      <c r="M190" s="22">
        <v>-3.4137616467505216E-3</v>
      </c>
      <c r="N190" s="54">
        <v>0.1508142003412915</v>
      </c>
      <c r="O190" s="50"/>
    </row>
    <row r="191" spans="1:15" ht="15">
      <c r="A191" s="47">
        <v>44470</v>
      </c>
      <c r="B191" s="38">
        <v>7.3111087335962471E-2</v>
      </c>
      <c r="C191" s="50"/>
      <c r="D191" s="52">
        <v>-7.4901945059203334E-2</v>
      </c>
      <c r="E191" s="54">
        <v>7.3111087335962471E-2</v>
      </c>
      <c r="F191" s="50"/>
      <c r="G191" s="29">
        <v>2.0228410624251257E-2</v>
      </c>
      <c r="H191" s="54">
        <v>7.3111087335962471E-2</v>
      </c>
      <c r="I191" s="50"/>
      <c r="J191" s="22">
        <v>-0.4750648973305901</v>
      </c>
      <c r="K191" s="38">
        <v>7.3111087335962471E-2</v>
      </c>
      <c r="L191" s="50"/>
      <c r="M191" s="22">
        <v>-7.4160229990951274E-3</v>
      </c>
      <c r="N191" s="54">
        <v>7.3111087335962471E-2</v>
      </c>
      <c r="O191" s="50"/>
    </row>
    <row r="192" spans="1:15" ht="15">
      <c r="A192" s="47">
        <v>44473</v>
      </c>
      <c r="B192" s="38">
        <v>-0.26849554848062779</v>
      </c>
      <c r="C192" s="50"/>
      <c r="D192" s="52">
        <v>0.12523036966156692</v>
      </c>
      <c r="E192" s="54">
        <v>-0.26849554848062779</v>
      </c>
      <c r="F192" s="50"/>
      <c r="G192" s="29">
        <v>2.5368184549122447E-2</v>
      </c>
      <c r="H192" s="54">
        <v>-0.26849554848062779</v>
      </c>
      <c r="I192" s="50"/>
      <c r="J192" s="22">
        <v>0.49658815232666736</v>
      </c>
      <c r="K192" s="38">
        <v>-0.26849554848062779</v>
      </c>
      <c r="L192" s="50"/>
      <c r="M192" s="22">
        <v>-4.4477353342365087E-3</v>
      </c>
      <c r="N192" s="54">
        <v>-0.26849554848062779</v>
      </c>
      <c r="O192" s="50"/>
    </row>
    <row r="193" spans="1:15" ht="15">
      <c r="A193" s="47">
        <v>44474</v>
      </c>
      <c r="B193" s="38">
        <v>0.18800896674424206</v>
      </c>
      <c r="C193" s="50"/>
      <c r="D193" s="52">
        <v>0.20336512452643829</v>
      </c>
      <c r="E193" s="54">
        <v>0.18800896674424206</v>
      </c>
      <c r="F193" s="50"/>
      <c r="G193" s="29">
        <v>1.5594857957906418E-2</v>
      </c>
      <c r="H193" s="54">
        <v>0.18800896674424206</v>
      </c>
      <c r="I193" s="50"/>
      <c r="J193" s="22">
        <v>-0.65804639530936038</v>
      </c>
      <c r="K193" s="38">
        <v>0.18800896674424206</v>
      </c>
      <c r="L193" s="50"/>
      <c r="M193" s="22">
        <v>8.1836402469643403E-3</v>
      </c>
      <c r="N193" s="54">
        <v>0.18800896674424206</v>
      </c>
      <c r="O193" s="50"/>
    </row>
    <row r="194" spans="1:15" ht="15">
      <c r="A194" s="47">
        <v>44475</v>
      </c>
      <c r="B194" s="38">
        <v>0.16358799398015617</v>
      </c>
      <c r="C194" s="50"/>
      <c r="D194" s="52">
        <v>1.5183907534632918E-2</v>
      </c>
      <c r="E194" s="54">
        <v>0.16358799398015617</v>
      </c>
      <c r="F194" s="50"/>
      <c r="G194" s="29">
        <v>-1.6208995421168895E-2</v>
      </c>
      <c r="H194" s="54">
        <v>0.16358799398015617</v>
      </c>
      <c r="I194" s="50"/>
      <c r="J194" s="22">
        <v>0.45883862412749898</v>
      </c>
      <c r="K194" s="38">
        <v>0.16358799398015617</v>
      </c>
      <c r="L194" s="50"/>
      <c r="M194" s="22">
        <v>-1.2110474378460473E-2</v>
      </c>
      <c r="N194" s="54">
        <v>0.16358799398015617</v>
      </c>
      <c r="O194" s="50"/>
    </row>
    <row r="195" spans="1:15" ht="15">
      <c r="A195" s="47">
        <v>44476</v>
      </c>
      <c r="B195" s="38">
        <v>6.7304627481303336E-2</v>
      </c>
      <c r="C195" s="50"/>
      <c r="D195" s="52">
        <v>-0.11182814705544881</v>
      </c>
      <c r="E195" s="54">
        <v>6.7304627481303336E-2</v>
      </c>
      <c r="F195" s="50"/>
      <c r="G195" s="29">
        <v>1.1604601002808508E-2</v>
      </c>
      <c r="H195" s="54">
        <v>6.7304627481303336E-2</v>
      </c>
      <c r="I195" s="50"/>
      <c r="J195" s="22">
        <v>-6.8377739214120423E-2</v>
      </c>
      <c r="K195" s="38">
        <v>6.7304627481303336E-2</v>
      </c>
      <c r="L195" s="50"/>
      <c r="M195" s="22">
        <v>1.0818855369962965E-2</v>
      </c>
      <c r="N195" s="54">
        <v>6.7304627481303336E-2</v>
      </c>
      <c r="O195" s="50"/>
    </row>
    <row r="196" spans="1:15" ht="15">
      <c r="A196" s="47">
        <v>44477</v>
      </c>
      <c r="B196" s="38">
        <v>-8.1413168238122113E-2</v>
      </c>
      <c r="C196" s="50"/>
      <c r="D196" s="52">
        <v>-0.1770373834230822</v>
      </c>
      <c r="E196" s="54">
        <v>-8.1413168238122113E-2</v>
      </c>
      <c r="F196" s="50"/>
      <c r="G196" s="29">
        <v>-2.0667443986621594E-3</v>
      </c>
      <c r="H196" s="54">
        <v>-8.1413168238122113E-2</v>
      </c>
      <c r="I196" s="50"/>
      <c r="J196" s="22">
        <v>-0.19685735667431978</v>
      </c>
      <c r="K196" s="38">
        <v>-8.1413168238122113E-2</v>
      </c>
      <c r="L196" s="50"/>
      <c r="M196" s="22">
        <v>1.9491592385473388E-3</v>
      </c>
      <c r="N196" s="54">
        <v>-8.1413168238122113E-2</v>
      </c>
      <c r="O196" s="50"/>
    </row>
    <row r="197" spans="1:15" ht="15">
      <c r="A197" s="47">
        <v>44480</v>
      </c>
      <c r="B197" s="38">
        <v>-0.37678787637850991</v>
      </c>
      <c r="C197" s="50"/>
      <c r="D197" s="52">
        <v>3.4597672547252795E-2</v>
      </c>
      <c r="E197" s="54">
        <v>-0.37678787637850991</v>
      </c>
      <c r="F197" s="50"/>
      <c r="G197" s="29">
        <v>1.9045898762079311E-2</v>
      </c>
      <c r="H197" s="54">
        <v>-0.37678787637850991</v>
      </c>
      <c r="I197" s="50"/>
      <c r="J197" s="22">
        <v>-5.9381400427233895E-2</v>
      </c>
      <c r="K197" s="38">
        <v>-0.37678787637850991</v>
      </c>
      <c r="L197" s="50"/>
      <c r="M197" s="22">
        <v>5.276770968429342E-3</v>
      </c>
      <c r="N197" s="54">
        <v>-0.37678787637850991</v>
      </c>
      <c r="O197" s="50"/>
    </row>
    <row r="198" spans="1:15" ht="15">
      <c r="A198" s="47">
        <v>44481</v>
      </c>
      <c r="B198" s="38">
        <v>0.16606017530586975</v>
      </c>
      <c r="C198" s="50"/>
      <c r="D198" s="52">
        <v>-4.6853742351501051E-3</v>
      </c>
      <c r="E198" s="54">
        <v>0.16606017530586975</v>
      </c>
      <c r="F198" s="50"/>
      <c r="G198" s="29">
        <v>-2.6303219373609455E-3</v>
      </c>
      <c r="H198" s="54">
        <v>0.16606017530586975</v>
      </c>
      <c r="I198" s="50"/>
      <c r="J198" s="22">
        <v>2.1485073504863127E-2</v>
      </c>
      <c r="K198" s="38">
        <v>0.16606017530586975</v>
      </c>
      <c r="L198" s="50"/>
      <c r="M198" s="22">
        <v>-2.1113095742695581E-3</v>
      </c>
      <c r="N198" s="54">
        <v>0.16606017530586975</v>
      </c>
      <c r="O198" s="50"/>
    </row>
    <row r="199" spans="1:15" ht="15">
      <c r="A199" s="47">
        <v>44482</v>
      </c>
      <c r="B199" s="38">
        <v>0.1867250179032609</v>
      </c>
      <c r="C199" s="50"/>
      <c r="D199" s="52">
        <v>3.6800297441496224E-2</v>
      </c>
      <c r="E199" s="54">
        <v>0.1867250179032609</v>
      </c>
      <c r="F199" s="50"/>
      <c r="G199" s="29">
        <v>0</v>
      </c>
      <c r="H199" s="54">
        <v>0.1867250179032609</v>
      </c>
      <c r="I199" s="50"/>
      <c r="J199" s="22">
        <v>0.19620098545965467</v>
      </c>
      <c r="K199" s="38">
        <v>0.1867250179032609</v>
      </c>
      <c r="L199" s="50"/>
      <c r="M199" s="22">
        <v>2.6224715942662429E-3</v>
      </c>
      <c r="N199" s="54">
        <v>0.1867250179032609</v>
      </c>
      <c r="O199" s="50"/>
    </row>
    <row r="200" spans="1:15" ht="15">
      <c r="A200" s="47">
        <v>44483</v>
      </c>
      <c r="B200" s="38">
        <v>5.8725075604848812E-2</v>
      </c>
      <c r="C200" s="50"/>
      <c r="D200" s="52">
        <v>5.6844581546157631E-2</v>
      </c>
      <c r="E200" s="54">
        <v>5.8725075604848812E-2</v>
      </c>
      <c r="F200" s="50"/>
      <c r="G200" s="29">
        <v>3.9428929748015684E-3</v>
      </c>
      <c r="H200" s="54">
        <v>5.8725075604848812E-2</v>
      </c>
      <c r="I200" s="50"/>
      <c r="J200" s="22">
        <v>0.10693043735115638</v>
      </c>
      <c r="K200" s="38">
        <v>5.8725075604848812E-2</v>
      </c>
      <c r="L200" s="50"/>
      <c r="M200" s="22">
        <v>9.214942048308538E-3</v>
      </c>
      <c r="N200" s="54">
        <v>5.8725075604848812E-2</v>
      </c>
      <c r="O200" s="50"/>
    </row>
    <row r="201" spans="1:15" ht="15">
      <c r="A201" s="47">
        <v>44484</v>
      </c>
      <c r="B201" s="38">
        <v>-0.28275441560566444</v>
      </c>
      <c r="C201" s="50"/>
      <c r="D201" s="52">
        <v>-8.4563088072352285E-2</v>
      </c>
      <c r="E201" s="54">
        <v>-0.28275441560566444</v>
      </c>
      <c r="F201" s="50"/>
      <c r="G201" s="29">
        <v>9.6126059115692365E-3</v>
      </c>
      <c r="H201" s="54">
        <v>-0.28275441560566444</v>
      </c>
      <c r="I201" s="50"/>
      <c r="J201" s="22">
        <v>-0.6152382846492338</v>
      </c>
      <c r="K201" s="38">
        <v>-0.28275441560566444</v>
      </c>
      <c r="L201" s="50"/>
      <c r="M201" s="22">
        <v>3.9092112928491574E-3</v>
      </c>
      <c r="N201" s="54">
        <v>-0.28275441560566444</v>
      </c>
      <c r="O201" s="50"/>
    </row>
    <row r="202" spans="1:15" ht="15">
      <c r="A202" s="47">
        <v>44487</v>
      </c>
      <c r="B202" s="38">
        <v>0.21792363719611324</v>
      </c>
      <c r="C202" s="50"/>
      <c r="D202" s="52">
        <v>2.096728707485106E-2</v>
      </c>
      <c r="E202" s="54">
        <v>0.21792363719611324</v>
      </c>
      <c r="F202" s="50"/>
      <c r="G202" s="29">
        <v>-6.3981260914636939E-3</v>
      </c>
      <c r="H202" s="54">
        <v>0.21792363719611324</v>
      </c>
      <c r="I202" s="50"/>
      <c r="J202" s="22">
        <v>0.76336119387762391</v>
      </c>
      <c r="K202" s="38">
        <v>0.21792363719611324</v>
      </c>
      <c r="L202" s="50"/>
      <c r="M202" s="22">
        <v>-3.3519014543176551E-3</v>
      </c>
      <c r="N202" s="54">
        <v>0.21792363719611324</v>
      </c>
      <c r="O202" s="50"/>
    </row>
    <row r="203" spans="1:15" ht="15">
      <c r="A203" s="47">
        <v>44488</v>
      </c>
      <c r="B203" s="38">
        <v>-4.3700416373614381E-2</v>
      </c>
      <c r="C203" s="50"/>
      <c r="D203" s="52">
        <v>-4.5275077131311153E-2</v>
      </c>
      <c r="E203" s="54">
        <v>-4.3700416373614381E-2</v>
      </c>
      <c r="F203" s="50"/>
      <c r="G203" s="29">
        <v>1.0523301367921872E-2</v>
      </c>
      <c r="H203" s="54">
        <v>-4.3700416373614381E-2</v>
      </c>
      <c r="I203" s="50"/>
      <c r="J203" s="22">
        <v>-0.46292216313295165</v>
      </c>
      <c r="K203" s="38">
        <v>-4.3700416373614381E-2</v>
      </c>
      <c r="L203" s="50"/>
      <c r="M203" s="22">
        <v>2.1897242431454375E-3</v>
      </c>
      <c r="N203" s="54">
        <v>-4.3700416373614381E-2</v>
      </c>
      <c r="O203" s="50"/>
    </row>
    <row r="204" spans="1:15" ht="15">
      <c r="A204" s="47">
        <v>44489</v>
      </c>
      <c r="B204" s="38">
        <v>-3.5883068213804527E-2</v>
      </c>
      <c r="C204" s="50"/>
      <c r="D204" s="52">
        <v>3.6646466390593588E-2</v>
      </c>
      <c r="E204" s="54">
        <v>-3.5883068213804527E-2</v>
      </c>
      <c r="F204" s="50"/>
      <c r="G204" s="29">
        <v>8.6661743918479174E-3</v>
      </c>
      <c r="H204" s="54">
        <v>-3.5883068213804527E-2</v>
      </c>
      <c r="I204" s="50"/>
      <c r="J204" s="22">
        <v>-0.45371942059245024</v>
      </c>
      <c r="K204" s="38">
        <v>-3.5883068213804527E-2</v>
      </c>
      <c r="L204" s="50"/>
      <c r="M204" s="22">
        <v>-9.7111420865129123E-5</v>
      </c>
      <c r="N204" s="54">
        <v>-3.5883068213804527E-2</v>
      </c>
      <c r="O204" s="50"/>
    </row>
    <row r="205" spans="1:15" ht="15">
      <c r="A205" s="47">
        <v>44490</v>
      </c>
      <c r="B205" s="38">
        <v>4.2896166769676503E-2</v>
      </c>
      <c r="C205" s="50"/>
      <c r="D205" s="52">
        <v>-2.8789004967720625E-3</v>
      </c>
      <c r="E205" s="54">
        <v>4.2896166769676503E-2</v>
      </c>
      <c r="F205" s="50"/>
      <c r="G205" s="29">
        <v>-1.3854865278149414E-2</v>
      </c>
      <c r="H205" s="54">
        <v>4.2896166769676503E-2</v>
      </c>
      <c r="I205" s="50"/>
      <c r="J205" s="22">
        <v>0.49255675618476513</v>
      </c>
      <c r="K205" s="38">
        <v>4.2896166769676503E-2</v>
      </c>
      <c r="L205" s="50"/>
      <c r="M205" s="22">
        <v>-4.0018980293773697E-3</v>
      </c>
      <c r="N205" s="54">
        <v>4.2896166769676503E-2</v>
      </c>
      <c r="O205" s="50"/>
    </row>
    <row r="206" spans="1:15" ht="15">
      <c r="A206" s="47">
        <v>44491</v>
      </c>
      <c r="B206" s="38">
        <v>8.3085850756177582E-2</v>
      </c>
      <c r="C206" s="50"/>
      <c r="D206" s="52">
        <v>-1.1106167867537186E-2</v>
      </c>
      <c r="E206" s="54">
        <v>8.3085850756177582E-2</v>
      </c>
      <c r="F206" s="50"/>
      <c r="G206" s="29">
        <v>9.9994951191848935E-3</v>
      </c>
      <c r="H206" s="54">
        <v>8.3085850756177582E-2</v>
      </c>
      <c r="I206" s="50"/>
      <c r="J206" s="22">
        <v>-0.23016867434885399</v>
      </c>
      <c r="K206" s="38">
        <v>8.3085850756177582E-2</v>
      </c>
      <c r="L206" s="50"/>
      <c r="M206" s="22">
        <v>1.6026815458913114E-3</v>
      </c>
      <c r="N206" s="54">
        <v>8.3085850756177582E-2</v>
      </c>
      <c r="O206" s="50"/>
    </row>
    <row r="207" spans="1:15" ht="15">
      <c r="A207" s="47">
        <v>44494</v>
      </c>
      <c r="B207" s="38">
        <v>-0.26778982046414712</v>
      </c>
      <c r="C207" s="50"/>
      <c r="D207" s="52">
        <v>-1.5755957517256548E-2</v>
      </c>
      <c r="E207" s="54">
        <v>-0.26778982046414712</v>
      </c>
      <c r="F207" s="50"/>
      <c r="G207" s="29">
        <v>-6.8123354832920818E-3</v>
      </c>
      <c r="H207" s="54">
        <v>-0.26778982046414712</v>
      </c>
      <c r="I207" s="50"/>
      <c r="J207" s="22">
        <v>0.44485069517907083</v>
      </c>
      <c r="K207" s="38">
        <v>-0.26778982046414712</v>
      </c>
      <c r="L207" s="50"/>
      <c r="M207" s="22">
        <v>2.1928233961935237E-3</v>
      </c>
      <c r="N207" s="54">
        <v>-0.26778982046414712</v>
      </c>
      <c r="O207" s="50"/>
    </row>
    <row r="208" spans="1:15" ht="15">
      <c r="A208" s="47">
        <v>44495</v>
      </c>
      <c r="B208" s="38">
        <v>-3.5282389891145564E-2</v>
      </c>
      <c r="C208" s="50"/>
      <c r="D208" s="52">
        <v>2.8907414629557752E-2</v>
      </c>
      <c r="E208" s="54">
        <v>-3.5282389891145564E-2</v>
      </c>
      <c r="F208" s="50"/>
      <c r="G208" s="29">
        <v>3.0595458086343265E-3</v>
      </c>
      <c r="H208" s="54">
        <v>-3.5282389891145564E-2</v>
      </c>
      <c r="I208" s="50"/>
      <c r="J208" s="22">
        <v>8.8240289641483727E-2</v>
      </c>
      <c r="K208" s="38">
        <v>-3.5282389891145564E-2</v>
      </c>
      <c r="L208" s="50"/>
      <c r="M208" s="22">
        <v>7.7119401438583788E-3</v>
      </c>
      <c r="N208" s="54">
        <v>-3.5282389891145564E-2</v>
      </c>
      <c r="O208" s="50"/>
    </row>
    <row r="209" spans="1:15" ht="15">
      <c r="A209" s="47">
        <v>44496</v>
      </c>
      <c r="B209" s="38">
        <v>0.39395616850887177</v>
      </c>
      <c r="C209" s="50"/>
      <c r="D209" s="52">
        <v>-5.3764570915594251E-2</v>
      </c>
      <c r="E209" s="54">
        <v>0.39395616850887177</v>
      </c>
      <c r="F209" s="50"/>
      <c r="G209" s="29">
        <v>-1.170018665437063E-2</v>
      </c>
      <c r="H209" s="54">
        <v>0.39395616850887177</v>
      </c>
      <c r="I209" s="50"/>
      <c r="J209" s="22">
        <v>-0.29044996051785532</v>
      </c>
      <c r="K209" s="38">
        <v>0.39395616850887177</v>
      </c>
      <c r="L209" s="50"/>
      <c r="M209" s="22">
        <v>-2.6856536449490088E-3</v>
      </c>
      <c r="N209" s="54">
        <v>0.39395616850887177</v>
      </c>
      <c r="O209" s="50"/>
    </row>
    <row r="210" spans="1:15" ht="15">
      <c r="A210" s="47">
        <v>44497</v>
      </c>
      <c r="B210" s="38">
        <v>-0.22570701667459883</v>
      </c>
      <c r="C210" s="50"/>
      <c r="D210" s="52">
        <v>-4.5443614062533118E-2</v>
      </c>
      <c r="E210" s="54">
        <v>-0.22570701667459883</v>
      </c>
      <c r="F210" s="50"/>
      <c r="G210" s="29">
        <v>-8.5960414697979076E-3</v>
      </c>
      <c r="H210" s="54">
        <v>-0.22570701667459883</v>
      </c>
      <c r="I210" s="50"/>
      <c r="J210" s="22">
        <v>-2.5805034278588334E-2</v>
      </c>
      <c r="K210" s="38">
        <v>-0.22570701667459883</v>
      </c>
      <c r="L210" s="50"/>
      <c r="M210" s="22">
        <v>-2.7548808688276016E-4</v>
      </c>
      <c r="N210" s="54">
        <v>-0.22570701667459883</v>
      </c>
      <c r="O210" s="50"/>
    </row>
    <row r="211" spans="1:15" ht="15">
      <c r="A211" s="47">
        <v>44498</v>
      </c>
      <c r="B211" s="38">
        <v>-0.29924430935504043</v>
      </c>
      <c r="C211" s="50"/>
      <c r="D211" s="52">
        <v>-0.18378692056308729</v>
      </c>
      <c r="E211" s="54">
        <v>-0.29924430935504043</v>
      </c>
      <c r="F211" s="50"/>
      <c r="G211" s="29">
        <v>-3.6036075032986558E-3</v>
      </c>
      <c r="H211" s="54">
        <v>-0.29924430935504043</v>
      </c>
      <c r="I211" s="50"/>
      <c r="J211" s="22">
        <v>9.614652363683325E-2</v>
      </c>
      <c r="K211" s="38">
        <v>-0.29924430935504043</v>
      </c>
      <c r="L211" s="50"/>
      <c r="M211" s="22">
        <v>-2.0274118742493216E-3</v>
      </c>
      <c r="N211" s="54">
        <v>-0.29924430935504043</v>
      </c>
      <c r="O211" s="50"/>
    </row>
    <row r="212" spans="1:15" ht="15">
      <c r="A212" s="47">
        <v>44501</v>
      </c>
      <c r="B212" s="38">
        <v>-5.0650125658774123E-2</v>
      </c>
      <c r="C212" s="50"/>
      <c r="D212" s="52">
        <v>-2.0743803836243489E-2</v>
      </c>
      <c r="E212" s="54">
        <v>-5.0650125658774123E-2</v>
      </c>
      <c r="F212" s="50"/>
      <c r="G212" s="29">
        <v>1.6825168694988651E-2</v>
      </c>
      <c r="H212" s="54">
        <v>-5.0650125658774123E-2</v>
      </c>
      <c r="I212" s="50"/>
      <c r="J212" s="22">
        <v>0.44895639610887328</v>
      </c>
      <c r="K212" s="38">
        <v>-5.0650125658774123E-2</v>
      </c>
      <c r="L212" s="50"/>
      <c r="M212" s="22">
        <v>6.5945657808656214E-3</v>
      </c>
      <c r="N212" s="54">
        <v>-5.0650125658774123E-2</v>
      </c>
      <c r="O212" s="50"/>
    </row>
    <row r="213" spans="1:15" ht="15">
      <c r="A213" s="47">
        <v>44502</v>
      </c>
      <c r="B213" s="38">
        <v>1.2739283606390337</v>
      </c>
      <c r="C213" s="50"/>
      <c r="D213" s="52">
        <v>7.1014680615587134E-2</v>
      </c>
      <c r="E213" s="54">
        <v>1.2739283606390337</v>
      </c>
      <c r="F213" s="50"/>
      <c r="G213" s="29">
        <v>-1.0655302020382848E-3</v>
      </c>
      <c r="H213" s="54">
        <v>1.2739283606390337</v>
      </c>
      <c r="I213" s="50"/>
      <c r="J213" s="22">
        <v>-9.8892516977986747E-2</v>
      </c>
      <c r="K213" s="38">
        <v>1.2739283606390337</v>
      </c>
      <c r="L213" s="50"/>
      <c r="M213" s="22">
        <v>-2.0205749014104795E-3</v>
      </c>
      <c r="N213" s="54">
        <v>1.2739283606390337</v>
      </c>
      <c r="O213" s="50"/>
    </row>
    <row r="214" spans="1:15" ht="15">
      <c r="A214" s="47">
        <v>44503</v>
      </c>
      <c r="B214" s="38">
        <v>-0.81641939842349143</v>
      </c>
      <c r="C214" s="50"/>
      <c r="D214" s="52">
        <v>7.6089438648652086E-2</v>
      </c>
      <c r="E214" s="54">
        <v>-0.81641939842349143</v>
      </c>
      <c r="F214" s="50"/>
      <c r="G214" s="29">
        <v>-4.0121379232985546E-2</v>
      </c>
      <c r="H214" s="54">
        <v>-0.81641939842349143</v>
      </c>
      <c r="I214" s="50"/>
      <c r="J214" s="22">
        <v>0.1363500795128873</v>
      </c>
      <c r="K214" s="38">
        <v>-0.81641939842349143</v>
      </c>
      <c r="L214" s="50"/>
      <c r="M214" s="22">
        <v>-3.0881101008734158E-3</v>
      </c>
      <c r="N214" s="54">
        <v>-0.81641939842349143</v>
      </c>
      <c r="O214" s="50"/>
    </row>
    <row r="215" spans="1:15" ht="15">
      <c r="A215" s="47">
        <v>44504</v>
      </c>
      <c r="B215" s="38">
        <v>3.3513689039744533E-2</v>
      </c>
      <c r="C215" s="50"/>
      <c r="D215" s="52">
        <v>2.9542598508156422E-3</v>
      </c>
      <c r="E215" s="54">
        <v>3.3513689039744533E-2</v>
      </c>
      <c r="F215" s="50"/>
      <c r="G215" s="29">
        <v>-1.1783082065805183E-2</v>
      </c>
      <c r="H215" s="54">
        <v>3.3513689039744533E-2</v>
      </c>
      <c r="I215" s="50"/>
      <c r="J215" s="22">
        <v>4.927276505767586E-2</v>
      </c>
      <c r="K215" s="38">
        <v>3.3513689039744533E-2</v>
      </c>
      <c r="L215" s="50"/>
      <c r="M215" s="22">
        <v>6.1715197930654513E-3</v>
      </c>
      <c r="N215" s="54">
        <v>3.3513689039744533E-2</v>
      </c>
      <c r="O215" s="50"/>
    </row>
    <row r="216" spans="1:15" ht="15">
      <c r="A216" s="47">
        <v>44505</v>
      </c>
      <c r="B216" s="38">
        <v>-0.11246918049355292</v>
      </c>
      <c r="C216" s="50"/>
      <c r="D216" s="52">
        <v>-1.0378320056216205E-2</v>
      </c>
      <c r="E216" s="54">
        <v>-0.11246918049355292</v>
      </c>
      <c r="F216" s="50"/>
      <c r="G216" s="29">
        <v>2.8049569269574234E-2</v>
      </c>
      <c r="H216" s="54">
        <v>-0.11246918049355292</v>
      </c>
      <c r="I216" s="50"/>
      <c r="J216" s="22">
        <v>4.6115289290797543E-2</v>
      </c>
      <c r="K216" s="38">
        <v>-0.11246918049355292</v>
      </c>
      <c r="L216" s="50"/>
      <c r="M216" s="22">
        <v>3.6152696189234944E-3</v>
      </c>
      <c r="N216" s="54">
        <v>-0.11246918049355292</v>
      </c>
      <c r="O216" s="50"/>
    </row>
    <row r="217" spans="1:15" ht="15">
      <c r="A217" s="47">
        <v>44508</v>
      </c>
      <c r="B217" s="38">
        <v>0.12135579083588649</v>
      </c>
      <c r="C217" s="50"/>
      <c r="D217" s="52">
        <v>2.4748533629878309E-2</v>
      </c>
      <c r="E217" s="54">
        <v>0.12135579083588649</v>
      </c>
      <c r="F217" s="50"/>
      <c r="G217" s="29">
        <v>9.5382552296588655E-3</v>
      </c>
      <c r="H217" s="54">
        <v>0.12135579083588649</v>
      </c>
      <c r="I217" s="50"/>
      <c r="J217" s="22">
        <v>0.58591022093351885</v>
      </c>
      <c r="K217" s="38">
        <v>0.12135579083588649</v>
      </c>
      <c r="L217" s="50"/>
      <c r="M217" s="22">
        <v>-7.5460040304616688E-4</v>
      </c>
      <c r="N217" s="54">
        <v>0.12135579083588649</v>
      </c>
      <c r="O217" s="50"/>
    </row>
    <row r="218" spans="1:15" ht="15">
      <c r="A218" s="47">
        <v>44509</v>
      </c>
      <c r="B218" s="38">
        <v>-0.22935324286441297</v>
      </c>
      <c r="C218" s="50"/>
      <c r="D218" s="52">
        <v>-6.9015696023329173E-2</v>
      </c>
      <c r="E218" s="54">
        <v>-0.22935324286441297</v>
      </c>
      <c r="F218" s="50"/>
      <c r="G218" s="29">
        <v>1.5500489193060782E-2</v>
      </c>
      <c r="H218" s="54">
        <v>-0.22935324286441297</v>
      </c>
      <c r="I218" s="50"/>
      <c r="J218" s="22">
        <v>-0.93906859637698969</v>
      </c>
      <c r="K218" s="38">
        <v>-0.22935324286441297</v>
      </c>
      <c r="L218" s="50"/>
      <c r="M218" s="22">
        <v>-4.1833730148926251E-3</v>
      </c>
      <c r="N218" s="54">
        <v>-0.22935324286441297</v>
      </c>
      <c r="O218" s="50"/>
    </row>
    <row r="219" spans="1:15" ht="15">
      <c r="A219" s="47">
        <v>44510</v>
      </c>
      <c r="B219" s="38">
        <v>5.6140944761185731E-2</v>
      </c>
      <c r="C219" s="50"/>
      <c r="D219" s="52">
        <v>-4.3936003313949624E-2</v>
      </c>
      <c r="E219" s="54">
        <v>5.6140944761185731E-2</v>
      </c>
      <c r="F219" s="50"/>
      <c r="G219" s="29">
        <v>-1.9232510619728641E-2</v>
      </c>
      <c r="H219" s="54">
        <v>5.6140944761185731E-2</v>
      </c>
      <c r="I219" s="50"/>
      <c r="J219" s="22">
        <v>-1.0276997827987335</v>
      </c>
      <c r="K219" s="38">
        <v>5.6140944761185731E-2</v>
      </c>
      <c r="L219" s="50"/>
      <c r="M219" s="22">
        <v>7.7143082177600223E-3</v>
      </c>
      <c r="N219" s="54">
        <v>5.6140944761185731E-2</v>
      </c>
      <c r="O219" s="50"/>
    </row>
    <row r="220" spans="1:15" ht="15">
      <c r="A220" s="47">
        <v>44511</v>
      </c>
      <c r="B220" s="38">
        <v>-1.4042357123038881E-2</v>
      </c>
      <c r="C220" s="50"/>
      <c r="D220" s="52">
        <v>5.6422768825064452E-2</v>
      </c>
      <c r="E220" s="54">
        <v>-1.4042357123038881E-2</v>
      </c>
      <c r="F220" s="50"/>
      <c r="G220" s="29">
        <v>5.8926272365738613E-3</v>
      </c>
      <c r="H220" s="54">
        <v>-1.4042357123038881E-2</v>
      </c>
      <c r="I220" s="50"/>
      <c r="J220" s="22">
        <v>0.43158290581267189</v>
      </c>
      <c r="K220" s="38">
        <v>-1.4042357123038881E-2</v>
      </c>
      <c r="L220" s="50"/>
      <c r="M220" s="22">
        <v>5.9071811315837691E-3</v>
      </c>
      <c r="N220" s="54">
        <v>-1.4042357123038881E-2</v>
      </c>
      <c r="O220" s="50"/>
    </row>
    <row r="221" spans="1:15" ht="15">
      <c r="A221" s="47">
        <v>44512</v>
      </c>
      <c r="B221" s="38">
        <v>-4.6192381309351554E-3</v>
      </c>
      <c r="C221" s="50"/>
      <c r="D221" s="52">
        <v>1.0310149943360731E-2</v>
      </c>
      <c r="E221" s="54">
        <v>-4.6192381309351554E-3</v>
      </c>
      <c r="F221" s="50"/>
      <c r="G221" s="29">
        <v>-6.013247223451746E-3</v>
      </c>
      <c r="H221" s="54">
        <v>-4.6192381309351554E-3</v>
      </c>
      <c r="I221" s="50"/>
      <c r="J221" s="22">
        <v>0.77866935399810744</v>
      </c>
      <c r="K221" s="38">
        <v>-4.6192381309351554E-3</v>
      </c>
      <c r="L221" s="50"/>
      <c r="M221" s="22">
        <v>-4.1630646950082621E-3</v>
      </c>
      <c r="N221" s="54">
        <v>-4.6192381309351554E-3</v>
      </c>
      <c r="O221" s="50"/>
    </row>
    <row r="222" spans="1:15" ht="15">
      <c r="A222" s="47">
        <v>44515</v>
      </c>
      <c r="B222" s="38">
        <v>-0.24807601317731268</v>
      </c>
      <c r="C222" s="50"/>
      <c r="D222" s="52">
        <v>0.11294674686617397</v>
      </c>
      <c r="E222" s="54">
        <v>-0.24807601317731268</v>
      </c>
      <c r="F222" s="50"/>
      <c r="G222" s="29">
        <v>-1.1647790022524418E-2</v>
      </c>
      <c r="H222" s="54">
        <v>-0.24807601317731268</v>
      </c>
      <c r="I222" s="50"/>
      <c r="J222" s="22">
        <v>-0.13136773355057588</v>
      </c>
      <c r="K222" s="38">
        <v>-0.24807601317731268</v>
      </c>
      <c r="L222" s="50"/>
      <c r="M222" s="22">
        <v>1.00786164373502E-3</v>
      </c>
      <c r="N222" s="54">
        <v>-0.24807601317731268</v>
      </c>
      <c r="O222" s="50"/>
    </row>
    <row r="223" spans="1:15" ht="15">
      <c r="A223" s="47">
        <v>44516</v>
      </c>
      <c r="B223" s="38">
        <v>0.3071810452518397</v>
      </c>
      <c r="C223" s="50"/>
      <c r="D223" s="52">
        <v>7.5372217079895332E-2</v>
      </c>
      <c r="E223" s="54">
        <v>0.3071810452518397</v>
      </c>
      <c r="F223" s="50"/>
      <c r="G223" s="29">
        <v>1.1044471753846862E-2</v>
      </c>
      <c r="H223" s="54">
        <v>0.3071810452518397</v>
      </c>
      <c r="I223" s="50"/>
      <c r="J223" s="22">
        <v>-0.12836012627383178</v>
      </c>
      <c r="K223" s="38">
        <v>0.3071810452518397</v>
      </c>
      <c r="L223" s="50"/>
      <c r="M223" s="22">
        <v>-3.4184560556685781E-3</v>
      </c>
      <c r="N223" s="54">
        <v>0.3071810452518397</v>
      </c>
      <c r="O223" s="50"/>
    </row>
    <row r="224" spans="1:15" ht="15">
      <c r="A224" s="47">
        <v>44517</v>
      </c>
      <c r="B224" s="38">
        <v>-0.11458971801329727</v>
      </c>
      <c r="C224" s="50"/>
      <c r="D224" s="52">
        <v>2.871860526482051E-2</v>
      </c>
      <c r="E224" s="54">
        <v>-0.11458971801329727</v>
      </c>
      <c r="F224" s="50"/>
      <c r="G224" s="29">
        <v>-2.6664984923688854E-2</v>
      </c>
      <c r="H224" s="54">
        <v>-0.11458971801329727</v>
      </c>
      <c r="I224" s="50"/>
      <c r="J224" s="22">
        <v>-0.27739027288800405</v>
      </c>
      <c r="K224" s="38">
        <v>-0.11458971801329727</v>
      </c>
      <c r="L224" s="50"/>
      <c r="M224" s="22">
        <v>-4.7954714657754494E-3</v>
      </c>
      <c r="N224" s="54">
        <v>-0.11458971801329727</v>
      </c>
      <c r="O224" s="50"/>
    </row>
    <row r="225" spans="1:15" ht="15">
      <c r="A225" s="47">
        <v>44518</v>
      </c>
      <c r="B225" s="38">
        <v>-0.17790653858483788</v>
      </c>
      <c r="C225" s="50"/>
      <c r="D225" s="52">
        <v>5.453191399980681E-3</v>
      </c>
      <c r="E225" s="54">
        <v>-0.17790653858483788</v>
      </c>
      <c r="F225" s="50"/>
      <c r="G225" s="29">
        <v>2.1825290056724986E-2</v>
      </c>
      <c r="H225" s="54">
        <v>-0.17790653858483788</v>
      </c>
      <c r="I225" s="50"/>
      <c r="J225" s="22">
        <v>0.47860059828595636</v>
      </c>
      <c r="K225" s="38">
        <v>-0.17790653858483788</v>
      </c>
      <c r="L225" s="50"/>
      <c r="M225" s="22">
        <v>-2.8782464742926205E-3</v>
      </c>
      <c r="N225" s="54">
        <v>-0.17790653858483788</v>
      </c>
      <c r="O225" s="50"/>
    </row>
    <row r="226" spans="1:15" ht="15">
      <c r="A226" s="47">
        <v>44519</v>
      </c>
      <c r="B226" s="38">
        <v>0.32374788035437918</v>
      </c>
      <c r="C226" s="50"/>
      <c r="D226" s="52">
        <v>-5.7605274650244405E-2</v>
      </c>
      <c r="E226" s="54">
        <v>0.32374788035437918</v>
      </c>
      <c r="F226" s="50"/>
      <c r="G226" s="29">
        <v>-2.716990535192795E-2</v>
      </c>
      <c r="H226" s="54">
        <v>0.32374788035437918</v>
      </c>
      <c r="I226" s="50"/>
      <c r="J226" s="22">
        <v>-9.5261219396964483E-2</v>
      </c>
      <c r="K226" s="38">
        <v>0.32374788035437918</v>
      </c>
      <c r="L226" s="50"/>
      <c r="M226" s="22">
        <v>-4.2664569200884959E-3</v>
      </c>
      <c r="N226" s="54">
        <v>0.32374788035437918</v>
      </c>
      <c r="O226" s="50"/>
    </row>
    <row r="227" spans="1:15" ht="15">
      <c r="A227" s="47">
        <v>44522</v>
      </c>
      <c r="B227" s="38">
        <v>-0.13856032366484444</v>
      </c>
      <c r="C227" s="50"/>
      <c r="D227" s="52">
        <v>3.380269517102031E-2</v>
      </c>
      <c r="E227" s="54">
        <v>-0.13856032366484444</v>
      </c>
      <c r="F227" s="50"/>
      <c r="G227" s="29">
        <v>9.0565720443430368E-3</v>
      </c>
      <c r="H227" s="54">
        <v>-0.13856032366484444</v>
      </c>
      <c r="I227" s="50"/>
      <c r="J227" s="22">
        <v>-0.7433026062273016</v>
      </c>
      <c r="K227" s="38">
        <v>-0.13856032366484444</v>
      </c>
      <c r="L227" s="50"/>
      <c r="M227" s="22">
        <v>2.9532274523697967E-3</v>
      </c>
      <c r="N227" s="54">
        <v>-0.13856032366484444</v>
      </c>
      <c r="O227" s="50"/>
    </row>
    <row r="228" spans="1:15" ht="15">
      <c r="A228" s="47">
        <v>44523</v>
      </c>
      <c r="B228" s="38">
        <v>0.15733078550467461</v>
      </c>
      <c r="C228" s="50"/>
      <c r="D228" s="52">
        <v>6.3291155756051876E-2</v>
      </c>
      <c r="E228" s="54">
        <v>0.15733078550467461</v>
      </c>
      <c r="F228" s="50"/>
      <c r="G228" s="29">
        <v>2.992924121596037E-2</v>
      </c>
      <c r="H228" s="54">
        <v>0.15733078550467461</v>
      </c>
      <c r="I228" s="50"/>
      <c r="J228" s="22">
        <v>8.3694885646093189E-2</v>
      </c>
      <c r="K228" s="38">
        <v>0.15733078550467461</v>
      </c>
      <c r="L228" s="50"/>
      <c r="M228" s="22">
        <v>-5.9091321928100165E-4</v>
      </c>
      <c r="N228" s="54">
        <v>0.15733078550467461</v>
      </c>
      <c r="O228" s="50"/>
    </row>
    <row r="229" spans="1:15" ht="15">
      <c r="A229" s="47">
        <v>44524</v>
      </c>
      <c r="B229" s="38">
        <v>0.59226277879342537</v>
      </c>
      <c r="C229" s="50"/>
      <c r="D229" s="52">
        <v>7.5938690691791126E-3</v>
      </c>
      <c r="E229" s="54">
        <v>0.59226277879342537</v>
      </c>
      <c r="F229" s="50"/>
      <c r="G229" s="29">
        <v>-1.2786663960825858E-2</v>
      </c>
      <c r="H229" s="54">
        <v>0.59226277879342537</v>
      </c>
      <c r="I229" s="50"/>
      <c r="J229" s="22">
        <v>0.49446122445750174</v>
      </c>
      <c r="K229" s="38">
        <v>0.59226277879342537</v>
      </c>
      <c r="L229" s="50"/>
      <c r="M229" s="22">
        <v>1.8150422044737684E-3</v>
      </c>
      <c r="N229" s="54">
        <v>0.59226277879342537</v>
      </c>
      <c r="O229" s="50"/>
    </row>
    <row r="230" spans="1:15" ht="15">
      <c r="A230" s="47">
        <v>44525</v>
      </c>
      <c r="B230" s="38">
        <v>-0.40346993043326157</v>
      </c>
      <c r="C230" s="50"/>
      <c r="D230" s="52">
        <v>-7.0885024825231027E-2</v>
      </c>
      <c r="E230" s="54">
        <v>-0.40346993043326157</v>
      </c>
      <c r="F230" s="50"/>
      <c r="G230" s="29">
        <v>-3.892475417057568E-3</v>
      </c>
      <c r="H230" s="54">
        <v>-0.40346993043326157</v>
      </c>
      <c r="I230" s="50"/>
      <c r="J230" s="22">
        <v>-0.45081361027838301</v>
      </c>
      <c r="K230" s="38">
        <v>-0.40346993043326157</v>
      </c>
      <c r="L230" s="50"/>
      <c r="M230" s="22">
        <v>3.5698397589325453E-3</v>
      </c>
      <c r="N230" s="54">
        <v>-0.40346993043326157</v>
      </c>
      <c r="O230" s="50"/>
    </row>
    <row r="231" spans="1:15" ht="15">
      <c r="A231" s="47">
        <v>44526</v>
      </c>
      <c r="B231" s="38">
        <v>3.4794164462601106E-2</v>
      </c>
      <c r="C231" s="50"/>
      <c r="D231" s="52">
        <v>2.1267723876036263E-2</v>
      </c>
      <c r="E231" s="54">
        <v>3.4794164462601106E-2</v>
      </c>
      <c r="F231" s="50"/>
      <c r="G231" s="29">
        <v>-0.12553696865806344</v>
      </c>
      <c r="H231" s="54">
        <v>3.4794164462601106E-2</v>
      </c>
      <c r="I231" s="50"/>
      <c r="J231" s="22">
        <v>0.25874646609550855</v>
      </c>
      <c r="K231" s="38">
        <v>3.4794164462601106E-2</v>
      </c>
      <c r="L231" s="50"/>
      <c r="M231" s="22">
        <v>-3.588711928060466E-2</v>
      </c>
      <c r="N231" s="54">
        <v>3.4794164462601106E-2</v>
      </c>
      <c r="O231" s="50"/>
    </row>
    <row r="232" spans="1:15" ht="15">
      <c r="A232" s="47">
        <v>44529</v>
      </c>
      <c r="B232" s="38">
        <v>0.14506033104564944</v>
      </c>
      <c r="C232" s="50"/>
      <c r="D232" s="52">
        <v>8.9781732733141523E-2</v>
      </c>
      <c r="E232" s="54">
        <v>0.14506033104564944</v>
      </c>
      <c r="F232" s="50"/>
      <c r="G232" s="29">
        <v>1.3314313765143606E-2</v>
      </c>
      <c r="H232" s="54">
        <v>0.14506033104564944</v>
      </c>
      <c r="I232" s="50"/>
      <c r="J232" s="22">
        <v>-0.22717694876848715</v>
      </c>
      <c r="K232" s="38">
        <v>0.14506033104564944</v>
      </c>
      <c r="L232" s="50"/>
      <c r="M232" s="22">
        <v>9.2226337998218347E-3</v>
      </c>
      <c r="N232" s="54">
        <v>0.14506033104564944</v>
      </c>
      <c r="O232" s="50"/>
    </row>
    <row r="233" spans="1:15" ht="15">
      <c r="A233" s="47">
        <v>44530</v>
      </c>
      <c r="B233" s="38">
        <v>-0.22271098283384158</v>
      </c>
      <c r="C233" s="50"/>
      <c r="D233" s="52">
        <v>-6.2193319447497217E-2</v>
      </c>
      <c r="E233" s="54">
        <v>-0.22271098283384158</v>
      </c>
      <c r="F233" s="50"/>
      <c r="G233" s="29">
        <v>-3.4400063205854099E-2</v>
      </c>
      <c r="H233" s="54">
        <v>-0.22271098283384158</v>
      </c>
      <c r="I233" s="50"/>
      <c r="J233" s="22">
        <v>0.1997334265072031</v>
      </c>
      <c r="K233" s="38">
        <v>-0.22271098283384158</v>
      </c>
      <c r="L233" s="50"/>
      <c r="M233" s="22">
        <v>-7.8580227445006739E-3</v>
      </c>
      <c r="N233" s="54">
        <v>-0.22271098283384158</v>
      </c>
      <c r="O233" s="50"/>
    </row>
    <row r="234" spans="1:15" ht="15">
      <c r="A234" s="47">
        <v>44531</v>
      </c>
      <c r="B234" s="38">
        <v>-8.0989194373534371E-2</v>
      </c>
      <c r="C234" s="50"/>
      <c r="D234" s="52">
        <v>5.4083034889583756E-2</v>
      </c>
      <c r="E234" s="54">
        <v>-8.0989194373534371E-2</v>
      </c>
      <c r="F234" s="50"/>
      <c r="G234" s="29">
        <v>-1.8947785326399475E-2</v>
      </c>
      <c r="H234" s="54">
        <v>-8.0989194373534371E-2</v>
      </c>
      <c r="I234" s="50"/>
      <c r="J234" s="22">
        <v>-0.15733148761598229</v>
      </c>
      <c r="K234" s="38">
        <v>-8.0989194373534371E-2</v>
      </c>
      <c r="L234" s="50"/>
      <c r="M234" s="22">
        <v>1.560586984962044E-2</v>
      </c>
      <c r="N234" s="54">
        <v>-8.0989194373534371E-2</v>
      </c>
      <c r="O234" s="50"/>
    </row>
    <row r="235" spans="1:15" ht="15">
      <c r="A235" s="47">
        <v>44532</v>
      </c>
      <c r="B235" s="38">
        <v>0.38462597259987336</v>
      </c>
      <c r="C235" s="50"/>
      <c r="D235" s="52">
        <v>-9.0129338805583197E-3</v>
      </c>
      <c r="E235" s="54">
        <v>0.38462597259987336</v>
      </c>
      <c r="F235" s="50"/>
      <c r="G235" s="29">
        <v>1.4705097587609328E-2</v>
      </c>
      <c r="H235" s="54">
        <v>0.38462597259987336</v>
      </c>
      <c r="I235" s="50"/>
      <c r="J235" s="22">
        <v>-0.24116907197313334</v>
      </c>
      <c r="K235" s="38">
        <v>0.38462597259987336</v>
      </c>
      <c r="L235" s="50"/>
      <c r="M235" s="22">
        <v>-6.2062634508950366E-3</v>
      </c>
      <c r="N235" s="54">
        <v>0.38462597259987336</v>
      </c>
      <c r="O235" s="50"/>
    </row>
    <row r="236" spans="1:15" ht="15">
      <c r="A236" s="47">
        <v>44533</v>
      </c>
      <c r="B236" s="38">
        <v>-0.1704433137369348</v>
      </c>
      <c r="C236" s="50"/>
      <c r="D236" s="52">
        <v>-3.0441956412212801E-2</v>
      </c>
      <c r="E236" s="54">
        <v>-0.1704433137369348</v>
      </c>
      <c r="F236" s="50"/>
      <c r="G236" s="29">
        <v>2.1235939176135355E-3</v>
      </c>
      <c r="H236" s="54">
        <v>-0.1704433137369348</v>
      </c>
      <c r="I236" s="50"/>
      <c r="J236" s="22">
        <v>0.70830378542961081</v>
      </c>
      <c r="K236" s="38">
        <v>-0.1704433137369348</v>
      </c>
      <c r="L236" s="50"/>
      <c r="M236" s="22">
        <v>-1.1251710794472861E-3</v>
      </c>
      <c r="N236" s="54">
        <v>-0.1704433137369348</v>
      </c>
      <c r="O236" s="50"/>
    </row>
    <row r="237" spans="1:15" ht="15">
      <c r="A237" s="47">
        <v>44536</v>
      </c>
      <c r="B237" s="38">
        <v>3.8398101721256954E-2</v>
      </c>
      <c r="C237" s="50"/>
      <c r="D237" s="52">
        <v>-7.3781047048369483E-3</v>
      </c>
      <c r="E237" s="54">
        <v>3.8398101721256954E-2</v>
      </c>
      <c r="F237" s="50"/>
      <c r="G237" s="29">
        <v>3.7064413310986623E-2</v>
      </c>
      <c r="H237" s="54">
        <v>3.8398101721256954E-2</v>
      </c>
      <c r="I237" s="50"/>
      <c r="J237" s="22">
        <v>-0.41481948598408652</v>
      </c>
      <c r="K237" s="38">
        <v>3.8398101721256954E-2</v>
      </c>
      <c r="L237" s="50"/>
      <c r="M237" s="22">
        <v>1.4254997455124095E-2</v>
      </c>
      <c r="N237" s="54">
        <v>3.8398101721256954E-2</v>
      </c>
      <c r="O237" s="50"/>
    </row>
    <row r="238" spans="1:15" ht="15">
      <c r="A238" s="47">
        <v>44537</v>
      </c>
      <c r="B238" s="38">
        <v>-0.13151685299791929</v>
      </c>
      <c r="C238" s="50"/>
      <c r="D238" s="52">
        <v>6.9167507582947194E-2</v>
      </c>
      <c r="E238" s="54">
        <v>-0.13151685299791929</v>
      </c>
      <c r="F238" s="50"/>
      <c r="G238" s="29">
        <v>2.9010898357175026E-2</v>
      </c>
      <c r="H238" s="54">
        <v>-0.13151685299791929</v>
      </c>
      <c r="I238" s="50"/>
      <c r="J238" s="22">
        <v>0.20971063454824887</v>
      </c>
      <c r="K238" s="38">
        <v>-0.13151685299791929</v>
      </c>
      <c r="L238" s="50"/>
      <c r="M238" s="22">
        <v>1.4744082453025812E-2</v>
      </c>
      <c r="N238" s="54">
        <v>-0.13151685299791929</v>
      </c>
      <c r="O238" s="50"/>
    </row>
    <row r="239" spans="1:15" ht="15">
      <c r="A239" s="47">
        <v>44538</v>
      </c>
      <c r="B239" s="38">
        <v>-4.8662693540616773E-2</v>
      </c>
      <c r="C239" s="50"/>
      <c r="D239" s="52">
        <v>5.7324472354106377E-2</v>
      </c>
      <c r="E239" s="54">
        <v>-4.8662693540616773E-2</v>
      </c>
      <c r="F239" s="50"/>
      <c r="G239" s="29">
        <v>5.2812375193453803E-3</v>
      </c>
      <c r="H239" s="54">
        <v>-4.8662693540616773E-2</v>
      </c>
      <c r="I239" s="50"/>
      <c r="J239" s="22">
        <v>-0.2183897122702681</v>
      </c>
      <c r="K239" s="38">
        <v>-4.8662693540616773E-2</v>
      </c>
      <c r="L239" s="50"/>
      <c r="M239" s="22">
        <v>-2.6566432392114564E-4</v>
      </c>
      <c r="N239" s="54">
        <v>-4.8662693540616773E-2</v>
      </c>
      <c r="O239" s="50"/>
    </row>
    <row r="240" spans="1:15" ht="15">
      <c r="A240" s="47">
        <v>44539</v>
      </c>
      <c r="B240" s="38">
        <v>0.15183952357537653</v>
      </c>
      <c r="C240" s="50"/>
      <c r="D240" s="52">
        <v>-2.0306965737618216E-2</v>
      </c>
      <c r="E240" s="54">
        <v>0.15183952357537653</v>
      </c>
      <c r="F240" s="50"/>
      <c r="G240" s="29">
        <v>-2.452802250161509E-2</v>
      </c>
      <c r="H240" s="54">
        <v>0.15183952357537653</v>
      </c>
      <c r="I240" s="50"/>
      <c r="J240" s="22">
        <v>-8.338482075338885E-2</v>
      </c>
      <c r="K240" s="38">
        <v>0.15183952357537653</v>
      </c>
      <c r="L240" s="50"/>
      <c r="M240" s="22">
        <v>-2.4589469121029171E-3</v>
      </c>
      <c r="N240" s="54">
        <v>0.15183952357537653</v>
      </c>
      <c r="O240" s="50"/>
    </row>
    <row r="241" spans="1:15" ht="15">
      <c r="A241" s="47">
        <v>44540</v>
      </c>
      <c r="B241" s="38">
        <v>7.9538102319910653E-2</v>
      </c>
      <c r="C241" s="50"/>
      <c r="D241" s="52">
        <v>2.8546925863313977E-2</v>
      </c>
      <c r="E241" s="54">
        <v>7.9538102319910653E-2</v>
      </c>
      <c r="F241" s="50"/>
      <c r="G241" s="29">
        <v>1.1805879005724917E-2</v>
      </c>
      <c r="H241" s="54">
        <v>7.9538102319910653E-2</v>
      </c>
      <c r="I241" s="50"/>
      <c r="J241" s="22">
        <v>1.7274061366510975E-2</v>
      </c>
      <c r="K241" s="38">
        <v>7.9538102319910653E-2</v>
      </c>
      <c r="L241" s="50"/>
      <c r="M241" s="22">
        <v>-4.9288734171253545E-3</v>
      </c>
      <c r="N241" s="54">
        <v>7.9538102319910653E-2</v>
      </c>
      <c r="O241" s="50"/>
    </row>
    <row r="242" spans="1:15" ht="15">
      <c r="A242" s="47">
        <v>44543</v>
      </c>
      <c r="B242" s="38">
        <v>-3.980222393183617E-3</v>
      </c>
      <c r="C242" s="50"/>
      <c r="D242" s="52">
        <v>8.6828120752500945E-2</v>
      </c>
      <c r="E242" s="54">
        <v>-3.980222393183617E-3</v>
      </c>
      <c r="F242" s="50"/>
      <c r="G242" s="29">
        <v>-1.153600989060698E-2</v>
      </c>
      <c r="H242" s="54">
        <v>-3.980222393183617E-3</v>
      </c>
      <c r="I242" s="50"/>
      <c r="J242" s="22">
        <v>0.75492708607131398</v>
      </c>
      <c r="K242" s="38">
        <v>-3.980222393183617E-3</v>
      </c>
      <c r="L242" s="50"/>
      <c r="M242" s="22">
        <v>-9.1010689684915998E-3</v>
      </c>
      <c r="N242" s="54">
        <v>-3.980222393183617E-3</v>
      </c>
      <c r="O242" s="50"/>
    </row>
    <row r="243" spans="1:15" ht="15">
      <c r="A243" s="47">
        <v>44544</v>
      </c>
      <c r="B243" s="38">
        <v>-0.44443787569449233</v>
      </c>
      <c r="C243" s="50"/>
      <c r="D243" s="52">
        <v>4.7220270149114445E-2</v>
      </c>
      <c r="E243" s="54">
        <v>-0.44443787569449233</v>
      </c>
      <c r="F243" s="50"/>
      <c r="G243" s="29">
        <v>-1.0170268691256113E-2</v>
      </c>
      <c r="H243" s="54">
        <v>-0.44443787569449233</v>
      </c>
      <c r="I243" s="50"/>
      <c r="J243" s="22">
        <v>-0.65718767694349955</v>
      </c>
      <c r="K243" s="38">
        <v>-0.44443787569449233</v>
      </c>
      <c r="L243" s="50"/>
      <c r="M243" s="22">
        <v>-2.2144896053636885E-3</v>
      </c>
      <c r="N243" s="54">
        <v>-0.44443787569449233</v>
      </c>
      <c r="O243" s="50"/>
    </row>
    <row r="244" spans="1:15" ht="15">
      <c r="A244" s="47">
        <v>44545</v>
      </c>
      <c r="B244" s="38">
        <v>0.35740137050617621</v>
      </c>
      <c r="C244" s="50"/>
      <c r="D244" s="52">
        <v>3.9808426306729934E-2</v>
      </c>
      <c r="E244" s="54">
        <v>0.35740137050617621</v>
      </c>
      <c r="F244" s="50"/>
      <c r="G244" s="29">
        <v>4.6233424752944339E-3</v>
      </c>
      <c r="H244" s="54">
        <v>0.35740137050617621</v>
      </c>
      <c r="I244" s="50"/>
      <c r="J244" s="22">
        <v>0.19604036313184894</v>
      </c>
      <c r="K244" s="38">
        <v>0.35740137050617621</v>
      </c>
      <c r="L244" s="50"/>
      <c r="M244" s="22">
        <v>-6.3882816158325161E-3</v>
      </c>
      <c r="N244" s="54">
        <v>0.35740137050617621</v>
      </c>
      <c r="O244" s="50"/>
    </row>
    <row r="245" spans="1:15" ht="15">
      <c r="A245" s="47">
        <v>44546</v>
      </c>
      <c r="B245" s="38">
        <v>-7.7959212961435764E-2</v>
      </c>
      <c r="C245" s="50"/>
      <c r="D245" s="52">
        <v>8.2261912013242858E-2</v>
      </c>
      <c r="E245" s="54">
        <v>-7.7959212961435764E-2</v>
      </c>
      <c r="F245" s="50"/>
      <c r="G245" s="29">
        <v>1.2538081337890975E-2</v>
      </c>
      <c r="H245" s="54">
        <v>-7.7959212961435764E-2</v>
      </c>
      <c r="I245" s="50"/>
      <c r="J245" s="22">
        <v>0.30248547859395519</v>
      </c>
      <c r="K245" s="38">
        <v>-7.7959212961435764E-2</v>
      </c>
      <c r="L245" s="50"/>
      <c r="M245" s="22">
        <v>1.170308932444683E-2</v>
      </c>
      <c r="N245" s="54">
        <v>-7.7959212961435764E-2</v>
      </c>
      <c r="O245" s="50"/>
    </row>
    <row r="246" spans="1:15" ht="15">
      <c r="A246" s="47">
        <v>44547</v>
      </c>
      <c r="B246" s="38">
        <v>0.24866159072944968</v>
      </c>
      <c r="C246" s="50"/>
      <c r="D246" s="52">
        <v>6.0615523113270705E-3</v>
      </c>
      <c r="E246" s="54">
        <v>0.24866159072944968</v>
      </c>
      <c r="F246" s="50"/>
      <c r="G246" s="29">
        <v>-2.2628158761559693E-2</v>
      </c>
      <c r="H246" s="54">
        <v>0.24866159072944968</v>
      </c>
      <c r="I246" s="50"/>
      <c r="J246" s="22">
        <v>-0.19156333080307758</v>
      </c>
      <c r="K246" s="38">
        <v>0.24866159072944968</v>
      </c>
      <c r="L246" s="50"/>
      <c r="M246" s="22">
        <v>2.1446676898555306E-3</v>
      </c>
      <c r="N246" s="54">
        <v>0.24866159072944968</v>
      </c>
      <c r="O246" s="50"/>
    </row>
    <row r="247" spans="1:15" ht="15">
      <c r="A247" s="47">
        <v>44550</v>
      </c>
      <c r="B247" s="38">
        <v>0.1042667635615941</v>
      </c>
      <c r="C247" s="50"/>
      <c r="D247" s="52">
        <v>0.12903466581698894</v>
      </c>
      <c r="E247" s="54">
        <v>0.1042667635615941</v>
      </c>
      <c r="F247" s="50"/>
      <c r="G247" s="29">
        <v>-3.4293854046579447E-2</v>
      </c>
      <c r="H247" s="54">
        <v>0.1042667635615941</v>
      </c>
      <c r="I247" s="50"/>
      <c r="J247" s="22">
        <v>0.42696085721084237</v>
      </c>
      <c r="K247" s="38">
        <v>0.1042667635615941</v>
      </c>
      <c r="L247" s="50"/>
      <c r="M247" s="22">
        <v>-9.9991344957885992E-3</v>
      </c>
      <c r="N247" s="54">
        <v>0.1042667635615941</v>
      </c>
      <c r="O247" s="50"/>
    </row>
    <row r="248" spans="1:15" ht="15">
      <c r="A248" s="47">
        <v>44551</v>
      </c>
      <c r="B248" s="38">
        <v>0.13864736975811501</v>
      </c>
      <c r="C248" s="50"/>
      <c r="D248" s="52">
        <v>8.6331541248558089E-2</v>
      </c>
      <c r="E248" s="54">
        <v>0.13864736975811501</v>
      </c>
      <c r="F248" s="50"/>
      <c r="G248" s="29">
        <v>3.2647988910264499E-2</v>
      </c>
      <c r="H248" s="54">
        <v>0.13864736975811501</v>
      </c>
      <c r="I248" s="50"/>
      <c r="J248" s="22">
        <v>-0.23240227749468298</v>
      </c>
      <c r="K248" s="38">
        <v>0.13864736975811501</v>
      </c>
      <c r="L248" s="50"/>
      <c r="M248" s="22">
        <v>1.3367988140250727E-2</v>
      </c>
      <c r="N248" s="54">
        <v>0.13864736975811501</v>
      </c>
      <c r="O248" s="50"/>
    </row>
    <row r="249" spans="1:15" ht="15">
      <c r="A249" s="47">
        <v>44552</v>
      </c>
      <c r="B249" s="38">
        <v>0.24428241233862685</v>
      </c>
      <c r="C249" s="50"/>
      <c r="D249" s="52">
        <v>1.9570722967670588E-2</v>
      </c>
      <c r="E249" s="54">
        <v>0.24428241233862685</v>
      </c>
      <c r="F249" s="50"/>
      <c r="G249" s="29">
        <v>2.4943681727761471E-2</v>
      </c>
      <c r="H249" s="54">
        <v>0.24428241233862685</v>
      </c>
      <c r="I249" s="50"/>
      <c r="J249" s="22">
        <v>6.6362741545856252E-2</v>
      </c>
      <c r="K249" s="38">
        <v>0.24428241233862685</v>
      </c>
      <c r="L249" s="50"/>
      <c r="M249" s="22">
        <v>6.9626377601992948E-3</v>
      </c>
      <c r="N249" s="54">
        <v>0.24428241233862685</v>
      </c>
      <c r="O249" s="50"/>
    </row>
    <row r="250" spans="1:15" ht="15">
      <c r="A250" s="47">
        <v>44553</v>
      </c>
      <c r="B250" s="38">
        <v>-0.28065638656492153</v>
      </c>
      <c r="C250" s="50"/>
      <c r="D250" s="52">
        <v>-0.2523540692402188</v>
      </c>
      <c r="E250" s="54">
        <v>-0.28065638656492153</v>
      </c>
      <c r="F250" s="50"/>
      <c r="G250" s="29">
        <v>2.0802340060442504E-2</v>
      </c>
      <c r="H250" s="54">
        <v>-0.28065638656492153</v>
      </c>
      <c r="I250" s="50"/>
      <c r="J250" s="22">
        <v>0.18688106072023067</v>
      </c>
      <c r="K250" s="38">
        <v>-0.28065638656492153</v>
      </c>
      <c r="L250" s="50"/>
      <c r="M250" s="22">
        <v>4.9877322274595529E-3</v>
      </c>
      <c r="N250" s="54">
        <v>-0.28065638656492153</v>
      </c>
      <c r="O250" s="50"/>
    </row>
    <row r="251" spans="1:15" ht="15">
      <c r="A251" s="47">
        <v>44554</v>
      </c>
      <c r="B251" s="38">
        <v>-0.72106488655893564</v>
      </c>
      <c r="C251" s="50"/>
      <c r="D251" s="52">
        <v>-0.43792222677527309</v>
      </c>
      <c r="E251" s="54">
        <v>-0.72106488655893564</v>
      </c>
      <c r="F251" s="50"/>
      <c r="G251" s="29">
        <v>-1.3465549996588206E-2</v>
      </c>
      <c r="H251" s="54">
        <v>-0.72106488655893564</v>
      </c>
      <c r="I251" s="50"/>
      <c r="J251" s="22">
        <v>-0.47248314754928089</v>
      </c>
      <c r="K251" s="38">
        <v>-0.72106488655893564</v>
      </c>
      <c r="L251" s="50"/>
      <c r="M251" s="22">
        <v>-8.5826063997750839E-5</v>
      </c>
      <c r="N251" s="54">
        <v>-0.72106488655893564</v>
      </c>
      <c r="O251" s="50"/>
    </row>
    <row r="252" spans="1:15" ht="15">
      <c r="A252" s="47">
        <v>44559</v>
      </c>
      <c r="B252" s="38">
        <v>-0.33376630193893353</v>
      </c>
      <c r="C252" s="50"/>
      <c r="D252" s="52">
        <v>-1.6189747341862303E-2</v>
      </c>
      <c r="E252" s="54">
        <v>-0.33376630193893353</v>
      </c>
      <c r="F252" s="50"/>
      <c r="G252" s="29">
        <v>4.407030157059498E-2</v>
      </c>
      <c r="H252" s="54">
        <v>-0.33376630193893353</v>
      </c>
      <c r="I252" s="50"/>
      <c r="J252" s="22">
        <v>1.0976403663453804</v>
      </c>
      <c r="K252" s="38">
        <v>-0.33376630193893353</v>
      </c>
      <c r="L252" s="50"/>
      <c r="M252" s="22">
        <v>7.2288068984564186E-3</v>
      </c>
      <c r="N252" s="54">
        <v>-0.33376630193893353</v>
      </c>
      <c r="O252" s="50"/>
    </row>
    <row r="253" spans="1:15" ht="15">
      <c r="A253" s="47">
        <v>44560</v>
      </c>
      <c r="B253" s="38">
        <v>-0.37604384685631659</v>
      </c>
      <c r="C253" s="50"/>
      <c r="D253" s="52">
        <v>-0.10526425566883738</v>
      </c>
      <c r="E253" s="54">
        <v>-0.37604384685631659</v>
      </c>
      <c r="F253" s="50"/>
      <c r="G253" s="29">
        <v>-2.5438819775952857E-4</v>
      </c>
      <c r="H253" s="54">
        <v>-0.37604384685631659</v>
      </c>
      <c r="I253" s="50"/>
      <c r="J253" s="22">
        <v>-0.55531231021641281</v>
      </c>
      <c r="K253" s="38">
        <v>-0.37604384685631659</v>
      </c>
      <c r="L253" s="50"/>
      <c r="M253" s="22">
        <v>-1.6772326756437827E-3</v>
      </c>
      <c r="N253" s="54">
        <v>-0.37604384685631659</v>
      </c>
      <c r="O253" s="50"/>
    </row>
    <row r="254" spans="1:15" ht="15">
      <c r="A254" s="47">
        <v>44561</v>
      </c>
      <c r="B254" s="38">
        <v>-4.8345489145429257E-2</v>
      </c>
      <c r="C254" s="50"/>
      <c r="D254" s="52">
        <v>-0.28021658098355562</v>
      </c>
      <c r="E254" s="54">
        <v>-4.8345489145429257E-2</v>
      </c>
      <c r="F254" s="50"/>
      <c r="G254" s="29">
        <v>-1.7581460245351468E-2</v>
      </c>
      <c r="H254" s="54">
        <v>-4.8345489145429257E-2</v>
      </c>
      <c r="I254" s="50"/>
      <c r="J254" s="22">
        <v>0.22768921290790245</v>
      </c>
      <c r="K254" s="38">
        <v>-4.8345489145429257E-2</v>
      </c>
      <c r="L254" s="50"/>
      <c r="M254" s="22">
        <v>-2.2977274960092366E-3</v>
      </c>
      <c r="N254" s="54">
        <v>-4.8345489145429257E-2</v>
      </c>
      <c r="O254" s="50"/>
    </row>
    <row r="255" spans="1:15" ht="15">
      <c r="A255" s="47">
        <v>44565</v>
      </c>
      <c r="B255" s="38">
        <v>0.67257921897640371</v>
      </c>
      <c r="C255" s="50"/>
      <c r="D255" s="52">
        <v>0.26030278809742075</v>
      </c>
      <c r="E255" s="54">
        <v>0.67257921897640371</v>
      </c>
      <c r="F255" s="50"/>
      <c r="G255" s="29">
        <v>2.7454958176708354E-2</v>
      </c>
      <c r="H255" s="54">
        <v>0.67257921897640371</v>
      </c>
      <c r="I255" s="50"/>
      <c r="J255" s="22">
        <v>-4.12968817434664E-2</v>
      </c>
      <c r="K255" s="38">
        <v>0.67257921897640371</v>
      </c>
      <c r="L255" s="50"/>
      <c r="M255" s="22">
        <v>1.6067859417263377E-2</v>
      </c>
      <c r="N255" s="54">
        <v>0.67257921897640371</v>
      </c>
      <c r="O255" s="50"/>
    </row>
    <row r="256" spans="1:15" ht="15">
      <c r="A256" s="47">
        <v>44566</v>
      </c>
      <c r="B256" s="38">
        <v>0.30218591153319202</v>
      </c>
      <c r="C256" s="50"/>
      <c r="D256" s="52">
        <v>0.19005974464047293</v>
      </c>
      <c r="E256" s="54">
        <v>0.30218591153319202</v>
      </c>
      <c r="F256" s="50"/>
      <c r="G256" s="29">
        <v>1.5126233775560426E-2</v>
      </c>
      <c r="H256" s="54">
        <v>0.30218591153319202</v>
      </c>
      <c r="I256" s="50"/>
      <c r="J256" s="22">
        <v>-0.24699342015453823</v>
      </c>
      <c r="K256" s="38">
        <v>0.30218591153319202</v>
      </c>
      <c r="L256" s="50"/>
      <c r="M256" s="22">
        <v>3.1097690253397385E-4</v>
      </c>
      <c r="N256" s="54">
        <v>0.30218591153319202</v>
      </c>
      <c r="O256" s="50"/>
    </row>
    <row r="257" spans="1:15" ht="15">
      <c r="A257" s="47">
        <v>44567</v>
      </c>
      <c r="B257" s="38">
        <v>-0.17566113908210948</v>
      </c>
      <c r="C257" s="50"/>
      <c r="D257" s="52">
        <v>2.6046336790944275E-2</v>
      </c>
      <c r="E257" s="54">
        <v>-0.17566113908210948</v>
      </c>
      <c r="F257" s="50"/>
      <c r="G257" s="29">
        <v>1.7098639095503774E-2</v>
      </c>
      <c r="H257" s="54">
        <v>-0.17566113908210948</v>
      </c>
      <c r="I257" s="50"/>
      <c r="J257" s="22">
        <v>3.479238470785443E-2</v>
      </c>
      <c r="K257" s="38">
        <v>-0.17566113908210948</v>
      </c>
      <c r="L257" s="50"/>
      <c r="M257" s="22">
        <v>-9.8389872247470998E-3</v>
      </c>
      <c r="N257" s="54">
        <v>-0.17566113908210948</v>
      </c>
      <c r="O257" s="50"/>
    </row>
    <row r="258" spans="1:15" ht="15">
      <c r="A258" s="47">
        <v>44568</v>
      </c>
      <c r="B258" s="38">
        <v>0.22351670305136301</v>
      </c>
      <c r="C258" s="50"/>
      <c r="D258" s="52">
        <v>-0.13360795155579733</v>
      </c>
      <c r="E258" s="54">
        <v>0.22351670305136301</v>
      </c>
      <c r="F258" s="50"/>
      <c r="G258" s="29">
        <v>3.5307761766701956E-3</v>
      </c>
      <c r="H258" s="54">
        <v>0.22351670305136301</v>
      </c>
      <c r="I258" s="50"/>
      <c r="J258" s="22">
        <v>0.11897721933787406</v>
      </c>
      <c r="K258" s="38">
        <v>0.22351670305136301</v>
      </c>
      <c r="L258" s="50"/>
      <c r="M258" s="22">
        <v>3.2527789238153137E-3</v>
      </c>
      <c r="N258" s="54">
        <v>0.22351670305136301</v>
      </c>
      <c r="O258" s="50"/>
    </row>
    <row r="259" spans="1:15" ht="15">
      <c r="A259" s="47">
        <v>44571</v>
      </c>
      <c r="B259" s="38">
        <v>-3.5844429757592118E-2</v>
      </c>
      <c r="C259" s="50"/>
      <c r="D259" s="52">
        <v>2.7955346278262367E-2</v>
      </c>
      <c r="E259" s="54">
        <v>-3.5844429757592118E-2</v>
      </c>
      <c r="F259" s="50"/>
      <c r="G259" s="29">
        <v>-8.7891190785019564E-3</v>
      </c>
      <c r="H259" s="54">
        <v>-3.5844429757592118E-2</v>
      </c>
      <c r="I259" s="50"/>
      <c r="J259" s="22">
        <v>4.7752357688464364E-2</v>
      </c>
      <c r="K259" s="38">
        <v>-3.5844429757592118E-2</v>
      </c>
      <c r="L259" s="50"/>
      <c r="M259" s="22">
        <v>-7.0184509872708023E-3</v>
      </c>
      <c r="N259" s="54">
        <v>-3.5844429757592118E-2</v>
      </c>
      <c r="O259" s="50"/>
    </row>
    <row r="260" spans="1:15" ht="15">
      <c r="A260" s="47">
        <v>44572</v>
      </c>
      <c r="B260" s="38">
        <v>-0.18139391294264628</v>
      </c>
      <c r="C260" s="50"/>
      <c r="D260" s="52">
        <v>-6.7807420104743291E-2</v>
      </c>
      <c r="E260" s="54">
        <v>-0.18139391294264628</v>
      </c>
      <c r="F260" s="50"/>
      <c r="G260" s="29">
        <v>4.1076988980411039E-2</v>
      </c>
      <c r="H260" s="54">
        <v>-0.18139391294264628</v>
      </c>
      <c r="I260" s="50"/>
      <c r="J260" s="22">
        <v>-1.0823357839126769E-2</v>
      </c>
      <c r="K260" s="38">
        <v>-0.18139391294264628</v>
      </c>
      <c r="L260" s="50"/>
      <c r="M260" s="22">
        <v>5.240161891802278E-3</v>
      </c>
      <c r="N260" s="54">
        <v>-0.18139391294264628</v>
      </c>
      <c r="O260" s="50"/>
    </row>
    <row r="261" spans="1:15" ht="15">
      <c r="A261" s="47">
        <v>44573</v>
      </c>
      <c r="B261" s="38">
        <v>-1.9663554908777907E-2</v>
      </c>
      <c r="C261" s="50"/>
      <c r="D261" s="52">
        <v>-5.5428939979562622E-2</v>
      </c>
      <c r="E261" s="54">
        <v>-1.9663554908777907E-2</v>
      </c>
      <c r="F261" s="50"/>
      <c r="G261" s="29">
        <v>9.9526610434629206E-3</v>
      </c>
      <c r="H261" s="54">
        <v>-1.9663554908777907E-2</v>
      </c>
      <c r="I261" s="50"/>
      <c r="J261" s="22">
        <v>-0.41121193278767615</v>
      </c>
      <c r="K261" s="38">
        <v>-1.9663554908777907E-2</v>
      </c>
      <c r="L261" s="50"/>
      <c r="M261" s="22">
        <v>6.792254638357139E-3</v>
      </c>
      <c r="N261" s="54">
        <v>-1.9663554908777907E-2</v>
      </c>
      <c r="O261" s="50"/>
    </row>
    <row r="262" spans="1:15" ht="15">
      <c r="A262" s="47">
        <v>44574</v>
      </c>
      <c r="B262" s="38">
        <v>-0.14153360540635196</v>
      </c>
      <c r="C262" s="50"/>
      <c r="D262" s="52">
        <v>3.7003355716703136E-2</v>
      </c>
      <c r="E262" s="54">
        <v>-0.14153360540635196</v>
      </c>
      <c r="F262" s="50"/>
      <c r="G262" s="29">
        <v>-3.4958923621201016E-4</v>
      </c>
      <c r="H262" s="54">
        <v>-0.14153360540635196</v>
      </c>
      <c r="I262" s="50"/>
      <c r="J262" s="22">
        <v>5.5457513061968673E-2</v>
      </c>
      <c r="K262" s="38">
        <v>-0.14153360540635196</v>
      </c>
      <c r="L262" s="50"/>
      <c r="M262" s="22">
        <v>5.7115972723177394E-4</v>
      </c>
      <c r="N262" s="54">
        <v>-0.14153360540635196</v>
      </c>
      <c r="O262" s="50"/>
    </row>
    <row r="263" spans="1:15" ht="15">
      <c r="A263" s="47">
        <v>44575</v>
      </c>
      <c r="B263" s="38">
        <v>0.4958298359233938</v>
      </c>
      <c r="C263" s="50"/>
      <c r="D263" s="52">
        <v>6.6367694296870172E-2</v>
      </c>
      <c r="E263" s="54">
        <v>0.4958298359233938</v>
      </c>
      <c r="F263" s="50"/>
      <c r="G263" s="29">
        <v>1.5841228529568138E-2</v>
      </c>
      <c r="H263" s="54">
        <v>0.4958298359233938</v>
      </c>
      <c r="I263" s="50"/>
      <c r="J263" s="22">
        <v>-0.64194825992397864</v>
      </c>
      <c r="K263" s="38">
        <v>0.4958298359233938</v>
      </c>
      <c r="L263" s="50"/>
      <c r="M263" s="22">
        <v>-3.9016113138672873E-3</v>
      </c>
      <c r="N263" s="54">
        <v>0.4958298359233938</v>
      </c>
      <c r="O263" s="50"/>
    </row>
    <row r="264" spans="1:15" ht="15">
      <c r="A264" s="47">
        <v>44578</v>
      </c>
      <c r="B264" s="38">
        <v>-3.8424812001979995E-2</v>
      </c>
      <c r="C264" s="50"/>
      <c r="D264" s="52">
        <v>8.820191579554166E-4</v>
      </c>
      <c r="E264" s="54">
        <v>-3.8424812001979995E-2</v>
      </c>
      <c r="F264" s="50"/>
      <c r="G264" s="29">
        <v>7.4290301100866816E-3</v>
      </c>
      <c r="H264" s="54">
        <v>-3.8424812001979995E-2</v>
      </c>
      <c r="I264" s="50"/>
      <c r="J264" s="22">
        <v>1.0165335720308692</v>
      </c>
      <c r="K264" s="38">
        <v>-3.8424812001979995E-2</v>
      </c>
      <c r="L264" s="50"/>
      <c r="M264" s="22">
        <v>8.4195805227134553E-3</v>
      </c>
      <c r="N264" s="54">
        <v>-3.8424812001979995E-2</v>
      </c>
      <c r="O264" s="50"/>
    </row>
    <row r="265" spans="1:15" ht="15">
      <c r="A265" s="47">
        <v>44579</v>
      </c>
      <c r="B265" s="38">
        <v>6.7523718400617133E-2</v>
      </c>
      <c r="C265" s="50"/>
      <c r="D265" s="52">
        <v>-2.8320372996038075E-2</v>
      </c>
      <c r="E265" s="54">
        <v>6.7523718400617133E-2</v>
      </c>
      <c r="F265" s="50"/>
      <c r="G265" s="29">
        <v>1.1435165648038287E-2</v>
      </c>
      <c r="H265" s="54">
        <v>6.7523718400617133E-2</v>
      </c>
      <c r="I265" s="50"/>
      <c r="J265" s="22">
        <v>-4.4164241358020176E-2</v>
      </c>
      <c r="K265" s="38">
        <v>6.7523718400617133E-2</v>
      </c>
      <c r="L265" s="50"/>
      <c r="M265" s="22">
        <v>-6.9054299710344614E-3</v>
      </c>
      <c r="N265" s="54">
        <v>6.7523718400617133E-2</v>
      </c>
      <c r="O265" s="50"/>
    </row>
    <row r="266" spans="1:15" ht="15">
      <c r="A266" s="47">
        <v>44580</v>
      </c>
      <c r="B266" s="38">
        <v>-0.30504507754820609</v>
      </c>
      <c r="C266" s="50"/>
      <c r="D266" s="52">
        <v>-0.10247695784615399</v>
      </c>
      <c r="E266" s="54">
        <v>-0.30504507754820609</v>
      </c>
      <c r="F266" s="50"/>
      <c r="G266" s="29">
        <v>9.0772181511166797E-3</v>
      </c>
      <c r="H266" s="54">
        <v>-0.30504507754820609</v>
      </c>
      <c r="I266" s="50"/>
      <c r="J266" s="22">
        <v>-0.16753456175789219</v>
      </c>
      <c r="K266" s="38">
        <v>-0.30504507754820609</v>
      </c>
      <c r="L266" s="50"/>
      <c r="M266" s="22">
        <v>2.5185005867825461E-3</v>
      </c>
      <c r="N266" s="54">
        <v>-0.30504507754820609</v>
      </c>
      <c r="O266" s="50"/>
    </row>
    <row r="267" spans="1:15" ht="15">
      <c r="A267" s="47">
        <v>44581</v>
      </c>
      <c r="B267" s="38">
        <v>4.147973761117061E-2</v>
      </c>
      <c r="C267" s="50"/>
      <c r="D267" s="52">
        <v>2.0881805256560936E-2</v>
      </c>
      <c r="E267" s="54">
        <v>4.147973761117061E-2</v>
      </c>
      <c r="F267" s="50"/>
      <c r="G267" s="29">
        <v>1.226378435661947E-3</v>
      </c>
      <c r="H267" s="54">
        <v>4.147973761117061E-2</v>
      </c>
      <c r="I267" s="50"/>
      <c r="J267" s="22">
        <v>5.1378486709268194E-2</v>
      </c>
      <c r="K267" s="38">
        <v>4.147973761117061E-2</v>
      </c>
      <c r="L267" s="50"/>
      <c r="M267" s="22">
        <v>1.7079399361397875E-4</v>
      </c>
      <c r="N267" s="54">
        <v>4.147973761117061E-2</v>
      </c>
      <c r="O267" s="50"/>
    </row>
    <row r="268" spans="1:15" ht="15">
      <c r="A268" s="47">
        <v>44582</v>
      </c>
      <c r="B268" s="38">
        <v>-0.19364684946050748</v>
      </c>
      <c r="C268" s="50"/>
      <c r="D268" s="52">
        <v>2.5782709257593753E-2</v>
      </c>
      <c r="E268" s="54">
        <v>-0.19364684946050748</v>
      </c>
      <c r="F268" s="50"/>
      <c r="G268" s="29">
        <v>0</v>
      </c>
      <c r="H268" s="54">
        <v>-0.19364684946050748</v>
      </c>
      <c r="I268" s="50"/>
      <c r="J268" s="22">
        <v>3.8690809610185686E-2</v>
      </c>
      <c r="K268" s="38">
        <v>-0.19364684946050748</v>
      </c>
      <c r="L268" s="50"/>
      <c r="M268" s="22">
        <v>-1.3474331345131381E-2</v>
      </c>
      <c r="N268" s="54">
        <v>-0.19364684946050748</v>
      </c>
      <c r="O268" s="50"/>
    </row>
    <row r="269" spans="1:15" ht="15">
      <c r="A269" s="47">
        <v>44585</v>
      </c>
      <c r="B269" s="38">
        <v>1.5993335865224694</v>
      </c>
      <c r="C269" s="50"/>
      <c r="D269" s="52">
        <v>0.16432448952522408</v>
      </c>
      <c r="E269" s="54">
        <v>1.5993335865224694</v>
      </c>
      <c r="F269" s="50"/>
      <c r="G269" s="29">
        <v>-2.2650131630320404E-2</v>
      </c>
      <c r="H269" s="54">
        <v>1.5993335865224694</v>
      </c>
      <c r="I269" s="50"/>
      <c r="J269" s="22">
        <v>-0.84534568797611265</v>
      </c>
      <c r="K269" s="38">
        <v>1.5993335865224694</v>
      </c>
      <c r="L269" s="50"/>
      <c r="M269" s="22">
        <v>-2.8415409366780848E-2</v>
      </c>
      <c r="N269" s="54">
        <v>1.5993335865224694</v>
      </c>
      <c r="O269" s="50"/>
    </row>
    <row r="270" spans="1:15" ht="15">
      <c r="A270" s="47">
        <v>44586</v>
      </c>
      <c r="B270" s="38">
        <v>-0.99488828297843523</v>
      </c>
      <c r="C270" s="50"/>
      <c r="D270" s="52">
        <v>1.7362764024312038E-2</v>
      </c>
      <c r="E270" s="54">
        <v>-0.99488828297843523</v>
      </c>
      <c r="F270" s="50"/>
      <c r="G270" s="29">
        <v>1.9748991456698881E-2</v>
      </c>
      <c r="H270" s="54">
        <v>-0.99488828297843523</v>
      </c>
      <c r="I270" s="50"/>
      <c r="J270" s="22">
        <v>0.56022506109141768</v>
      </c>
      <c r="K270" s="38">
        <v>-0.99488828297843523</v>
      </c>
      <c r="L270" s="50"/>
      <c r="M270" s="22">
        <v>9.7856856472715009E-3</v>
      </c>
      <c r="N270" s="54">
        <v>-0.99488828297843523</v>
      </c>
      <c r="O270" s="50"/>
    </row>
    <row r="271" spans="1:15" ht="15">
      <c r="A271" s="47">
        <v>44587</v>
      </c>
      <c r="B271" s="38">
        <v>-0.42155124585978876</v>
      </c>
      <c r="C271" s="50"/>
      <c r="D271" s="52">
        <v>-4.2418268762317711E-2</v>
      </c>
      <c r="E271" s="54">
        <v>-0.42155124585978876</v>
      </c>
      <c r="F271" s="50"/>
      <c r="G271" s="29">
        <v>1.9147284088787551E-2</v>
      </c>
      <c r="H271" s="54">
        <v>-0.42155124585978876</v>
      </c>
      <c r="I271" s="50"/>
      <c r="J271" s="22">
        <v>0.30671647666504076</v>
      </c>
      <c r="K271" s="38">
        <v>-0.42155124585978876</v>
      </c>
      <c r="L271" s="50"/>
      <c r="M271" s="22">
        <v>1.2777157492788181E-2</v>
      </c>
      <c r="N271" s="54">
        <v>-0.42155124585978876</v>
      </c>
      <c r="O271" s="50"/>
    </row>
    <row r="272" spans="1:15" ht="15">
      <c r="A272" s="47">
        <v>44588</v>
      </c>
      <c r="B272" s="38">
        <v>7.9969328437381276E-2</v>
      </c>
      <c r="C272" s="50"/>
      <c r="D272" s="52">
        <v>1.9048194970694411E-2</v>
      </c>
      <c r="E272" s="54">
        <v>7.9969328437381276E-2</v>
      </c>
      <c r="F272" s="50"/>
      <c r="G272" s="29">
        <v>-5.7168141624634079E-3</v>
      </c>
      <c r="H272" s="54">
        <v>7.9969328437381276E-2</v>
      </c>
      <c r="I272" s="50"/>
      <c r="J272" s="22">
        <v>-0.71657665960534167</v>
      </c>
      <c r="K272" s="38">
        <v>7.9969328437381276E-2</v>
      </c>
      <c r="L272" s="50"/>
      <c r="M272" s="22">
        <v>9.0532734929750589E-3</v>
      </c>
      <c r="N272" s="54">
        <v>7.9969328437381276E-2</v>
      </c>
      <c r="O272" s="50"/>
    </row>
    <row r="273" spans="1:15" ht="15">
      <c r="A273" s="47">
        <v>44589</v>
      </c>
      <c r="B273" s="38">
        <v>-3.5757220396473825E-2</v>
      </c>
      <c r="C273" s="50"/>
      <c r="D273" s="52">
        <v>8.0195035368280845E-3</v>
      </c>
      <c r="E273" s="54">
        <v>-3.5757220396473825E-2</v>
      </c>
      <c r="F273" s="50"/>
      <c r="G273" s="29">
        <v>8.4536925471821907E-3</v>
      </c>
      <c r="H273" s="54">
        <v>-3.5757220396473825E-2</v>
      </c>
      <c r="I273" s="50"/>
      <c r="J273" s="22">
        <v>0.72496756815600505</v>
      </c>
      <c r="K273" s="38">
        <v>-3.5757220396473825E-2</v>
      </c>
      <c r="L273" s="50"/>
      <c r="M273" s="22">
        <v>-1.1469910292026132E-2</v>
      </c>
      <c r="N273" s="54">
        <v>-3.5757220396473825E-2</v>
      </c>
      <c r="O273" s="50"/>
    </row>
    <row r="274" spans="1:15" ht="15">
      <c r="A274" s="47">
        <v>44592</v>
      </c>
      <c r="B274" s="38">
        <v>-9.698475457465712E-2</v>
      </c>
      <c r="C274" s="50"/>
      <c r="D274" s="52">
        <v>-5.5296414046778951E-2</v>
      </c>
      <c r="E274" s="54">
        <v>-9.698475457465712E-2</v>
      </c>
      <c r="F274" s="50"/>
      <c r="G274" s="29">
        <v>9.5746569769757095E-3</v>
      </c>
      <c r="H274" s="54">
        <v>-9.698475457465712E-2</v>
      </c>
      <c r="I274" s="50"/>
      <c r="J274" s="22">
        <v>-5.8164614176130142E-2</v>
      </c>
      <c r="K274" s="38">
        <v>-9.698475457465712E-2</v>
      </c>
      <c r="L274" s="50"/>
      <c r="M274" s="22">
        <v>2.2043405519617081E-3</v>
      </c>
      <c r="N274" s="54">
        <v>-9.698475457465712E-2</v>
      </c>
      <c r="O274" s="50"/>
    </row>
    <row r="275" spans="1:15" ht="15">
      <c r="A275" s="47">
        <v>44593</v>
      </c>
      <c r="B275" s="38">
        <v>-0.28783105934121023</v>
      </c>
      <c r="C275" s="50"/>
      <c r="D275" s="52">
        <v>-0.16014569998732198</v>
      </c>
      <c r="E275" s="54">
        <v>-0.28783105934121023</v>
      </c>
      <c r="F275" s="50"/>
      <c r="G275" s="29">
        <v>-2.3112918895500222E-2</v>
      </c>
      <c r="H275" s="54">
        <v>-0.28783105934121023</v>
      </c>
      <c r="I275" s="50"/>
      <c r="J275" s="22">
        <v>-0.42429590704765419</v>
      </c>
      <c r="K275" s="38">
        <v>-0.28783105934121023</v>
      </c>
      <c r="L275" s="50"/>
      <c r="M275" s="22">
        <v>9.6554881102777629E-3</v>
      </c>
      <c r="N275" s="54">
        <v>-0.28783105934121023</v>
      </c>
      <c r="O275" s="50"/>
    </row>
    <row r="276" spans="1:15" ht="15">
      <c r="A276" s="47">
        <v>44594</v>
      </c>
      <c r="B276" s="38">
        <v>0.18538373878919431</v>
      </c>
      <c r="C276" s="50"/>
      <c r="D276" s="52">
        <v>-2.6080652537602569E-2</v>
      </c>
      <c r="E276" s="54">
        <v>0.18538373878919431</v>
      </c>
      <c r="F276" s="50"/>
      <c r="G276" s="29">
        <v>1.3100864426586463E-2</v>
      </c>
      <c r="H276" s="54">
        <v>0.18538373878919431</v>
      </c>
      <c r="I276" s="50"/>
      <c r="J276" s="22">
        <v>7.0693932821975253E-2</v>
      </c>
      <c r="K276" s="38">
        <v>0.18538373878919431</v>
      </c>
      <c r="L276" s="50"/>
      <c r="M276" s="22">
        <v>5.8306043708446663E-3</v>
      </c>
      <c r="N276" s="54">
        <v>0.18538373878919431</v>
      </c>
      <c r="O276" s="50"/>
    </row>
    <row r="277" spans="1:15" ht="15">
      <c r="A277" s="47">
        <v>44595</v>
      </c>
      <c r="B277" s="38">
        <v>-0.16934673987937734</v>
      </c>
      <c r="C277" s="50"/>
      <c r="D277" s="52">
        <v>2.5023273087721724E-2</v>
      </c>
      <c r="E277" s="54">
        <v>-0.16934673987937734</v>
      </c>
      <c r="F277" s="50"/>
      <c r="G277" s="29">
        <v>1.6918308313770575E-2</v>
      </c>
      <c r="H277" s="54">
        <v>-0.16934673987937734</v>
      </c>
      <c r="I277" s="50"/>
      <c r="J277" s="22">
        <v>-5.8337789644656593E-2</v>
      </c>
      <c r="K277" s="38">
        <v>-0.16934673987937734</v>
      </c>
      <c r="L277" s="50"/>
      <c r="M277" s="22">
        <v>-8.1345075947233097E-3</v>
      </c>
      <c r="N277" s="54">
        <v>-0.16934673987937734</v>
      </c>
      <c r="O277" s="50"/>
    </row>
    <row r="278" spans="1:15" ht="15">
      <c r="A278" s="47">
        <v>44596</v>
      </c>
      <c r="B278" s="38">
        <v>0.21353744273468317</v>
      </c>
      <c r="C278" s="50"/>
      <c r="D278" s="52">
        <v>4.3411250461631419E-2</v>
      </c>
      <c r="E278" s="54">
        <v>0.21353744273468317</v>
      </c>
      <c r="F278" s="50"/>
      <c r="G278" s="29">
        <v>4.0774676484977276E-2</v>
      </c>
      <c r="H278" s="54">
        <v>0.21353744273468317</v>
      </c>
      <c r="I278" s="50"/>
      <c r="J278" s="22">
        <v>-0.3204708416400216</v>
      </c>
      <c r="K278" s="38">
        <v>0.21353744273468317</v>
      </c>
      <c r="L278" s="50"/>
      <c r="M278" s="22">
        <v>-3.3517795438534614E-3</v>
      </c>
      <c r="N278" s="54">
        <v>0.21353744273468317</v>
      </c>
      <c r="O278" s="50"/>
    </row>
    <row r="279" spans="1:15" ht="15">
      <c r="A279" s="47">
        <v>44599</v>
      </c>
      <c r="B279" s="38">
        <v>2.0514141022254989E-2</v>
      </c>
      <c r="C279" s="50"/>
      <c r="D279" s="52">
        <v>1.9405605975203653E-2</v>
      </c>
      <c r="E279" s="54">
        <v>2.0514141022254989E-2</v>
      </c>
      <c r="F279" s="50"/>
      <c r="G279" s="29">
        <v>4.3267812427737777E-3</v>
      </c>
      <c r="H279" s="54">
        <v>2.0514141022254989E-2</v>
      </c>
      <c r="I279" s="50"/>
      <c r="J279" s="22">
        <v>0.15424399735889058</v>
      </c>
      <c r="K279" s="38">
        <v>2.0514141022254989E-2</v>
      </c>
      <c r="L279" s="50"/>
      <c r="M279" s="22">
        <v>6.6947224108350996E-3</v>
      </c>
      <c r="N279" s="54">
        <v>2.0514141022254989E-2</v>
      </c>
      <c r="O279" s="50"/>
    </row>
    <row r="280" spans="1:15" ht="15">
      <c r="A280" s="47">
        <v>44600</v>
      </c>
      <c r="B280" s="38">
        <v>-0.47075810535592788</v>
      </c>
      <c r="C280" s="50"/>
      <c r="D280" s="52">
        <v>-2.8883897700017515E-2</v>
      </c>
      <c r="E280" s="54">
        <v>-0.47075810535592788</v>
      </c>
      <c r="F280" s="50"/>
      <c r="G280" s="29">
        <v>-1.2516325796209812E-2</v>
      </c>
      <c r="H280" s="54">
        <v>-0.47075810535592788</v>
      </c>
      <c r="I280" s="50"/>
      <c r="J280" s="22">
        <v>0.43472508234583335</v>
      </c>
      <c r="K280" s="38">
        <v>-0.47075810535592788</v>
      </c>
      <c r="L280" s="50"/>
      <c r="M280" s="22">
        <v>-7.6973027825002376E-4</v>
      </c>
      <c r="N280" s="54">
        <v>-0.47075810535592788</v>
      </c>
      <c r="O280" s="50"/>
    </row>
    <row r="281" spans="1:15" ht="15">
      <c r="A281" s="47">
        <v>44601</v>
      </c>
      <c r="B281" s="38">
        <v>0.31473954145247729</v>
      </c>
      <c r="C281" s="50"/>
      <c r="D281" s="52">
        <v>-6.6693633985785671E-3</v>
      </c>
      <c r="E281" s="54">
        <v>0.31473954145247729</v>
      </c>
      <c r="F281" s="50"/>
      <c r="G281" s="29">
        <v>-1.1726655163352116E-2</v>
      </c>
      <c r="H281" s="54">
        <v>0.31473954145247729</v>
      </c>
      <c r="I281" s="50"/>
      <c r="J281" s="22">
        <v>2.091293462010118E-2</v>
      </c>
      <c r="K281" s="38">
        <v>0.31473954145247729</v>
      </c>
      <c r="L281" s="50"/>
      <c r="M281" s="22">
        <v>1.1540242534836371E-2</v>
      </c>
      <c r="N281" s="54">
        <v>0.31473954145247729</v>
      </c>
      <c r="O281" s="50"/>
    </row>
    <row r="282" spans="1:15" ht="15">
      <c r="A282" s="47">
        <v>44602</v>
      </c>
      <c r="B282" s="38">
        <v>0.12700031287489488</v>
      </c>
      <c r="C282" s="50"/>
      <c r="D282" s="52">
        <v>-2.0476201692479743E-2</v>
      </c>
      <c r="E282" s="54">
        <v>0.12700031287489488</v>
      </c>
      <c r="F282" s="50"/>
      <c r="G282" s="29">
        <v>1.4844512604901199E-2</v>
      </c>
      <c r="H282" s="54">
        <v>0.12700031287489488</v>
      </c>
      <c r="I282" s="50"/>
      <c r="J282" s="22">
        <v>-3.2763790739629865E-2</v>
      </c>
      <c r="K282" s="38">
        <v>0.12700031287489488</v>
      </c>
      <c r="L282" s="50"/>
      <c r="M282" s="22">
        <v>3.3101343553795159E-3</v>
      </c>
      <c r="N282" s="54">
        <v>0.12700031287489488</v>
      </c>
      <c r="O282" s="50"/>
    </row>
    <row r="283" spans="1:15" ht="15">
      <c r="A283" s="47">
        <v>44603</v>
      </c>
      <c r="B283" s="38">
        <v>-0.28061995224585928</v>
      </c>
      <c r="C283" s="50"/>
      <c r="D283" s="52">
        <v>1.9682785562878812E-3</v>
      </c>
      <c r="E283" s="54">
        <v>-0.28061995224585928</v>
      </c>
      <c r="F283" s="50"/>
      <c r="G283" s="29">
        <v>1.1657428140605455E-2</v>
      </c>
      <c r="H283" s="54">
        <v>-0.28061995224585928</v>
      </c>
      <c r="I283" s="50"/>
      <c r="J283" s="22">
        <v>-0.46006128836587729</v>
      </c>
      <c r="K283" s="38">
        <v>-0.28061995224585928</v>
      </c>
      <c r="L283" s="50"/>
      <c r="M283" s="22">
        <v>-2.4652420522212788E-3</v>
      </c>
      <c r="N283" s="54">
        <v>-0.28061995224585928</v>
      </c>
      <c r="O283" s="50"/>
    </row>
    <row r="284" spans="1:15" ht="15">
      <c r="A284" s="47">
        <v>44606</v>
      </c>
      <c r="B284" s="38">
        <v>8.8986179163860535E-2</v>
      </c>
      <c r="C284" s="50"/>
      <c r="D284" s="52">
        <v>4.6425418156403823E-2</v>
      </c>
      <c r="E284" s="54">
        <v>8.8986179163860535E-2</v>
      </c>
      <c r="F284" s="50"/>
      <c r="G284" s="29">
        <v>4.1781534014954921E-2</v>
      </c>
      <c r="H284" s="54">
        <v>8.8986179163860535E-2</v>
      </c>
      <c r="I284" s="50"/>
      <c r="J284" s="22">
        <v>0.26318192782788957</v>
      </c>
      <c r="K284" s="38">
        <v>8.8986179163860535E-2</v>
      </c>
      <c r="L284" s="50"/>
      <c r="M284" s="22">
        <v>-1.7566689905810891E-2</v>
      </c>
      <c r="N284" s="54">
        <v>8.8986179163860535E-2</v>
      </c>
      <c r="O284" s="50"/>
    </row>
    <row r="285" spans="1:15" ht="15">
      <c r="A285" s="47">
        <v>44607</v>
      </c>
      <c r="B285" s="38">
        <v>0.19067775006463281</v>
      </c>
      <c r="C285" s="50"/>
      <c r="D285" s="52">
        <v>-0.13208659125665448</v>
      </c>
      <c r="E285" s="54">
        <v>0.19067775006463281</v>
      </c>
      <c r="F285" s="50"/>
      <c r="G285" s="29">
        <v>-3.2288276377636357E-2</v>
      </c>
      <c r="H285" s="54">
        <v>0.19067775006463281</v>
      </c>
      <c r="I285" s="50"/>
      <c r="J285" s="22">
        <v>0.34583931735192341</v>
      </c>
      <c r="K285" s="38">
        <v>0.19067775006463281</v>
      </c>
      <c r="L285" s="50"/>
      <c r="M285" s="22">
        <v>1.0167192839463601E-2</v>
      </c>
      <c r="N285" s="54">
        <v>0.19067775006463281</v>
      </c>
      <c r="O285" s="50"/>
    </row>
    <row r="286" spans="1:15" ht="15">
      <c r="A286" s="47">
        <v>44608</v>
      </c>
      <c r="B286" s="38">
        <v>-4.0316483065134454E-2</v>
      </c>
      <c r="C286" s="50"/>
      <c r="D286" s="52">
        <v>-1.5145263952437638E-2</v>
      </c>
      <c r="E286" s="54">
        <v>-4.0316483065134454E-2</v>
      </c>
      <c r="F286" s="50"/>
      <c r="G286" s="29">
        <v>-1.0108831679533132E-2</v>
      </c>
      <c r="H286" s="54">
        <v>-4.0316483065134454E-2</v>
      </c>
      <c r="I286" s="50"/>
      <c r="J286" s="22">
        <v>0.18463128788753463</v>
      </c>
      <c r="K286" s="38">
        <v>-4.0316483065134454E-2</v>
      </c>
      <c r="L286" s="50"/>
      <c r="M286" s="22">
        <v>-6.6300371312618843E-4</v>
      </c>
      <c r="N286" s="54">
        <v>-4.0316483065134454E-2</v>
      </c>
      <c r="O286" s="50"/>
    </row>
    <row r="287" spans="1:15" ht="15">
      <c r="A287" s="47">
        <v>44609</v>
      </c>
      <c r="B287" s="38">
        <v>-7.3394867510099063E-2</v>
      </c>
      <c r="C287" s="50"/>
      <c r="D287" s="52">
        <v>4.2126806679510423E-2</v>
      </c>
      <c r="E287" s="54">
        <v>-7.3394867510099063E-2</v>
      </c>
      <c r="F287" s="50"/>
      <c r="G287" s="29">
        <v>-2.2416878914542145E-2</v>
      </c>
      <c r="H287" s="54">
        <v>-7.3394867510099063E-2</v>
      </c>
      <c r="I287" s="50"/>
      <c r="J287" s="22">
        <v>-0.69812578814342208</v>
      </c>
      <c r="K287" s="38">
        <v>-7.3394867510099063E-2</v>
      </c>
      <c r="L287" s="50"/>
      <c r="M287" s="22">
        <v>-9.2359274485203698E-3</v>
      </c>
      <c r="N287" s="54">
        <v>-7.3394867510099063E-2</v>
      </c>
      <c r="O287" s="50"/>
    </row>
    <row r="288" spans="1:15" ht="15">
      <c r="A288" s="47">
        <v>44610</v>
      </c>
      <c r="B288" s="38">
        <v>1.2182689036884523E-2</v>
      </c>
      <c r="C288" s="50"/>
      <c r="D288" s="52">
        <v>2.7862396577737199E-2</v>
      </c>
      <c r="E288" s="54">
        <v>1.2182689036884523E-2</v>
      </c>
      <c r="F288" s="50"/>
      <c r="G288" s="29">
        <v>9.401510802472049E-3</v>
      </c>
      <c r="H288" s="54">
        <v>1.2182689036884523E-2</v>
      </c>
      <c r="I288" s="50"/>
      <c r="J288" s="22">
        <v>0.42094275134781367</v>
      </c>
      <c r="K288" s="38">
        <v>1.2182689036884523E-2</v>
      </c>
      <c r="L288" s="50"/>
      <c r="M288" s="22">
        <v>-4.1435209229234195E-3</v>
      </c>
      <c r="N288" s="54">
        <v>1.2182689036884523E-2</v>
      </c>
      <c r="O288" s="50"/>
    </row>
    <row r="289" spans="1:15" ht="15">
      <c r="A289" s="47">
        <v>44613</v>
      </c>
      <c r="B289" s="38">
        <v>0.39109203353716265</v>
      </c>
      <c r="C289" s="50"/>
      <c r="D289" s="52">
        <v>2.1499373675547516E-2</v>
      </c>
      <c r="E289" s="54">
        <v>0.39109203353716265</v>
      </c>
      <c r="F289" s="50"/>
      <c r="G289" s="29">
        <v>2.8393236199058109E-2</v>
      </c>
      <c r="H289" s="54">
        <v>0.39109203353716265</v>
      </c>
      <c r="I289" s="50"/>
      <c r="J289" s="22">
        <v>-0.138596001906997</v>
      </c>
      <c r="K289" s="38">
        <v>0.39109203353716265</v>
      </c>
      <c r="L289" s="50"/>
      <c r="M289" s="22">
        <v>-5.5834954330953928E-3</v>
      </c>
      <c r="N289" s="54">
        <v>0.39109203353716265</v>
      </c>
      <c r="O289" s="50"/>
    </row>
    <row r="290" spans="1:15" ht="15">
      <c r="A290" s="47">
        <v>44614</v>
      </c>
      <c r="B290" s="38">
        <v>-0.46047253674102362</v>
      </c>
      <c r="C290" s="50"/>
      <c r="D290" s="52">
        <v>1.3813939761746578E-2</v>
      </c>
      <c r="E290" s="54">
        <v>-0.46047253674102362</v>
      </c>
      <c r="F290" s="50"/>
      <c r="G290" s="29">
        <v>-2.225820425216421E-3</v>
      </c>
      <c r="H290" s="54">
        <v>-0.46047253674102362</v>
      </c>
      <c r="I290" s="50"/>
      <c r="J290" s="22">
        <v>-0.71183856219152997</v>
      </c>
      <c r="K290" s="38">
        <v>-0.46047253674102362</v>
      </c>
      <c r="L290" s="50"/>
      <c r="M290" s="22">
        <v>6.2316943997177334E-5</v>
      </c>
      <c r="N290" s="54">
        <v>-0.46047253674102362</v>
      </c>
      <c r="O290" s="50"/>
    </row>
    <row r="291" spans="1:15" ht="15">
      <c r="A291" s="47">
        <v>44615</v>
      </c>
      <c r="B291" s="38">
        <v>0.20557162564148707</v>
      </c>
      <c r="C291" s="50"/>
      <c r="D291" s="52">
        <v>9.6300314116587141E-2</v>
      </c>
      <c r="E291" s="54">
        <v>0.20557162564148707</v>
      </c>
      <c r="F291" s="50"/>
      <c r="G291" s="29">
        <v>5.6560094221444037E-3</v>
      </c>
      <c r="H291" s="54">
        <v>0.20557162564148707</v>
      </c>
      <c r="I291" s="50"/>
      <c r="J291" s="22">
        <v>0.19063176065278431</v>
      </c>
      <c r="K291" s="38">
        <v>0.20557162564148707</v>
      </c>
      <c r="L291" s="50"/>
      <c r="M291" s="22">
        <v>-6.4972508845825123E-4</v>
      </c>
      <c r="N291" s="54">
        <v>0.20557162564148707</v>
      </c>
      <c r="O291" s="50"/>
    </row>
    <row r="292" spans="1:15" ht="15">
      <c r="A292" s="47">
        <v>44616</v>
      </c>
      <c r="B292" s="38">
        <v>0.26717646108357979</v>
      </c>
      <c r="C292" s="50"/>
      <c r="D292" s="52">
        <v>0.26195733805001503</v>
      </c>
      <c r="E292" s="54">
        <v>0.26717646108357979</v>
      </c>
      <c r="F292" s="50"/>
      <c r="G292" s="29">
        <v>1.9942828653203154E-2</v>
      </c>
      <c r="H292" s="54">
        <v>0.26717646108357979</v>
      </c>
      <c r="I292" s="50"/>
      <c r="J292" s="22">
        <v>0.55133263340103777</v>
      </c>
      <c r="K292" s="38">
        <v>0.26717646108357979</v>
      </c>
      <c r="L292" s="50"/>
      <c r="M292" s="22">
        <v>-3.7590630635461954E-2</v>
      </c>
      <c r="N292" s="54">
        <v>0.26717646108357979</v>
      </c>
      <c r="O292" s="50"/>
    </row>
    <row r="293" spans="1:15" ht="15">
      <c r="A293" s="47">
        <v>44617</v>
      </c>
      <c r="B293" s="38">
        <v>-0.28242083612575525</v>
      </c>
      <c r="C293" s="50"/>
      <c r="D293" s="52">
        <v>-0.19092503589017942</v>
      </c>
      <c r="E293" s="54">
        <v>-0.28242083612575525</v>
      </c>
      <c r="F293" s="50"/>
      <c r="G293" s="29">
        <v>-2.7322189913496171E-2</v>
      </c>
      <c r="H293" s="54">
        <v>-0.28242083612575525</v>
      </c>
      <c r="I293" s="50"/>
      <c r="J293" s="22">
        <v>-0.32914185291018278</v>
      </c>
      <c r="K293" s="38">
        <v>-0.28242083612575525</v>
      </c>
      <c r="L293" s="50"/>
      <c r="M293" s="22">
        <v>3.6978879965948661E-2</v>
      </c>
      <c r="N293" s="54">
        <v>-0.28242083612575525</v>
      </c>
      <c r="O293" s="50"/>
    </row>
    <row r="294" spans="1:15" ht="15">
      <c r="A294" s="47">
        <v>44620</v>
      </c>
      <c r="B294" s="38">
        <v>9.7620743938865689E-2</v>
      </c>
      <c r="C294" s="50"/>
      <c r="D294" s="52">
        <v>0.14640901209537516</v>
      </c>
      <c r="E294" s="54">
        <v>9.7620743938865689E-2</v>
      </c>
      <c r="F294" s="50"/>
      <c r="G294" s="29">
        <v>4.4839885998954575E-2</v>
      </c>
      <c r="H294" s="54">
        <v>9.7620743938865689E-2</v>
      </c>
      <c r="I294" s="50"/>
      <c r="J294" s="22">
        <v>-6.6039745866897037E-2</v>
      </c>
      <c r="K294" s="38">
        <v>9.7620743938865689E-2</v>
      </c>
      <c r="L294" s="50"/>
      <c r="M294" s="22">
        <v>-2.2390776286432003E-3</v>
      </c>
      <c r="N294" s="54">
        <v>9.7620743938865689E-2</v>
      </c>
      <c r="O294" s="50"/>
    </row>
    <row r="295" spans="1:15" ht="15">
      <c r="A295" s="47">
        <v>44621</v>
      </c>
      <c r="B295" s="38">
        <v>0.19565948975194664</v>
      </c>
      <c r="C295" s="50"/>
      <c r="D295" s="52">
        <v>0.12853496337045717</v>
      </c>
      <c r="E295" s="54">
        <v>0.19565948975194664</v>
      </c>
      <c r="F295" s="50"/>
      <c r="G295" s="29">
        <v>7.3393985966404091E-2</v>
      </c>
      <c r="H295" s="54">
        <v>0.19565948975194664</v>
      </c>
      <c r="I295" s="50"/>
      <c r="J295" s="22">
        <v>-4.5299619305148593E-2</v>
      </c>
      <c r="K295" s="38">
        <v>0.19565948975194664</v>
      </c>
      <c r="L295" s="50"/>
      <c r="M295" s="22">
        <v>-1.8889237402711381E-2</v>
      </c>
      <c r="N295" s="54">
        <v>0.19565948975194664</v>
      </c>
      <c r="O295" s="50"/>
    </row>
    <row r="296" spans="1:15" ht="15">
      <c r="A296" s="47">
        <v>44622</v>
      </c>
      <c r="B296" s="38">
        <v>0.13860725506341512</v>
      </c>
      <c r="C296" s="50"/>
      <c r="D296" s="52">
        <v>0.26376385046046735</v>
      </c>
      <c r="E296" s="54">
        <v>0.13860725506341512</v>
      </c>
      <c r="F296" s="50"/>
      <c r="G296" s="29">
        <v>6.9719792527879285E-2</v>
      </c>
      <c r="H296" s="54">
        <v>0.13860725506341512</v>
      </c>
      <c r="I296" s="50"/>
      <c r="J296" s="22">
        <v>0.64937322739515257</v>
      </c>
      <c r="K296" s="38">
        <v>0.13860725506341512</v>
      </c>
      <c r="L296" s="50"/>
      <c r="M296" s="22">
        <v>1.3366253597667103E-2</v>
      </c>
      <c r="N296" s="54">
        <v>0.13860725506341512</v>
      </c>
      <c r="O296" s="50"/>
    </row>
    <row r="297" spans="1:15" ht="15">
      <c r="A297" s="47">
        <v>44623</v>
      </c>
      <c r="B297" s="38">
        <v>0.19333834466452612</v>
      </c>
      <c r="C297" s="50"/>
      <c r="D297" s="52">
        <v>5.4938560678195192E-2</v>
      </c>
      <c r="E297" s="54">
        <v>0.19333834466452612</v>
      </c>
      <c r="F297" s="50"/>
      <c r="G297" s="29">
        <v>-3.0561490741808611E-2</v>
      </c>
      <c r="H297" s="54">
        <v>0.19333834466452612</v>
      </c>
      <c r="I297" s="50"/>
      <c r="J297" s="22">
        <v>-0.4773492214217015</v>
      </c>
      <c r="K297" s="38">
        <v>0.19333834466452612</v>
      </c>
      <c r="L297" s="50"/>
      <c r="M297" s="22">
        <v>-2.7204307451510621E-2</v>
      </c>
      <c r="N297" s="54">
        <v>0.19333834466452612</v>
      </c>
      <c r="O297" s="50"/>
    </row>
    <row r="298" spans="1:15" ht="15">
      <c r="A298" s="47">
        <v>44624</v>
      </c>
      <c r="B298" s="38">
        <v>9.2533875986804529E-2</v>
      </c>
      <c r="C298" s="50"/>
      <c r="D298" s="52">
        <v>0.1095989428735395</v>
      </c>
      <c r="E298" s="54">
        <v>9.2533875986804529E-2</v>
      </c>
      <c r="F298" s="50"/>
      <c r="G298" s="29">
        <v>7.1094221973275945E-2</v>
      </c>
      <c r="H298" s="54">
        <v>9.2533875986804529E-2</v>
      </c>
      <c r="I298" s="50"/>
      <c r="J298" s="22">
        <v>0.40735018625752611</v>
      </c>
      <c r="K298" s="38">
        <v>9.2533875986804529E-2</v>
      </c>
      <c r="L298" s="50"/>
      <c r="M298" s="22">
        <v>-3.5275326685284901E-2</v>
      </c>
      <c r="N298" s="54">
        <v>9.2533875986804529E-2</v>
      </c>
      <c r="O298" s="50"/>
    </row>
    <row r="299" spans="1:15" ht="15">
      <c r="A299" s="47">
        <v>44627</v>
      </c>
      <c r="B299" s="38">
        <v>-3.0364685738511594E-3</v>
      </c>
      <c r="C299" s="50"/>
      <c r="D299" s="52">
        <v>0.16390246860891564</v>
      </c>
      <c r="E299" s="54">
        <v>-3.0364685738511594E-3</v>
      </c>
      <c r="F299" s="50"/>
      <c r="G299" s="29">
        <v>4.0815535594180913E-2</v>
      </c>
      <c r="H299" s="54">
        <v>-3.0364685738511594E-3</v>
      </c>
      <c r="I299" s="50"/>
      <c r="J299" s="22">
        <v>-0.7549832303268017</v>
      </c>
      <c r="K299" s="38">
        <v>-3.0364685738511594E-3</v>
      </c>
      <c r="L299" s="50"/>
      <c r="M299" s="22">
        <v>-5.6900920548033128E-3</v>
      </c>
      <c r="N299" s="54">
        <v>-3.0364685738511594E-3</v>
      </c>
      <c r="O299" s="50"/>
    </row>
    <row r="300" spans="1:15" ht="15">
      <c r="A300" s="47">
        <v>44628</v>
      </c>
      <c r="B300" s="38">
        <v>-3.1608313434332122E-3</v>
      </c>
      <c r="C300" s="50"/>
      <c r="D300" s="52">
        <v>-7.921974591371882E-3</v>
      </c>
      <c r="E300" s="54">
        <v>-3.1608313434332122E-3</v>
      </c>
      <c r="F300" s="50"/>
      <c r="G300" s="29">
        <v>3.1734165578380616E-2</v>
      </c>
      <c r="H300" s="54">
        <v>-3.1608313434332122E-3</v>
      </c>
      <c r="I300" s="50"/>
      <c r="J300" s="22">
        <v>0.66657368602384615</v>
      </c>
      <c r="K300" s="38">
        <v>-3.1608313434332122E-3</v>
      </c>
      <c r="L300" s="50"/>
      <c r="M300" s="22">
        <v>1.2549114605698991E-3</v>
      </c>
      <c r="N300" s="54">
        <v>-3.1608313434332122E-3</v>
      </c>
      <c r="O300" s="50"/>
    </row>
    <row r="301" spans="1:15" ht="15">
      <c r="A301" s="47">
        <v>44629</v>
      </c>
      <c r="B301" s="38">
        <v>-0.22187801962206685</v>
      </c>
      <c r="C301" s="50"/>
      <c r="D301" s="52">
        <v>-0.20118573337883228</v>
      </c>
      <c r="E301" s="54">
        <v>-0.22187801962206685</v>
      </c>
      <c r="F301" s="50"/>
      <c r="G301" s="29">
        <v>-0.13312386406507265</v>
      </c>
      <c r="H301" s="54">
        <v>-0.22187801962206685</v>
      </c>
      <c r="I301" s="50"/>
      <c r="J301" s="22">
        <v>-0.50834270022544503</v>
      </c>
      <c r="K301" s="38">
        <v>-0.22187801962206685</v>
      </c>
      <c r="L301" s="50"/>
      <c r="M301" s="22">
        <v>3.3610776651301952E-2</v>
      </c>
      <c r="N301" s="54">
        <v>-0.22187801962206685</v>
      </c>
      <c r="O301" s="50"/>
    </row>
    <row r="302" spans="1:15" ht="15">
      <c r="A302" s="47">
        <v>44630</v>
      </c>
      <c r="B302" s="38">
        <v>-0.10951303653664018</v>
      </c>
      <c r="C302" s="50"/>
      <c r="D302" s="52">
        <v>-0.23323279459939289</v>
      </c>
      <c r="E302" s="54">
        <v>-0.10951303653664018</v>
      </c>
      <c r="F302" s="50"/>
      <c r="G302" s="29">
        <v>-1.7653625651692418E-2</v>
      </c>
      <c r="H302" s="54">
        <v>-0.10951303653664018</v>
      </c>
      <c r="I302" s="50"/>
      <c r="J302" s="22">
        <v>0.23634698568554688</v>
      </c>
      <c r="K302" s="38">
        <v>-0.10951303653664018</v>
      </c>
      <c r="L302" s="50"/>
      <c r="M302" s="22">
        <v>-1.1348256561408194E-2</v>
      </c>
      <c r="N302" s="54">
        <v>-0.10951303653664018</v>
      </c>
      <c r="O302" s="50"/>
    </row>
    <row r="303" spans="1:15" ht="15">
      <c r="A303" s="47">
        <v>44631</v>
      </c>
      <c r="B303" s="38">
        <v>-0.25708657439536298</v>
      </c>
      <c r="C303" s="50"/>
      <c r="D303" s="52">
        <v>-4.8852877617945531E-2</v>
      </c>
      <c r="E303" s="54">
        <v>-0.25708657439536298</v>
      </c>
      <c r="F303" s="50"/>
      <c r="G303" s="29">
        <v>3.0692286658044615E-2</v>
      </c>
      <c r="H303" s="54">
        <v>-0.25708657439536298</v>
      </c>
      <c r="I303" s="50"/>
      <c r="J303" s="22">
        <v>0.45420092426428987</v>
      </c>
      <c r="K303" s="38">
        <v>-0.25708657439536298</v>
      </c>
      <c r="L303" s="50"/>
      <c r="M303" s="22">
        <v>8.7119092650619675E-3</v>
      </c>
      <c r="N303" s="54">
        <v>-0.25708657439536298</v>
      </c>
      <c r="O303" s="50"/>
    </row>
    <row r="304" spans="1:15" ht="15">
      <c r="A304" s="47">
        <v>44634</v>
      </c>
      <c r="B304" s="38">
        <v>0.13295450256441421</v>
      </c>
      <c r="C304" s="50"/>
      <c r="D304" s="52">
        <v>-0.19119338169591502</v>
      </c>
      <c r="E304" s="54">
        <v>0.13295450256441421</v>
      </c>
      <c r="F304" s="50"/>
      <c r="G304" s="29">
        <v>-6.7596843593495548E-2</v>
      </c>
      <c r="H304" s="54">
        <v>0.13295450256441421</v>
      </c>
      <c r="I304" s="50"/>
      <c r="J304" s="22">
        <v>-0.28280508182984837</v>
      </c>
      <c r="K304" s="38">
        <v>0.13295450256441421</v>
      </c>
      <c r="L304" s="50"/>
      <c r="M304" s="22">
        <v>6.4894646247489179E-3</v>
      </c>
      <c r="N304" s="54">
        <v>0.13295450256441421</v>
      </c>
      <c r="O304" s="50"/>
    </row>
    <row r="305" spans="1:15" ht="15">
      <c r="A305" s="47">
        <v>44635</v>
      </c>
      <c r="B305" s="38">
        <v>-6.6279850893237902E-2</v>
      </c>
      <c r="C305" s="50"/>
      <c r="D305" s="52">
        <v>4.5444784579675095E-2</v>
      </c>
      <c r="E305" s="54">
        <v>-6.6279850893237902E-2</v>
      </c>
      <c r="F305" s="50"/>
      <c r="G305" s="29">
        <v>-4.8726754638958328E-2</v>
      </c>
      <c r="H305" s="54">
        <v>-6.6279850893237902E-2</v>
      </c>
      <c r="I305" s="50"/>
      <c r="J305" s="22">
        <v>-0.49800226135782089</v>
      </c>
      <c r="K305" s="38">
        <v>-6.6279850893237902E-2</v>
      </c>
      <c r="L305" s="50"/>
      <c r="M305" s="22">
        <v>-3.930631377862921E-3</v>
      </c>
      <c r="N305" s="54">
        <v>-6.6279850893237902E-2</v>
      </c>
      <c r="O305" s="50"/>
    </row>
    <row r="306" spans="1:15" ht="15">
      <c r="A306" s="47">
        <v>44636</v>
      </c>
      <c r="B306" s="38">
        <v>0.14224693891560017</v>
      </c>
      <c r="C306" s="50"/>
      <c r="D306" s="52">
        <v>-5.9817894571800083E-2</v>
      </c>
      <c r="E306" s="54">
        <v>0.14224693891560017</v>
      </c>
      <c r="F306" s="50"/>
      <c r="G306" s="29">
        <v>-5.053646035632557E-3</v>
      </c>
      <c r="H306" s="54">
        <v>0.14224693891560017</v>
      </c>
      <c r="I306" s="50"/>
      <c r="J306" s="22">
        <v>0.21623424997229049</v>
      </c>
      <c r="K306" s="38">
        <v>0.14224693891560017</v>
      </c>
      <c r="L306" s="50"/>
      <c r="M306" s="22">
        <v>1.8573071955015095E-2</v>
      </c>
      <c r="N306" s="54">
        <v>0.14224693891560017</v>
      </c>
      <c r="O306" s="50"/>
    </row>
    <row r="307" spans="1:15" ht="15">
      <c r="A307" s="47">
        <v>44637</v>
      </c>
      <c r="B307" s="38">
        <v>-0.15798605847778777</v>
      </c>
      <c r="C307" s="50"/>
      <c r="D307" s="52">
        <v>-6.2311281411765805E-2</v>
      </c>
      <c r="E307" s="54">
        <v>-0.15798605847778777</v>
      </c>
      <c r="F307" s="50"/>
      <c r="G307" s="29">
        <v>8.1563687565787954E-2</v>
      </c>
      <c r="H307" s="54">
        <v>-0.15798605847778777</v>
      </c>
      <c r="I307" s="50"/>
      <c r="J307" s="22">
        <v>1.0663620198946646</v>
      </c>
      <c r="K307" s="38">
        <v>-0.15798605847778777</v>
      </c>
      <c r="L307" s="50"/>
      <c r="M307" s="22">
        <v>1.1247015774743125E-2</v>
      </c>
      <c r="N307" s="54">
        <v>-0.15798605847778777</v>
      </c>
      <c r="O307" s="50"/>
    </row>
    <row r="308" spans="1:15" ht="15">
      <c r="A308" s="47">
        <v>44638</v>
      </c>
      <c r="B308" s="38">
        <v>-8.4408152353505142E-2</v>
      </c>
      <c r="C308" s="50"/>
      <c r="D308" s="52">
        <v>-4.714361797027701E-2</v>
      </c>
      <c r="E308" s="54">
        <v>-8.4408152353505142E-2</v>
      </c>
      <c r="F308" s="50"/>
      <c r="G308" s="29">
        <v>7.1986967001544536E-3</v>
      </c>
      <c r="H308" s="54">
        <v>-8.4408152353505142E-2</v>
      </c>
      <c r="I308" s="50"/>
      <c r="J308" s="22">
        <v>-0.52753157136109208</v>
      </c>
      <c r="K308" s="38">
        <v>-8.4408152353505142E-2</v>
      </c>
      <c r="L308" s="50"/>
      <c r="M308" s="22">
        <v>3.6823798748226492E-3</v>
      </c>
      <c r="N308" s="54">
        <v>-8.4408152353505142E-2</v>
      </c>
      <c r="O308" s="50"/>
    </row>
    <row r="309" spans="1:15" ht="15">
      <c r="A309" s="47">
        <v>44641</v>
      </c>
      <c r="B309" s="38">
        <v>0.18882231435934627</v>
      </c>
      <c r="C309" s="50"/>
      <c r="D309" s="52">
        <v>-1.9243715210596101E-2</v>
      </c>
      <c r="E309" s="54">
        <v>0.18882231435934627</v>
      </c>
      <c r="F309" s="50"/>
      <c r="G309" s="29">
        <v>6.7393739579666614E-2</v>
      </c>
      <c r="H309" s="54">
        <v>0.18882231435934627</v>
      </c>
      <c r="I309" s="50"/>
      <c r="J309" s="22">
        <v>-5.851399769287103E-2</v>
      </c>
      <c r="K309" s="38">
        <v>0.18882231435934627</v>
      </c>
      <c r="L309" s="50"/>
      <c r="M309" s="22">
        <v>3.1001113729660292E-3</v>
      </c>
      <c r="N309" s="54">
        <v>0.18882231435934627</v>
      </c>
      <c r="O309" s="50"/>
    </row>
    <row r="310" spans="1:15" ht="15">
      <c r="A310" s="47">
        <v>44642</v>
      </c>
      <c r="B310" s="38">
        <v>-3.9376947618922187E-2</v>
      </c>
      <c r="C310" s="50"/>
      <c r="D310" s="52">
        <v>-1.8663414362146871E-2</v>
      </c>
      <c r="E310" s="54">
        <v>-3.9376947618922187E-2</v>
      </c>
      <c r="F310" s="50"/>
      <c r="G310" s="29">
        <v>-6.234127318569661E-3</v>
      </c>
      <c r="H310" s="54">
        <v>-3.9376947618922187E-2</v>
      </c>
      <c r="I310" s="50"/>
      <c r="J310" s="22">
        <v>-0.54040607847379341</v>
      </c>
      <c r="K310" s="38">
        <v>-3.9376947618922187E-2</v>
      </c>
      <c r="L310" s="50"/>
      <c r="M310" s="22">
        <v>4.6634146620039927E-3</v>
      </c>
      <c r="N310" s="54">
        <v>-3.9376947618922187E-2</v>
      </c>
      <c r="O310" s="50"/>
    </row>
    <row r="311" spans="1:15" ht="15">
      <c r="A311" s="47">
        <v>44643</v>
      </c>
      <c r="B311" s="38">
        <v>4.2700019420137264E-2</v>
      </c>
      <c r="C311" s="50"/>
      <c r="D311" s="52">
        <v>5.8747641265852475E-2</v>
      </c>
      <c r="E311" s="54">
        <v>4.2700019420137264E-2</v>
      </c>
      <c r="F311" s="50"/>
      <c r="G311" s="29">
        <v>4.8112069159195983E-2</v>
      </c>
      <c r="H311" s="54">
        <v>4.2700019420137264E-2</v>
      </c>
      <c r="I311" s="50"/>
      <c r="J311" s="22">
        <v>1.3212791819182501</v>
      </c>
      <c r="K311" s="38">
        <v>4.2700019420137264E-2</v>
      </c>
      <c r="L311" s="50"/>
      <c r="M311" s="22">
        <v>-2.6428981530558972E-3</v>
      </c>
      <c r="N311" s="54">
        <v>4.2700019420137264E-2</v>
      </c>
      <c r="O311" s="50"/>
    </row>
    <row r="312" spans="1:15" ht="15">
      <c r="A312" s="47">
        <v>44644</v>
      </c>
      <c r="B312" s="38">
        <v>1.3051974962131343E-2</v>
      </c>
      <c r="C312" s="50"/>
      <c r="D312" s="52">
        <v>7.7567913406261665E-2</v>
      </c>
      <c r="E312" s="54">
        <v>1.3051974962131343E-2</v>
      </c>
      <c r="F312" s="50"/>
      <c r="G312" s="29">
        <v>-2.8152952768131536E-2</v>
      </c>
      <c r="H312" s="54">
        <v>1.3051974962131343E-2</v>
      </c>
      <c r="I312" s="50"/>
      <c r="J312" s="22">
        <v>4.3410448735678717E-2</v>
      </c>
      <c r="K312" s="38">
        <v>1.3051974962131343E-2</v>
      </c>
      <c r="L312" s="50"/>
      <c r="M312" s="22">
        <v>-1.7323349994247738E-4</v>
      </c>
      <c r="N312" s="54">
        <v>1.3051974962131343E-2</v>
      </c>
      <c r="O312" s="50"/>
    </row>
    <row r="313" spans="1:15" ht="15">
      <c r="A313" s="47">
        <v>44645</v>
      </c>
      <c r="B313" s="38">
        <v>-8.0759724477716371E-2</v>
      </c>
      <c r="C313" s="50"/>
      <c r="D313" s="52">
        <v>-6.6339654280971674E-2</v>
      </c>
      <c r="E313" s="54">
        <v>-8.0759724477716371E-2</v>
      </c>
      <c r="F313" s="50"/>
      <c r="G313" s="29">
        <v>-1.0622439229112702E-2</v>
      </c>
      <c r="H313" s="54">
        <v>-8.0759724477716371E-2</v>
      </c>
      <c r="I313" s="50"/>
      <c r="J313" s="22">
        <v>-0.30486735169462859</v>
      </c>
      <c r="K313" s="38">
        <v>-8.0759724477716371E-2</v>
      </c>
      <c r="L313" s="50"/>
      <c r="M313" s="22">
        <v>2.271305269924927E-3</v>
      </c>
      <c r="N313" s="54">
        <v>-8.0759724477716371E-2</v>
      </c>
      <c r="O313" s="50"/>
    </row>
    <row r="314" spans="1:15" ht="15">
      <c r="A314" s="47">
        <v>44648</v>
      </c>
      <c r="B314" s="38">
        <v>4.3451634038650299E-3</v>
      </c>
      <c r="C314" s="50"/>
      <c r="D314" s="52">
        <v>1.8758957737558618E-2</v>
      </c>
      <c r="E314" s="54">
        <v>4.3451634038650299E-3</v>
      </c>
      <c r="F314" s="50"/>
      <c r="G314" s="29">
        <v>-6.892300005036632E-2</v>
      </c>
      <c r="H314" s="54">
        <v>4.3451634038650299E-3</v>
      </c>
      <c r="I314" s="50"/>
      <c r="J314" s="22">
        <v>-0.72657395112982703</v>
      </c>
      <c r="K314" s="38">
        <v>4.3451634038650299E-3</v>
      </c>
      <c r="L314" s="50"/>
      <c r="M314" s="22">
        <v>-1.9928377956011386E-4</v>
      </c>
      <c r="N314" s="54">
        <v>4.3451634038650299E-3</v>
      </c>
      <c r="O314" s="50"/>
    </row>
    <row r="315" spans="1:15" ht="15">
      <c r="A315" s="47">
        <v>44649</v>
      </c>
      <c r="B315" s="38">
        <v>0.18087526580596799</v>
      </c>
      <c r="C315" s="50"/>
      <c r="D315" s="52">
        <v>7.2277327004123926E-2</v>
      </c>
      <c r="E315" s="54">
        <v>0.18087526580596799</v>
      </c>
      <c r="F315" s="50"/>
      <c r="G315" s="29">
        <v>-1.5047140342468842E-2</v>
      </c>
      <c r="H315" s="54">
        <v>0.18087526580596799</v>
      </c>
      <c r="I315" s="50"/>
      <c r="J315" s="22">
        <v>0.38722827476487598</v>
      </c>
      <c r="K315" s="38">
        <v>0.18087526580596799</v>
      </c>
      <c r="L315" s="50"/>
      <c r="M315" s="22">
        <v>1.0481555147482918E-2</v>
      </c>
      <c r="N315" s="54">
        <v>0.18087526580596799</v>
      </c>
      <c r="O315" s="50"/>
    </row>
    <row r="316" spans="1:15" ht="15">
      <c r="A316" s="47">
        <v>44650</v>
      </c>
      <c r="B316" s="38">
        <v>-6.6969434294170446E-2</v>
      </c>
      <c r="C316" s="50"/>
      <c r="D316" s="52">
        <v>6.5082936748847464E-2</v>
      </c>
      <c r="E316" s="54">
        <v>-6.6969434294170446E-2</v>
      </c>
      <c r="F316" s="50"/>
      <c r="G316" s="29">
        <v>2.4521764654350332E-2</v>
      </c>
      <c r="H316" s="54">
        <v>-6.6969434294170446E-2</v>
      </c>
      <c r="I316" s="50"/>
      <c r="J316" s="22">
        <v>-0.45495454016220793</v>
      </c>
      <c r="K316" s="38">
        <v>-6.6969434294170446E-2</v>
      </c>
      <c r="L316" s="50"/>
      <c r="M316" s="22">
        <v>2.6981090461590173E-3</v>
      </c>
      <c r="N316" s="54">
        <v>-6.6969434294170446E-2</v>
      </c>
      <c r="O316" s="50"/>
    </row>
    <row r="317" spans="1:15" ht="15">
      <c r="A317" s="47">
        <v>44651</v>
      </c>
      <c r="B317" s="38">
        <v>3.2275547603860054E-2</v>
      </c>
      <c r="C317" s="50"/>
      <c r="D317" s="52">
        <v>5.4974299570090306E-2</v>
      </c>
      <c r="E317" s="54">
        <v>3.2275547603860054E-2</v>
      </c>
      <c r="F317" s="50"/>
      <c r="G317" s="29">
        <v>-7.4513998657521077E-2</v>
      </c>
      <c r="H317" s="54">
        <v>3.2275547603860054E-2</v>
      </c>
      <c r="I317" s="50"/>
      <c r="J317" s="22">
        <v>0.19683244044894682</v>
      </c>
      <c r="K317" s="38">
        <v>3.2275547603860054E-2</v>
      </c>
      <c r="L317" s="50"/>
      <c r="M317" s="22">
        <v>-7.6051239994829774E-3</v>
      </c>
      <c r="N317" s="54">
        <v>3.2275547603860054E-2</v>
      </c>
      <c r="O317" s="50"/>
    </row>
    <row r="318" spans="1:15" ht="15">
      <c r="A318" s="47">
        <v>44652</v>
      </c>
      <c r="B318" s="38">
        <v>8.4521071073488829E-2</v>
      </c>
      <c r="C318" s="50"/>
      <c r="D318" s="52">
        <v>-1.0860715297279789E-2</v>
      </c>
      <c r="E318" s="54">
        <v>8.4521071073488829E-2</v>
      </c>
      <c r="F318" s="50"/>
      <c r="G318" s="29">
        <v>-1.0870690874923832E-2</v>
      </c>
      <c r="H318" s="54">
        <v>8.4521071073488829E-2</v>
      </c>
      <c r="I318" s="50"/>
      <c r="J318" s="22">
        <v>-0.7179424419393764</v>
      </c>
      <c r="K318" s="38">
        <v>8.4521071073488829E-2</v>
      </c>
      <c r="L318" s="50"/>
      <c r="M318" s="22">
        <v>2.7899475130640674E-3</v>
      </c>
      <c r="N318" s="54">
        <v>8.4521071073488829E-2</v>
      </c>
      <c r="O318" s="50"/>
    </row>
    <row r="319" spans="1:15" ht="15">
      <c r="A319" s="47">
        <v>44655</v>
      </c>
      <c r="B319" s="38">
        <v>-0.39945885998721248</v>
      </c>
      <c r="C319" s="50"/>
      <c r="D319" s="52">
        <v>-0.18505887881499106</v>
      </c>
      <c r="E319" s="54">
        <v>-0.39945885998721248</v>
      </c>
      <c r="F319" s="50"/>
      <c r="G319" s="29">
        <v>1.8854394625336807E-2</v>
      </c>
      <c r="H319" s="54">
        <v>-0.39945885998721248</v>
      </c>
      <c r="I319" s="50"/>
      <c r="J319" s="22">
        <v>-0.45725207897661546</v>
      </c>
      <c r="K319" s="38">
        <v>-0.39945885998721248</v>
      </c>
      <c r="L319" s="50"/>
      <c r="M319" s="22">
        <v>3.2783601915746859E-3</v>
      </c>
      <c r="N319" s="54">
        <v>-0.39945885998721248</v>
      </c>
      <c r="O319" s="50"/>
    </row>
    <row r="320" spans="1:15" ht="15">
      <c r="A320" s="47">
        <v>44656</v>
      </c>
      <c r="B320" s="38">
        <v>0.11148987391317473</v>
      </c>
      <c r="C320" s="50"/>
      <c r="D320" s="52">
        <v>-3.2051162158572517E-2</v>
      </c>
      <c r="E320" s="54">
        <v>0.11148987391317473</v>
      </c>
      <c r="F320" s="50"/>
      <c r="G320" s="29">
        <v>-1.4435640667323677E-2</v>
      </c>
      <c r="H320" s="54">
        <v>0.11148987391317473</v>
      </c>
      <c r="I320" s="50"/>
      <c r="J320" s="22">
        <v>0.50504668087899929</v>
      </c>
      <c r="K320" s="38">
        <v>0.11148987391317473</v>
      </c>
      <c r="L320" s="50"/>
      <c r="M320" s="22">
        <v>6.0269869767916474E-3</v>
      </c>
      <c r="N320" s="54">
        <v>0.11148987391317473</v>
      </c>
      <c r="O320" s="50"/>
    </row>
    <row r="321" spans="1:15" ht="15">
      <c r="A321" s="47">
        <v>44657</v>
      </c>
      <c r="B321" s="38">
        <v>2.0987906503620798E-2</v>
      </c>
      <c r="C321" s="50"/>
      <c r="D321" s="52">
        <v>1.3224194088399642E-2</v>
      </c>
      <c r="E321" s="54">
        <v>2.0987906503620798E-2</v>
      </c>
      <c r="F321" s="50"/>
      <c r="G321" s="29">
        <v>-5.5845954665893871E-2</v>
      </c>
      <c r="H321" s="54">
        <v>2.0987906503620798E-2</v>
      </c>
      <c r="I321" s="50"/>
      <c r="J321" s="22">
        <v>-0.4115726980105352</v>
      </c>
      <c r="K321" s="38">
        <v>2.0987906503620798E-2</v>
      </c>
      <c r="L321" s="50"/>
      <c r="M321" s="22">
        <v>-4.8765241148104269E-3</v>
      </c>
      <c r="N321" s="54">
        <v>2.0987906503620798E-2</v>
      </c>
      <c r="O321" s="50"/>
    </row>
    <row r="322" spans="1:15" ht="15">
      <c r="A322" s="47">
        <v>44658</v>
      </c>
      <c r="B322" s="38">
        <v>3.5760091646032222E-2</v>
      </c>
      <c r="C322" s="50"/>
      <c r="D322" s="52">
        <v>3.1751258294992475E-3</v>
      </c>
      <c r="E322" s="54">
        <v>3.5760091646032222E-2</v>
      </c>
      <c r="F322" s="50"/>
      <c r="G322" s="29">
        <v>-9.7688177175163649E-3</v>
      </c>
      <c r="H322" s="54">
        <v>3.5760091646032222E-2</v>
      </c>
      <c r="I322" s="50"/>
      <c r="J322" s="22">
        <v>0.8054262341381383</v>
      </c>
      <c r="K322" s="38">
        <v>3.5760091646032222E-2</v>
      </c>
      <c r="L322" s="50"/>
      <c r="M322" s="22">
        <v>-4.433585559300535E-3</v>
      </c>
      <c r="N322" s="54">
        <v>3.5760091646032222E-2</v>
      </c>
      <c r="O322" s="50"/>
    </row>
    <row r="323" spans="1:15" ht="15">
      <c r="A323" s="47">
        <v>44659</v>
      </c>
      <c r="B323" s="38">
        <v>-3.2587933531754579E-3</v>
      </c>
      <c r="C323" s="50"/>
      <c r="D323" s="52">
        <v>1.6790554875940396E-2</v>
      </c>
      <c r="E323" s="54">
        <v>-3.2587933531754579E-3</v>
      </c>
      <c r="F323" s="50"/>
      <c r="G323" s="29">
        <v>1.4222727193429386E-2</v>
      </c>
      <c r="H323" s="54">
        <v>-3.2587933531754579E-3</v>
      </c>
      <c r="I323" s="50"/>
      <c r="J323" s="22">
        <v>0.1494394140639568</v>
      </c>
      <c r="K323" s="38">
        <v>-3.2587933531754579E-3</v>
      </c>
      <c r="L323" s="50"/>
      <c r="M323" s="22">
        <v>1.3897635387680091E-2</v>
      </c>
      <c r="N323" s="54">
        <v>-3.2587933531754579E-3</v>
      </c>
      <c r="O323" s="50"/>
    </row>
    <row r="324" spans="1:15" ht="15">
      <c r="A324" s="47">
        <v>44662</v>
      </c>
      <c r="B324" s="38">
        <v>-0.28549262972731898</v>
      </c>
      <c r="C324" s="50"/>
      <c r="D324" s="52">
        <v>-0.11526576477697831</v>
      </c>
      <c r="E324" s="54">
        <v>-0.28549262972731898</v>
      </c>
      <c r="F324" s="50"/>
      <c r="G324" s="29">
        <v>-3.3540647777747228E-2</v>
      </c>
      <c r="H324" s="54">
        <v>-0.28549262972731898</v>
      </c>
      <c r="I324" s="50"/>
      <c r="J324" s="22">
        <v>-0.46077332042119684</v>
      </c>
      <c r="K324" s="38">
        <v>-0.28549262972731898</v>
      </c>
      <c r="L324" s="50"/>
      <c r="M324" s="22">
        <v>-6.0536579729324903E-3</v>
      </c>
      <c r="N324" s="54">
        <v>-0.28549262972731898</v>
      </c>
      <c r="O324" s="50"/>
    </row>
    <row r="325" spans="1:15" ht="15">
      <c r="A325" s="47">
        <v>44663</v>
      </c>
      <c r="B325" s="38">
        <v>0.27354778549059788</v>
      </c>
      <c r="C325" s="50"/>
      <c r="D325" s="52">
        <v>9.3814373247095937E-3</v>
      </c>
      <c r="E325" s="54">
        <v>0.27354778549059788</v>
      </c>
      <c r="F325" s="50"/>
      <c r="G325" s="29">
        <v>6.4270409218390445E-2</v>
      </c>
      <c r="H325" s="54">
        <v>0.27354778549059788</v>
      </c>
      <c r="I325" s="50"/>
      <c r="J325" s="22">
        <v>0.18045091184930709</v>
      </c>
      <c r="K325" s="38">
        <v>0.27354778549059788</v>
      </c>
      <c r="L325" s="50"/>
      <c r="M325" s="22">
        <v>-5.2707692132347942E-3</v>
      </c>
      <c r="N325" s="54">
        <v>0.27354778549059788</v>
      </c>
      <c r="O325" s="50"/>
    </row>
    <row r="326" spans="1:15" ht="15">
      <c r="A326" s="47">
        <v>44664</v>
      </c>
      <c r="B326" s="38">
        <v>-7.4314221509923881E-2</v>
      </c>
      <c r="C326" s="50"/>
      <c r="D326" s="52">
        <v>-6.4687970079260276E-2</v>
      </c>
      <c r="E326" s="54">
        <v>-7.4314221509923881E-2</v>
      </c>
      <c r="F326" s="50"/>
      <c r="G326" s="29">
        <v>3.8236774851952919E-2</v>
      </c>
      <c r="H326" s="54">
        <v>-7.4314221509923881E-2</v>
      </c>
      <c r="I326" s="50"/>
      <c r="J326" s="22">
        <v>-1.1979839547878717</v>
      </c>
      <c r="K326" s="38">
        <v>-7.4314221509923881E-2</v>
      </c>
      <c r="L326" s="50"/>
      <c r="M326" s="22">
        <v>3.846985032327821E-4</v>
      </c>
      <c r="N326" s="54">
        <v>-7.4314221509923881E-2</v>
      </c>
      <c r="O326" s="50"/>
    </row>
    <row r="327" spans="1:15" ht="15">
      <c r="A327" s="47">
        <v>44665</v>
      </c>
      <c r="B327" s="38">
        <v>-0.18809313082570583</v>
      </c>
      <c r="C327" s="50"/>
      <c r="D327" s="52">
        <v>-0.24610099871561014</v>
      </c>
      <c r="E327" s="54">
        <v>-0.18809313082570583</v>
      </c>
      <c r="F327" s="50"/>
      <c r="G327" s="29">
        <v>2.1339492953202407E-2</v>
      </c>
      <c r="H327" s="54">
        <v>-0.18809313082570583</v>
      </c>
      <c r="I327" s="50"/>
      <c r="J327" s="22">
        <v>1.2817702656327059</v>
      </c>
      <c r="K327" s="38">
        <v>-0.18809313082570583</v>
      </c>
      <c r="L327" s="50"/>
      <c r="M327" s="22">
        <v>4.7891972420332773E-3</v>
      </c>
      <c r="N327" s="54">
        <v>-0.18809313082570583</v>
      </c>
      <c r="O327" s="50"/>
    </row>
    <row r="328" spans="1:15" ht="15">
      <c r="A328" s="47">
        <v>44670</v>
      </c>
      <c r="B328" s="38">
        <v>-0.28248822302653298</v>
      </c>
      <c r="C328" s="50"/>
      <c r="D328" s="52">
        <v>4.518086631935965E-2</v>
      </c>
      <c r="E328" s="54">
        <v>-0.28248822302653298</v>
      </c>
      <c r="F328" s="50"/>
      <c r="G328" s="29">
        <v>-4.9381334093844355E-2</v>
      </c>
      <c r="H328" s="54">
        <v>-0.28248822302653298</v>
      </c>
      <c r="I328" s="50"/>
      <c r="J328" s="22">
        <v>-0.23177781316262594</v>
      </c>
      <c r="K328" s="38">
        <v>-0.28248822302653298</v>
      </c>
      <c r="L328" s="50"/>
      <c r="M328" s="22">
        <v>-2.9342744058012673E-3</v>
      </c>
      <c r="N328" s="54">
        <v>-0.28248822302653298</v>
      </c>
      <c r="O328" s="50"/>
    </row>
    <row r="329" spans="1:15" ht="15">
      <c r="A329" s="47">
        <v>44671</v>
      </c>
      <c r="B329" s="38">
        <v>0.24817237178487744</v>
      </c>
      <c r="C329" s="50"/>
      <c r="D329" s="52">
        <v>-8.411489835988574E-2</v>
      </c>
      <c r="E329" s="54">
        <v>0.24817237178487744</v>
      </c>
      <c r="F329" s="50"/>
      <c r="G329" s="29">
        <v>-4.1797344027079677E-3</v>
      </c>
      <c r="H329" s="54">
        <v>0.24817237178487744</v>
      </c>
      <c r="I329" s="50"/>
      <c r="J329" s="22">
        <v>0.38575785180522032</v>
      </c>
      <c r="K329" s="38">
        <v>0.24817237178487744</v>
      </c>
      <c r="L329" s="50"/>
      <c r="M329" s="22">
        <v>3.9073082222818266E-3</v>
      </c>
      <c r="N329" s="54">
        <v>0.24817237178487744</v>
      </c>
      <c r="O329" s="50"/>
    </row>
    <row r="330" spans="1:15" ht="15">
      <c r="A330" s="47">
        <v>44672</v>
      </c>
      <c r="B330" s="38">
        <v>-8.1702699835345463E-2</v>
      </c>
      <c r="C330" s="50"/>
      <c r="D330" s="52">
        <v>-5.5762735399219047E-2</v>
      </c>
      <c r="E330" s="54">
        <v>-8.1702699835345463E-2</v>
      </c>
      <c r="F330" s="50"/>
      <c r="G330" s="29">
        <v>2.0259821345692295E-2</v>
      </c>
      <c r="H330" s="54">
        <v>-8.1702699835345463E-2</v>
      </c>
      <c r="I330" s="50"/>
      <c r="J330" s="22">
        <v>-1.8737452725858232</v>
      </c>
      <c r="K330" s="38">
        <v>-8.1702699835345463E-2</v>
      </c>
      <c r="L330" s="50"/>
      <c r="M330" s="22">
        <v>4.4369133028136234E-4</v>
      </c>
      <c r="N330" s="54">
        <v>-8.1702699835345463E-2</v>
      </c>
      <c r="O330" s="50"/>
    </row>
    <row r="331" spans="1:15" ht="15">
      <c r="A331" s="47">
        <v>44673</v>
      </c>
      <c r="B331" s="38">
        <v>4.6901193096673247E-2</v>
      </c>
      <c r="C331" s="50"/>
      <c r="D331" s="52">
        <v>-2.6081347957618788E-2</v>
      </c>
      <c r="E331" s="54">
        <v>4.6901193096673247E-2</v>
      </c>
      <c r="F331" s="50"/>
      <c r="G331" s="29">
        <v>-1.9308346487992831E-2</v>
      </c>
      <c r="H331" s="54">
        <v>4.6901193096673247E-2</v>
      </c>
      <c r="I331" s="50"/>
      <c r="J331" s="22">
        <v>1.2434713338443879</v>
      </c>
      <c r="K331" s="38">
        <v>4.6901193096673247E-2</v>
      </c>
      <c r="L331" s="50"/>
      <c r="M331" s="22">
        <v>-1.3653037848511924E-2</v>
      </c>
      <c r="N331" s="54">
        <v>4.6901193096673247E-2</v>
      </c>
      <c r="O331" s="50"/>
    </row>
    <row r="332" spans="1:15" ht="15">
      <c r="A332" s="47">
        <v>44676</v>
      </c>
      <c r="B332" s="38">
        <v>0.39320764051412027</v>
      </c>
      <c r="C332" s="50"/>
      <c r="D332" s="52">
        <v>3.3234366062141023E-2</v>
      </c>
      <c r="E332" s="54">
        <v>0.39320764051412027</v>
      </c>
      <c r="F332" s="50"/>
      <c r="G332" s="29">
        <v>-5.7544491547078365E-2</v>
      </c>
      <c r="H332" s="54">
        <v>0.39320764051412027</v>
      </c>
      <c r="I332" s="50"/>
      <c r="J332" s="22">
        <v>-1.2173152054865811E-2</v>
      </c>
      <c r="K332" s="38">
        <v>0.39320764051412027</v>
      </c>
      <c r="L332" s="50"/>
      <c r="M332" s="22">
        <v>-1.7929745515517792E-2</v>
      </c>
      <c r="N332" s="54">
        <v>0.39320764051412027</v>
      </c>
      <c r="O332" s="50"/>
    </row>
    <row r="333" spans="1:15" ht="15">
      <c r="A333" s="47">
        <v>44677</v>
      </c>
      <c r="B333" s="38">
        <v>-0.34243135316771356</v>
      </c>
      <c r="C333" s="50"/>
      <c r="D333" s="52">
        <v>3.3116809642390367E-2</v>
      </c>
      <c r="E333" s="54">
        <v>-0.34243135316771356</v>
      </c>
      <c r="F333" s="50"/>
      <c r="G333" s="29">
        <v>3.5817045786088471E-2</v>
      </c>
      <c r="H333" s="54">
        <v>-0.34243135316771356</v>
      </c>
      <c r="I333" s="50"/>
      <c r="J333" s="22">
        <v>-0.6053790672297793</v>
      </c>
      <c r="K333" s="38">
        <v>-0.34243135316771356</v>
      </c>
      <c r="L333" s="50"/>
      <c r="M333" s="22">
        <v>-1.4612548308283869E-4</v>
      </c>
      <c r="N333" s="54">
        <v>-0.34243135316771356</v>
      </c>
      <c r="O333" s="50"/>
    </row>
    <row r="334" spans="1:15" ht="15">
      <c r="A334" s="47">
        <v>44678</v>
      </c>
      <c r="B334" s="38">
        <v>4.4752137766510387E-2</v>
      </c>
      <c r="C334" s="50"/>
      <c r="D334" s="52">
        <v>-4.3596517662101084E-2</v>
      </c>
      <c r="E334" s="54">
        <v>4.4752137766510387E-2</v>
      </c>
      <c r="F334" s="50"/>
      <c r="G334" s="29">
        <v>3.9769197378740359E-3</v>
      </c>
      <c r="H334" s="54">
        <v>4.4752137766510387E-2</v>
      </c>
      <c r="I334" s="50"/>
      <c r="J334" s="22">
        <v>1.5328488674777134</v>
      </c>
      <c r="K334" s="38">
        <v>4.4752137766510387E-2</v>
      </c>
      <c r="L334" s="50"/>
      <c r="M334" s="22">
        <v>3.8748337747101045E-3</v>
      </c>
      <c r="N334" s="54">
        <v>4.4752137766510387E-2</v>
      </c>
      <c r="O334" s="50"/>
    </row>
    <row r="335" spans="1:15" ht="15">
      <c r="A335" s="47">
        <v>44679</v>
      </c>
      <c r="B335" s="38">
        <v>8.0727912177946781E-2</v>
      </c>
      <c r="C335" s="50"/>
      <c r="D335" s="52">
        <v>-8.162210643229445E-2</v>
      </c>
      <c r="E335" s="54">
        <v>8.0727912177946781E-2</v>
      </c>
      <c r="F335" s="50"/>
      <c r="G335" s="29">
        <v>2.3724089512241069E-2</v>
      </c>
      <c r="H335" s="54">
        <v>8.0727912177946781E-2</v>
      </c>
      <c r="I335" s="50"/>
      <c r="J335" s="22">
        <v>0.57246242864722896</v>
      </c>
      <c r="K335" s="38">
        <v>8.0727912177946781E-2</v>
      </c>
      <c r="L335" s="50"/>
      <c r="M335" s="22">
        <v>1.066423864963147E-2</v>
      </c>
      <c r="N335" s="54">
        <v>8.0727912177946781E-2</v>
      </c>
      <c r="O335" s="50"/>
    </row>
    <row r="336" spans="1:15" ht="15">
      <c r="A336" s="47">
        <v>44680</v>
      </c>
      <c r="B336" s="38">
        <v>-0.19286678610293043</v>
      </c>
      <c r="C336" s="50"/>
      <c r="D336" s="52">
        <v>-0.17065371958779688</v>
      </c>
      <c r="E336" s="54">
        <v>-0.19286678610293043</v>
      </c>
      <c r="F336" s="50"/>
      <c r="G336" s="29">
        <v>2.4097551579060524E-2</v>
      </c>
      <c r="H336" s="54">
        <v>-0.19286678610293043</v>
      </c>
      <c r="I336" s="50"/>
      <c r="J336" s="22">
        <v>-1.5060340254781157</v>
      </c>
      <c r="K336" s="38">
        <v>-0.19286678610293043</v>
      </c>
      <c r="L336" s="50"/>
      <c r="M336" s="22">
        <v>4.6054390999707706E-3</v>
      </c>
      <c r="N336" s="54">
        <v>-0.19286678610293043</v>
      </c>
      <c r="O336" s="50"/>
    </row>
    <row r="337" spans="1:15" ht="15">
      <c r="A337" s="47">
        <v>44684</v>
      </c>
      <c r="B337" s="38">
        <v>0.27665314425394144</v>
      </c>
      <c r="C337" s="50"/>
      <c r="D337" s="52">
        <v>0.16565573538934228</v>
      </c>
      <c r="E337" s="54">
        <v>0.27665314425394144</v>
      </c>
      <c r="F337" s="50"/>
      <c r="G337" s="29">
        <v>-3.2070258958328698E-2</v>
      </c>
      <c r="H337" s="54">
        <v>0.27665314425394144</v>
      </c>
      <c r="I337" s="50"/>
      <c r="J337" s="22">
        <v>0.50658947281347533</v>
      </c>
      <c r="K337" s="38">
        <v>0.27665314425394144</v>
      </c>
      <c r="L337" s="50"/>
      <c r="M337" s="22">
        <v>3.9417623054403014E-4</v>
      </c>
      <c r="N337" s="54">
        <v>0.27665314425394144</v>
      </c>
      <c r="O337" s="50"/>
    </row>
    <row r="338" spans="1:15" ht="15">
      <c r="A338" s="47">
        <v>44685</v>
      </c>
      <c r="B338" s="38">
        <v>-0.20572277343110468</v>
      </c>
      <c r="C338" s="50"/>
      <c r="D338" s="52">
        <v>-0.12129314990515222</v>
      </c>
      <c r="E338" s="54">
        <v>-0.20572277343110468</v>
      </c>
      <c r="F338" s="50"/>
      <c r="G338" s="29">
        <v>5.1898219064298312E-2</v>
      </c>
      <c r="H338" s="54">
        <v>-0.20572277343110468</v>
      </c>
      <c r="I338" s="50"/>
      <c r="J338" s="22">
        <v>-1.4362370494599123E-2</v>
      </c>
      <c r="K338" s="38">
        <v>-0.20572277343110468</v>
      </c>
      <c r="L338" s="50"/>
      <c r="M338" s="22">
        <v>-9.7734798384618779E-3</v>
      </c>
      <c r="N338" s="54">
        <v>-0.20572277343110468</v>
      </c>
      <c r="O338" s="50"/>
    </row>
    <row r="339" spans="1:15" ht="15">
      <c r="A339" s="47">
        <v>44686</v>
      </c>
      <c r="B339" s="38">
        <v>-0.2141668444650742</v>
      </c>
      <c r="C339" s="50"/>
      <c r="D339" s="52">
        <v>-2.1375488728233187E-2</v>
      </c>
      <c r="E339" s="54">
        <v>-0.2141668444650742</v>
      </c>
      <c r="F339" s="50"/>
      <c r="G339" s="29">
        <v>1.4193554842638083E-2</v>
      </c>
      <c r="H339" s="54">
        <v>-0.2141668444650742</v>
      </c>
      <c r="I339" s="50"/>
      <c r="J339" s="22">
        <v>-0.71999205522869369</v>
      </c>
      <c r="K339" s="38">
        <v>-0.2141668444650742</v>
      </c>
      <c r="L339" s="50"/>
      <c r="M339" s="22">
        <v>-1.1577954622541413E-4</v>
      </c>
      <c r="N339" s="54">
        <v>-0.2141668444650742</v>
      </c>
      <c r="O339" s="50"/>
    </row>
    <row r="340" spans="1:15" ht="15">
      <c r="A340" s="47">
        <v>44687</v>
      </c>
      <c r="B340" s="38">
        <v>-3.9098645324106091E-2</v>
      </c>
      <c r="C340" s="50"/>
      <c r="D340" s="52">
        <v>-0.28504775550374084</v>
      </c>
      <c r="E340" s="54">
        <v>-3.9098645324106091E-2</v>
      </c>
      <c r="F340" s="50"/>
      <c r="G340" s="29">
        <v>1.5489091357433593E-2</v>
      </c>
      <c r="H340" s="54">
        <v>-3.9098645324106091E-2</v>
      </c>
      <c r="I340" s="50"/>
      <c r="J340" s="22">
        <v>0.60799734285581475</v>
      </c>
      <c r="K340" s="38">
        <v>-3.9098645324106091E-2</v>
      </c>
      <c r="L340" s="50"/>
      <c r="M340" s="22">
        <v>-1.5120115297787437E-2</v>
      </c>
      <c r="N340" s="54">
        <v>-3.9098645324106091E-2</v>
      </c>
      <c r="O340" s="50"/>
    </row>
    <row r="341" spans="1:15" ht="15">
      <c r="A341" s="47">
        <v>44690</v>
      </c>
      <c r="B341" s="38">
        <v>-0.43578422861288968</v>
      </c>
      <c r="C341" s="50"/>
      <c r="D341" s="52">
        <v>-0.34534560675740378</v>
      </c>
      <c r="E341" s="54">
        <v>-0.43578422861288968</v>
      </c>
      <c r="F341" s="50"/>
      <c r="G341" s="29">
        <v>-6.5229666885544393E-2</v>
      </c>
      <c r="H341" s="54">
        <v>-0.43578422861288968</v>
      </c>
      <c r="I341" s="50"/>
      <c r="J341" s="22">
        <v>0.44686942481628961</v>
      </c>
      <c r="K341" s="38">
        <v>-0.43578422861288968</v>
      </c>
      <c r="L341" s="50"/>
      <c r="M341" s="22">
        <v>-2.366292513865478E-2</v>
      </c>
      <c r="N341" s="54">
        <v>-0.43578422861288968</v>
      </c>
      <c r="O341" s="50"/>
    </row>
    <row r="342" spans="1:15" ht="15">
      <c r="A342" s="47">
        <v>44691</v>
      </c>
      <c r="B342" s="38">
        <v>-0.15938579853559456</v>
      </c>
      <c r="C342" s="50"/>
      <c r="D342" s="52">
        <v>-1.0156551781866006</v>
      </c>
      <c r="E342" s="54">
        <v>-0.15938579853559456</v>
      </c>
      <c r="F342" s="50"/>
      <c r="G342" s="29">
        <v>-3.8804562763273709E-2</v>
      </c>
      <c r="H342" s="54">
        <v>-0.15938579853559456</v>
      </c>
      <c r="I342" s="50"/>
      <c r="J342" s="22">
        <v>-0.91160880035086134</v>
      </c>
      <c r="K342" s="38">
        <v>-0.15938579853559456</v>
      </c>
      <c r="L342" s="50"/>
      <c r="M342" s="22">
        <v>3.5919533894593556E-3</v>
      </c>
      <c r="N342" s="54">
        <v>-0.15938579853559456</v>
      </c>
      <c r="O342" s="50"/>
    </row>
    <row r="343" spans="1:15" ht="15">
      <c r="A343" s="47">
        <v>44692</v>
      </c>
      <c r="B343" s="38">
        <v>-0.22806192744387799</v>
      </c>
      <c r="C343" s="50"/>
      <c r="D343" s="52">
        <v>0.62557088322468146</v>
      </c>
      <c r="E343" s="54">
        <v>-0.22806192744387799</v>
      </c>
      <c r="F343" s="50"/>
      <c r="G343" s="29">
        <v>4.8414190288225162E-2</v>
      </c>
      <c r="H343" s="54">
        <v>-0.22806192744387799</v>
      </c>
      <c r="I343" s="50"/>
      <c r="J343" s="22">
        <v>0.61524083884736858</v>
      </c>
      <c r="K343" s="38">
        <v>-0.22806192744387799</v>
      </c>
      <c r="L343" s="50"/>
      <c r="M343" s="22">
        <v>1.400612657431085E-2</v>
      </c>
      <c r="N343" s="54">
        <v>-0.22806192744387799</v>
      </c>
      <c r="O343" s="50"/>
    </row>
    <row r="344" spans="1:15" ht="15">
      <c r="A344" s="47">
        <v>44693</v>
      </c>
      <c r="B344" s="38">
        <v>0.32435087608886815</v>
      </c>
      <c r="C344" s="50"/>
      <c r="D344" s="52">
        <v>0.23208797470187439</v>
      </c>
      <c r="E344" s="54">
        <v>0.32435087608886815</v>
      </c>
      <c r="F344" s="50"/>
      <c r="G344" s="29">
        <v>3.3370442535769133E-3</v>
      </c>
      <c r="H344" s="54">
        <v>0.32435087608886815</v>
      </c>
      <c r="I344" s="50"/>
      <c r="J344" s="22">
        <v>-0.19522969915182201</v>
      </c>
      <c r="K344" s="38">
        <v>0.32435087608886815</v>
      </c>
      <c r="L344" s="50"/>
      <c r="M344" s="22">
        <v>-1.4613473996944969E-2</v>
      </c>
      <c r="N344" s="54">
        <v>0.32435087608886815</v>
      </c>
      <c r="O344" s="50"/>
    </row>
    <row r="345" spans="1:15" ht="15">
      <c r="A345" s="47">
        <v>44694</v>
      </c>
      <c r="B345" s="38">
        <v>0.14124081055383719</v>
      </c>
      <c r="C345" s="50"/>
      <c r="D345" s="52">
        <v>0.20494074309223223</v>
      </c>
      <c r="E345" s="54">
        <v>0.14124081055383719</v>
      </c>
      <c r="F345" s="50"/>
      <c r="G345" s="29">
        <v>3.6883097880667785E-2</v>
      </c>
      <c r="H345" s="54">
        <v>0.14124081055383719</v>
      </c>
      <c r="I345" s="50"/>
      <c r="J345" s="22">
        <v>-0.33371043165294528</v>
      </c>
      <c r="K345" s="38">
        <v>0.14124081055383719</v>
      </c>
      <c r="L345" s="50"/>
      <c r="M345" s="22">
        <v>2.4515819389869187E-2</v>
      </c>
      <c r="N345" s="54">
        <v>0.14124081055383719</v>
      </c>
      <c r="O345" s="50"/>
    </row>
    <row r="346" spans="1:15" ht="15">
      <c r="A346" s="47">
        <v>44697</v>
      </c>
      <c r="B346" s="38">
        <v>0.49219847474496703</v>
      </c>
      <c r="C346" s="50"/>
      <c r="D346" s="52">
        <v>0.62142640898932844</v>
      </c>
      <c r="E346" s="54">
        <v>0.49219847474496703</v>
      </c>
      <c r="F346" s="50"/>
      <c r="G346" s="29">
        <v>2.4144269139562795E-2</v>
      </c>
      <c r="H346" s="54">
        <v>0.49219847474496703</v>
      </c>
      <c r="I346" s="50"/>
      <c r="J346" s="22">
        <v>0.23917595884525858</v>
      </c>
      <c r="K346" s="38">
        <v>0.49219847474496703</v>
      </c>
      <c r="L346" s="50"/>
      <c r="M346" s="22">
        <v>5.1780050967528473E-3</v>
      </c>
      <c r="N346" s="54">
        <v>0.49219847474496703</v>
      </c>
      <c r="O346" s="50"/>
    </row>
    <row r="347" spans="1:15" ht="15">
      <c r="A347" s="47">
        <v>44698</v>
      </c>
      <c r="B347" s="38">
        <v>-2.8717702192420175E-2</v>
      </c>
      <c r="C347" s="50"/>
      <c r="D347" s="52">
        <v>-0.1540504417617691</v>
      </c>
      <c r="E347" s="54">
        <v>-2.8717702192420175E-2</v>
      </c>
      <c r="F347" s="50"/>
      <c r="G347" s="29">
        <v>-1.7300102162694835E-2</v>
      </c>
      <c r="H347" s="54">
        <v>-2.8717702192420175E-2</v>
      </c>
      <c r="I347" s="50"/>
      <c r="J347" s="22">
        <v>1.5021605100852717E-2</v>
      </c>
      <c r="K347" s="38">
        <v>-2.8717702192420175E-2</v>
      </c>
      <c r="L347" s="50"/>
      <c r="M347" s="22">
        <v>7.1437339335512608E-3</v>
      </c>
      <c r="N347" s="54">
        <v>-2.8717702192420175E-2</v>
      </c>
      <c r="O347" s="50"/>
    </row>
    <row r="348" spans="1:15" ht="15">
      <c r="A348" s="47">
        <v>44699</v>
      </c>
      <c r="B348" s="38">
        <v>-0.55275845146423475</v>
      </c>
      <c r="C348" s="50"/>
      <c r="D348" s="52">
        <v>-0.55922119819402039</v>
      </c>
      <c r="E348" s="54">
        <v>-0.55275845146423475</v>
      </c>
      <c r="F348" s="50"/>
      <c r="G348" s="29">
        <v>-2.5569957217081728E-2</v>
      </c>
      <c r="H348" s="54">
        <v>-0.55275845146423475</v>
      </c>
      <c r="I348" s="50"/>
      <c r="J348" s="22">
        <v>-0.21772519128375487</v>
      </c>
      <c r="K348" s="38">
        <v>-0.55275845146423475</v>
      </c>
      <c r="L348" s="50"/>
      <c r="M348" s="22">
        <v>-9.5371753488627635E-3</v>
      </c>
      <c r="N348" s="54">
        <v>-0.55275845146423475</v>
      </c>
      <c r="O348" s="50"/>
    </row>
    <row r="349" spans="1:15" ht="15">
      <c r="A349" s="47">
        <v>44700</v>
      </c>
      <c r="B349" s="38">
        <v>0.42868784765034856</v>
      </c>
      <c r="C349" s="50"/>
      <c r="D349" s="52">
        <v>0.34601176829781333</v>
      </c>
      <c r="E349" s="54">
        <v>0.42868784765034856</v>
      </c>
      <c r="F349" s="50"/>
      <c r="G349" s="29">
        <v>2.8488892552139912E-2</v>
      </c>
      <c r="H349" s="54">
        <v>0.42868784765034856</v>
      </c>
      <c r="I349" s="50"/>
      <c r="J349" s="22">
        <v>1.4495582130014932</v>
      </c>
      <c r="K349" s="38">
        <v>0.42868784765034856</v>
      </c>
      <c r="L349" s="50"/>
      <c r="M349" s="22">
        <v>-1.755996150425981E-2</v>
      </c>
      <c r="N349" s="54">
        <v>0.42868784765034856</v>
      </c>
      <c r="O349" s="50"/>
    </row>
    <row r="350" spans="1:15" ht="15">
      <c r="A350" s="47">
        <v>44701</v>
      </c>
      <c r="B350" s="38">
        <v>-0.3406909513553808</v>
      </c>
      <c r="C350" s="50"/>
      <c r="D350" s="52">
        <v>-2.5950730557785243E-2</v>
      </c>
      <c r="E350" s="54">
        <v>-0.3406909513553808</v>
      </c>
      <c r="F350" s="50"/>
      <c r="G350" s="29">
        <v>3.6147273214037893E-3</v>
      </c>
      <c r="H350" s="54">
        <v>-0.3406909513553808</v>
      </c>
      <c r="I350" s="50"/>
      <c r="J350" s="22">
        <v>-1.7256830741969131</v>
      </c>
      <c r="K350" s="38">
        <v>-0.3406909513553808</v>
      </c>
      <c r="L350" s="50"/>
      <c r="M350" s="22">
        <v>1.1055440949022459E-2</v>
      </c>
      <c r="N350" s="54">
        <v>-0.3406909513553808</v>
      </c>
      <c r="O350" s="50"/>
    </row>
    <row r="351" spans="1:15" ht="15">
      <c r="A351" s="47">
        <v>44704</v>
      </c>
      <c r="B351" s="38">
        <v>0.51054596215471537</v>
      </c>
      <c r="C351" s="50"/>
      <c r="D351" s="52">
        <v>0.4911078053502278</v>
      </c>
      <c r="E351" s="54">
        <v>0.51054596215471537</v>
      </c>
      <c r="F351" s="50"/>
      <c r="G351" s="29">
        <v>1.3114368755655361E-2</v>
      </c>
      <c r="H351" s="54">
        <v>0.51054596215471537</v>
      </c>
      <c r="I351" s="50"/>
      <c r="J351" s="22">
        <v>0.96209903184893919</v>
      </c>
      <c r="K351" s="38">
        <v>0.51054596215471537</v>
      </c>
      <c r="L351" s="50"/>
      <c r="M351" s="22">
        <v>1.6138079588344588E-2</v>
      </c>
      <c r="N351" s="54">
        <v>0.51054596215471537</v>
      </c>
      <c r="O351" s="50"/>
    </row>
    <row r="352" spans="1:15" ht="15">
      <c r="A352" s="47">
        <v>44705</v>
      </c>
      <c r="B352" s="38">
        <v>-0.163658948182556</v>
      </c>
      <c r="C352" s="50"/>
      <c r="D352" s="52">
        <v>-6.5376617752629582E-2</v>
      </c>
      <c r="E352" s="54">
        <v>-0.163658948182556</v>
      </c>
      <c r="F352" s="50"/>
      <c r="G352" s="29">
        <v>5.5435395320639659E-3</v>
      </c>
      <c r="H352" s="54">
        <v>-0.163658948182556</v>
      </c>
      <c r="I352" s="50"/>
      <c r="J352" s="22">
        <v>-0.83702723395094558</v>
      </c>
      <c r="K352" s="38">
        <v>-0.163658948182556</v>
      </c>
      <c r="L352" s="50"/>
      <c r="M352" s="22">
        <v>-5.6759367900215841E-3</v>
      </c>
      <c r="N352" s="54">
        <v>-0.163658948182556</v>
      </c>
      <c r="O352" s="50"/>
    </row>
    <row r="353" spans="1:15" ht="15">
      <c r="A353" s="47">
        <v>44706</v>
      </c>
      <c r="B353" s="38">
        <v>-0.15804283236726713</v>
      </c>
      <c r="C353" s="50"/>
      <c r="D353" s="52">
        <v>-0.159432828313224</v>
      </c>
      <c r="E353" s="54">
        <v>-0.15804283236726713</v>
      </c>
      <c r="F353" s="50"/>
      <c r="G353" s="29">
        <v>5.5129780425125768E-3</v>
      </c>
      <c r="H353" s="54">
        <v>-0.15804283236726713</v>
      </c>
      <c r="I353" s="50"/>
      <c r="J353" s="22">
        <v>0.40914275612962264</v>
      </c>
      <c r="K353" s="38">
        <v>-0.15804283236726713</v>
      </c>
      <c r="L353" s="50"/>
      <c r="M353" s="22">
        <v>4.9046070758345947E-3</v>
      </c>
      <c r="N353" s="54">
        <v>-0.15804283236726713</v>
      </c>
      <c r="O353" s="50"/>
    </row>
    <row r="354" spans="1:15" ht="15">
      <c r="A354" s="47">
        <v>44707</v>
      </c>
      <c r="B354" s="38">
        <v>4.2028944073225986E-2</v>
      </c>
      <c r="C354" s="50"/>
      <c r="D354" s="52">
        <v>-0.12516503975116919</v>
      </c>
      <c r="E354" s="54">
        <v>4.2028944073225986E-2</v>
      </c>
      <c r="F354" s="50"/>
      <c r="G354" s="29">
        <v>2.8788712391658148E-2</v>
      </c>
      <c r="H354" s="54">
        <v>4.2028944073225986E-2</v>
      </c>
      <c r="I354" s="50"/>
      <c r="J354" s="22">
        <v>0.10638541348518467</v>
      </c>
      <c r="K354" s="38">
        <v>4.2028944073225986E-2</v>
      </c>
      <c r="L354" s="50"/>
      <c r="M354" s="22">
        <v>7.0906519937164849E-3</v>
      </c>
      <c r="N354" s="54">
        <v>4.2028944073225986E-2</v>
      </c>
      <c r="O354" s="50"/>
    </row>
    <row r="355" spans="1:15" ht="15">
      <c r="A355" s="47">
        <v>44708</v>
      </c>
      <c r="B355" s="38">
        <v>0.14266913127774403</v>
      </c>
      <c r="C355" s="50"/>
      <c r="D355" s="52">
        <v>0.37144346222510505</v>
      </c>
      <c r="E355" s="54">
        <v>0.14266913127774403</v>
      </c>
      <c r="F355" s="50"/>
      <c r="G355" s="29">
        <v>1.1452407328588213E-2</v>
      </c>
      <c r="H355" s="54">
        <v>0.14266913127774403</v>
      </c>
      <c r="I355" s="50"/>
      <c r="J355" s="22">
        <v>-1.0584430711851667E-2</v>
      </c>
      <c r="K355" s="38">
        <v>0.14266913127774403</v>
      </c>
      <c r="L355" s="50"/>
      <c r="M355" s="22">
        <v>3.2557278841923217E-3</v>
      </c>
      <c r="N355" s="54">
        <v>0.14266913127774403</v>
      </c>
      <c r="O355" s="50"/>
    </row>
    <row r="356" spans="1:15" ht="15">
      <c r="A356" s="47">
        <v>44711</v>
      </c>
      <c r="B356" s="38">
        <v>0.30209257619236823</v>
      </c>
      <c r="C356" s="50"/>
      <c r="D356" s="52">
        <v>0.18911161284207773</v>
      </c>
      <c r="E356" s="54">
        <v>0.30209257619236823</v>
      </c>
      <c r="F356" s="50"/>
      <c r="G356" s="29">
        <v>1.4906090900297571E-2</v>
      </c>
      <c r="H356" s="54">
        <v>0.30209257619236823</v>
      </c>
      <c r="I356" s="50"/>
      <c r="J356" s="22">
        <v>-0.72053390307417464</v>
      </c>
      <c r="K356" s="38">
        <v>0.30209257619236823</v>
      </c>
      <c r="L356" s="50"/>
      <c r="M356" s="22">
        <v>3.0381869561774224E-3</v>
      </c>
      <c r="N356" s="54">
        <v>0.30209257619236823</v>
      </c>
      <c r="O356" s="50"/>
    </row>
    <row r="357" spans="1:15" ht="15">
      <c r="A357" s="47">
        <v>44712</v>
      </c>
      <c r="B357" s="38">
        <v>-0.24315814084040305</v>
      </c>
      <c r="C357" s="50"/>
      <c r="D357" s="52">
        <v>-7.8595600408664631E-2</v>
      </c>
      <c r="E357" s="54">
        <v>-0.24315814084040305</v>
      </c>
      <c r="F357" s="50"/>
      <c r="G357" s="29">
        <v>2.0279120949423361E-2</v>
      </c>
      <c r="H357" s="54">
        <v>-0.24315814084040305</v>
      </c>
      <c r="I357" s="50"/>
      <c r="J357" s="22">
        <v>1.0809289010504028</v>
      </c>
      <c r="K357" s="38">
        <v>-0.24315814084040305</v>
      </c>
      <c r="L357" s="50"/>
      <c r="M357" s="22">
        <v>-2.3795586506911691E-4</v>
      </c>
      <c r="N357" s="54">
        <v>-0.24315814084040305</v>
      </c>
      <c r="O357" s="50"/>
    </row>
    <row r="358" spans="1:15" ht="15">
      <c r="A358" s="47">
        <v>44713</v>
      </c>
      <c r="B358" s="38">
        <v>0.13521214463720452</v>
      </c>
      <c r="C358" s="50"/>
      <c r="D358" s="52">
        <v>-0.25765575563441578</v>
      </c>
      <c r="E358" s="54">
        <v>0.13521214463720452</v>
      </c>
      <c r="F358" s="50"/>
      <c r="G358" s="29">
        <v>-2.6885727092622082E-2</v>
      </c>
      <c r="H358" s="54">
        <v>0.13521214463720452</v>
      </c>
      <c r="I358" s="50"/>
      <c r="J358" s="22">
        <v>-0.14102966346550919</v>
      </c>
      <c r="K358" s="38">
        <v>0.13521214463720452</v>
      </c>
      <c r="L358" s="50"/>
      <c r="M358" s="22">
        <v>-9.0749323482426161E-3</v>
      </c>
      <c r="N358" s="54">
        <v>0.13521214463720452</v>
      </c>
      <c r="O358" s="50"/>
    </row>
    <row r="359" spans="1:15" ht="15">
      <c r="A359" s="47">
        <v>44718</v>
      </c>
      <c r="B359" s="38">
        <v>-3.2690765518259092E-2</v>
      </c>
      <c r="C359" s="50"/>
      <c r="D359" s="52">
        <v>0.20572920610566797</v>
      </c>
      <c r="E359" s="54">
        <v>-3.2690765518259092E-2</v>
      </c>
      <c r="F359" s="50"/>
      <c r="G359" s="29">
        <v>2.2574687364635429E-2</v>
      </c>
      <c r="H359" s="54">
        <v>-3.2690765518259092E-2</v>
      </c>
      <c r="I359" s="50"/>
      <c r="J359" s="22">
        <v>4.9660492662719845E-2</v>
      </c>
      <c r="K359" s="38">
        <v>-3.2690765518259092E-2</v>
      </c>
      <c r="L359" s="50"/>
      <c r="M359" s="22">
        <v>1.0090608817750774E-2</v>
      </c>
      <c r="N359" s="54">
        <v>-3.2690765518259092E-2</v>
      </c>
      <c r="O359" s="50"/>
    </row>
    <row r="360" spans="1:15" ht="15">
      <c r="A360" s="47">
        <v>44719</v>
      </c>
      <c r="B360" s="38">
        <v>0.10675156407786345</v>
      </c>
      <c r="C360" s="50"/>
      <c r="D360" s="52">
        <v>-9.3993794391283955E-2</v>
      </c>
      <c r="E360" s="54">
        <v>0.10675156407786345</v>
      </c>
      <c r="F360" s="50"/>
      <c r="G360" s="29">
        <v>1.5086835306692831E-2</v>
      </c>
      <c r="H360" s="54">
        <v>0.10675156407786345</v>
      </c>
      <c r="I360" s="50"/>
      <c r="J360" s="22">
        <v>-0.19718480835892777</v>
      </c>
      <c r="K360" s="38">
        <v>0.10675156407786345</v>
      </c>
      <c r="L360" s="50"/>
      <c r="M360" s="22">
        <v>-1.8156231823881776E-3</v>
      </c>
      <c r="N360" s="54">
        <v>0.10675156407786345</v>
      </c>
      <c r="O360" s="50"/>
    </row>
    <row r="361" spans="1:15" ht="15">
      <c r="A361" s="47">
        <v>44720</v>
      </c>
      <c r="B361" s="38">
        <v>-0.12409662002380611</v>
      </c>
      <c r="C361" s="50"/>
      <c r="D361" s="52">
        <v>-0.19736571850638418</v>
      </c>
      <c r="E361" s="54">
        <v>-0.12409662002380611</v>
      </c>
      <c r="F361" s="50"/>
      <c r="G361" s="29">
        <v>1.8041021939678097E-2</v>
      </c>
      <c r="H361" s="54">
        <v>-0.12409662002380611</v>
      </c>
      <c r="I361" s="50"/>
      <c r="J361" s="22">
        <v>0.23257098295635301</v>
      </c>
      <c r="K361" s="38">
        <v>-0.12409662002380611</v>
      </c>
      <c r="L361" s="50"/>
      <c r="M361" s="22">
        <v>-1.2726620131300161E-3</v>
      </c>
      <c r="N361" s="54">
        <v>-0.12409662002380611</v>
      </c>
      <c r="O361" s="50"/>
    </row>
    <row r="362" spans="1:15" ht="15">
      <c r="A362" s="47">
        <v>44721</v>
      </c>
      <c r="B362" s="38">
        <v>-0.58126765578765049</v>
      </c>
      <c r="C362" s="50"/>
      <c r="D362" s="52">
        <v>-0.88976838647852508</v>
      </c>
      <c r="E362" s="54">
        <v>-0.58126765578765049</v>
      </c>
      <c r="F362" s="50"/>
      <c r="G362" s="29">
        <v>-5.6661773049830871E-3</v>
      </c>
      <c r="H362" s="54">
        <v>-0.58126765578765049</v>
      </c>
      <c r="I362" s="50"/>
      <c r="J362" s="22">
        <v>-1.8840988322763777E-2</v>
      </c>
      <c r="K362" s="38">
        <v>-0.58126765578765049</v>
      </c>
      <c r="L362" s="50"/>
      <c r="M362" s="22">
        <v>-1.4678201698805318E-2</v>
      </c>
      <c r="N362" s="54">
        <v>-0.58126765578765049</v>
      </c>
      <c r="O362" s="50"/>
    </row>
    <row r="363" spans="1:15" ht="15">
      <c r="A363" s="47">
        <v>44722</v>
      </c>
      <c r="B363" s="38">
        <v>-1.1119866521393298</v>
      </c>
      <c r="C363" s="50"/>
      <c r="D363" s="52">
        <v>-1.2246642294107728</v>
      </c>
      <c r="E363" s="54">
        <v>-1.1119866521393298</v>
      </c>
      <c r="F363" s="50"/>
      <c r="G363" s="29">
        <v>-8.0497484417252577E-3</v>
      </c>
      <c r="H363" s="54">
        <v>-1.1119866521393298</v>
      </c>
      <c r="I363" s="50"/>
      <c r="J363" s="22">
        <v>-0.76508048088307457</v>
      </c>
      <c r="K363" s="38">
        <v>-1.1119866521393298</v>
      </c>
      <c r="L363" s="50"/>
      <c r="M363" s="22">
        <v>-2.1031989482631366E-2</v>
      </c>
      <c r="N363" s="54">
        <v>-1.1119866521393298</v>
      </c>
      <c r="O363" s="50"/>
    </row>
    <row r="364" spans="1:15" ht="15">
      <c r="A364" s="47">
        <v>44725</v>
      </c>
      <c r="B364" s="38">
        <v>1.7230092474774015</v>
      </c>
      <c r="C364" s="50"/>
      <c r="D364" s="52">
        <v>2.4520070018130014</v>
      </c>
      <c r="E364" s="54">
        <v>1.7230092474774015</v>
      </c>
      <c r="F364" s="50"/>
      <c r="G364" s="29">
        <v>7.8162036195200697E-3</v>
      </c>
      <c r="H364" s="54">
        <v>1.7230092474774015</v>
      </c>
      <c r="I364" s="50"/>
      <c r="J364" s="22">
        <v>0.50959590724777803</v>
      </c>
      <c r="K364" s="38">
        <v>1.7230092474774015</v>
      </c>
      <c r="L364" s="50"/>
      <c r="M364" s="22">
        <v>-1.7087146783582193E-2</v>
      </c>
      <c r="N364" s="54">
        <v>1.7230092474774015</v>
      </c>
      <c r="O364" s="50"/>
    </row>
    <row r="365" spans="1:15" ht="15">
      <c r="A365" s="47">
        <v>44726</v>
      </c>
      <c r="B365" s="38">
        <v>0.27358191774546148</v>
      </c>
      <c r="C365" s="50"/>
      <c r="D365" s="52">
        <v>0.105094107252167</v>
      </c>
      <c r="E365" s="54">
        <v>0.27358191774546148</v>
      </c>
      <c r="F365" s="50"/>
      <c r="G365" s="29">
        <v>-1.1117314846484374E-2</v>
      </c>
      <c r="H365" s="54">
        <v>0.27358191774546148</v>
      </c>
      <c r="I365" s="50"/>
      <c r="J365" s="22">
        <v>0.19730433683784804</v>
      </c>
      <c r="K365" s="38">
        <v>0.27358191774546148</v>
      </c>
      <c r="L365" s="50"/>
      <c r="M365" s="22">
        <v>-3.039098919194141E-3</v>
      </c>
      <c r="N365" s="54">
        <v>0.27358191774546148</v>
      </c>
      <c r="O365" s="50"/>
    </row>
    <row r="366" spans="1:15" ht="15">
      <c r="A366" s="47">
        <v>44727</v>
      </c>
      <c r="B366" s="38">
        <v>-4.7020571750969069E-2</v>
      </c>
      <c r="C366" s="50"/>
      <c r="D366" s="52">
        <v>0.21356716564399766</v>
      </c>
      <c r="E366" s="54">
        <v>-4.7020571750969069E-2</v>
      </c>
      <c r="F366" s="50"/>
      <c r="G366" s="29">
        <v>-1.6350868283453026E-2</v>
      </c>
      <c r="H366" s="54">
        <v>-4.7020571750969069E-2</v>
      </c>
      <c r="I366" s="50"/>
      <c r="J366" s="22">
        <v>0.41810683942215615</v>
      </c>
      <c r="K366" s="38">
        <v>-4.7020571750969069E-2</v>
      </c>
      <c r="L366" s="50"/>
      <c r="M366" s="22">
        <v>1.193193980400367E-2</v>
      </c>
      <c r="N366" s="54">
        <v>-4.7020571750969069E-2</v>
      </c>
      <c r="O366" s="50"/>
    </row>
    <row r="367" spans="1:15" ht="15">
      <c r="A367" s="47">
        <v>44728</v>
      </c>
      <c r="B367" s="38">
        <v>4.105623713865432E-2</v>
      </c>
      <c r="C367" s="50"/>
      <c r="D367" s="52">
        <v>-0.2970459847302967</v>
      </c>
      <c r="E367" s="54">
        <v>4.105623713865432E-2</v>
      </c>
      <c r="F367" s="50"/>
      <c r="G367" s="29">
        <v>6.5406630239815437E-3</v>
      </c>
      <c r="H367" s="54">
        <v>4.105623713865432E-2</v>
      </c>
      <c r="I367" s="50"/>
      <c r="J367" s="22">
        <v>-0.84335437212311437</v>
      </c>
      <c r="K367" s="38">
        <v>4.105623713865432E-2</v>
      </c>
      <c r="L367" s="50"/>
      <c r="M367" s="22">
        <v>-3.1609648663262317E-2</v>
      </c>
      <c r="N367" s="54">
        <v>4.105623713865432E-2</v>
      </c>
      <c r="O367" s="50"/>
    </row>
    <row r="368" spans="1:15" ht="15">
      <c r="A368" s="47">
        <v>44729</v>
      </c>
      <c r="B368" s="38">
        <v>-0.21740992973435946</v>
      </c>
      <c r="C368" s="50"/>
      <c r="D368" s="52">
        <v>-5.4371063901734303E-2</v>
      </c>
      <c r="E368" s="54">
        <v>-0.21740992973435946</v>
      </c>
      <c r="F368" s="50"/>
      <c r="G368" s="29">
        <v>-5.3563823323576863E-2</v>
      </c>
      <c r="H368" s="54">
        <v>-0.21740992973435946</v>
      </c>
      <c r="I368" s="50"/>
      <c r="J368" s="22">
        <v>3.4604614955704653E-2</v>
      </c>
      <c r="K368" s="38">
        <v>-0.21740992973435946</v>
      </c>
      <c r="L368" s="50"/>
      <c r="M368" s="22">
        <v>-1.6344520310657118E-3</v>
      </c>
      <c r="N368" s="54">
        <v>-0.21740992973435946</v>
      </c>
      <c r="O368" s="50"/>
    </row>
    <row r="369" spans="1:15" ht="15">
      <c r="A369" s="47">
        <v>44732</v>
      </c>
      <c r="B369" s="38">
        <v>2.2686480855541296E-2</v>
      </c>
      <c r="C369" s="50"/>
      <c r="D369" s="52">
        <v>0.19496522414281917</v>
      </c>
      <c r="E369" s="54">
        <v>2.2686480855541296E-2</v>
      </c>
      <c r="F369" s="50"/>
      <c r="G369" s="29">
        <v>-8.16949841973812E-3</v>
      </c>
      <c r="H369" s="54">
        <v>2.2686480855541296E-2</v>
      </c>
      <c r="I369" s="50"/>
      <c r="J369" s="22">
        <v>4.5923848206343459E-2</v>
      </c>
      <c r="K369" s="38">
        <v>2.2686480855541296E-2</v>
      </c>
      <c r="L369" s="50"/>
      <c r="M369" s="22">
        <v>1.298107947905958E-2</v>
      </c>
      <c r="N369" s="54">
        <v>2.2686480855541296E-2</v>
      </c>
      <c r="O369" s="50"/>
    </row>
    <row r="370" spans="1:15" ht="15">
      <c r="A370" s="47">
        <v>44733</v>
      </c>
      <c r="B370" s="38">
        <v>0.37892555287355206</v>
      </c>
      <c r="C370" s="50"/>
      <c r="D370" s="52">
        <v>9.2344270063221309E-2</v>
      </c>
      <c r="E370" s="54">
        <v>0.37892555287355206</v>
      </c>
      <c r="F370" s="50"/>
      <c r="G370" s="29">
        <v>2.1963178283150261E-3</v>
      </c>
      <c r="H370" s="54">
        <v>0.37892555287355206</v>
      </c>
      <c r="I370" s="50"/>
      <c r="J370" s="22">
        <v>-0.15254007426320945</v>
      </c>
      <c r="K370" s="38">
        <v>0.37892555287355206</v>
      </c>
      <c r="L370" s="50"/>
      <c r="M370" s="22">
        <v>2.8794096541395722E-3</v>
      </c>
      <c r="N370" s="54">
        <v>0.37892555287355206</v>
      </c>
      <c r="O370" s="50"/>
    </row>
    <row r="371" spans="1:15" ht="15">
      <c r="A371" s="47">
        <v>44734</v>
      </c>
      <c r="B371" s="38">
        <v>-0.19953225585868581</v>
      </c>
      <c r="C371" s="50"/>
      <c r="D371" s="52">
        <v>2.1641644223573044E-2</v>
      </c>
      <c r="E371" s="54">
        <v>-0.19953225585868581</v>
      </c>
      <c r="F371" s="50"/>
      <c r="G371" s="29">
        <v>-2.5380554847237738E-2</v>
      </c>
      <c r="H371" s="54">
        <v>-0.19953225585868581</v>
      </c>
      <c r="I371" s="50"/>
      <c r="J371" s="22">
        <v>0.29211331450412625</v>
      </c>
      <c r="K371" s="38">
        <v>-0.19953225585868581</v>
      </c>
      <c r="L371" s="50"/>
      <c r="M371" s="22">
        <v>-7.8144687147485761E-3</v>
      </c>
      <c r="N371" s="54">
        <v>-0.19953225585868581</v>
      </c>
      <c r="O371" s="50"/>
    </row>
    <row r="372" spans="1:15" ht="15">
      <c r="A372" s="47">
        <v>44735</v>
      </c>
      <c r="B372" s="38">
        <v>0.17657964619303618</v>
      </c>
      <c r="C372" s="50"/>
      <c r="D372" s="52">
        <v>-1.6793469053254448E-2</v>
      </c>
      <c r="E372" s="54">
        <v>0.17657964619303618</v>
      </c>
      <c r="F372" s="50"/>
      <c r="G372" s="29">
        <v>-9.0419673588252331E-3</v>
      </c>
      <c r="H372" s="54">
        <v>0.17657964619303618</v>
      </c>
      <c r="I372" s="50"/>
      <c r="J372" s="22">
        <v>0.57008291541439648</v>
      </c>
      <c r="K372" s="38">
        <v>0.17657964619303618</v>
      </c>
      <c r="L372" s="50"/>
      <c r="M372" s="22">
        <v>-9.9128182686882265E-3</v>
      </c>
      <c r="N372" s="54">
        <v>0.17657964619303618</v>
      </c>
      <c r="O372" s="50"/>
    </row>
    <row r="373" spans="1:15" ht="15">
      <c r="A373" s="47">
        <v>44736</v>
      </c>
      <c r="B373" s="38">
        <v>8.3857268267124502E-2</v>
      </c>
      <c r="C373" s="50"/>
      <c r="D373" s="52">
        <v>-0.1349517673959815</v>
      </c>
      <c r="E373" s="54">
        <v>8.3857268267124502E-2</v>
      </c>
      <c r="F373" s="50"/>
      <c r="G373" s="29">
        <v>2.4671310840431903E-2</v>
      </c>
      <c r="H373" s="54">
        <v>8.3857268267124502E-2</v>
      </c>
      <c r="I373" s="50"/>
      <c r="J373" s="22">
        <v>-0.5552043963673694</v>
      </c>
      <c r="K373" s="38">
        <v>8.3857268267124502E-2</v>
      </c>
      <c r="L373" s="50"/>
      <c r="M373" s="22">
        <v>2.5579279263953297E-2</v>
      </c>
      <c r="N373" s="54">
        <v>8.3857268267124502E-2</v>
      </c>
      <c r="O373" s="50"/>
    </row>
    <row r="374" spans="1:15" ht="15">
      <c r="A374" s="47">
        <v>44739</v>
      </c>
      <c r="B374" s="38">
        <v>-0.26642464178838926</v>
      </c>
      <c r="C374" s="50"/>
      <c r="D374" s="52">
        <v>-0.19939037858560579</v>
      </c>
      <c r="E374" s="54">
        <v>-0.26642464178838926</v>
      </c>
      <c r="F374" s="50"/>
      <c r="G374" s="29">
        <v>1.9658933050552892E-2</v>
      </c>
      <c r="H374" s="54">
        <v>-0.26642464178838926</v>
      </c>
      <c r="I374" s="50"/>
      <c r="J374" s="22">
        <v>-0.54234129054486679</v>
      </c>
      <c r="K374" s="38">
        <v>-0.26642464178838926</v>
      </c>
      <c r="L374" s="50"/>
      <c r="M374" s="22">
        <v>7.3089443465230918E-3</v>
      </c>
      <c r="N374" s="54">
        <v>-0.26642464178838926</v>
      </c>
      <c r="O374" s="50"/>
    </row>
    <row r="375" spans="1:15" ht="15">
      <c r="A375" s="47">
        <v>44740</v>
      </c>
      <c r="B375" s="38">
        <v>-0.21714273232471465</v>
      </c>
      <c r="C375" s="50"/>
      <c r="D375" s="52">
        <v>0.15685152390399235</v>
      </c>
      <c r="E375" s="54">
        <v>-0.21714273232471465</v>
      </c>
      <c r="F375" s="50"/>
      <c r="G375" s="29">
        <v>2.0835809564629944E-2</v>
      </c>
      <c r="H375" s="54">
        <v>-0.21714273232471465</v>
      </c>
      <c r="I375" s="50"/>
      <c r="J375" s="22">
        <v>-0.4863648166740136</v>
      </c>
      <c r="K375" s="38">
        <v>-0.21714273232471465</v>
      </c>
      <c r="L375" s="50"/>
      <c r="M375" s="22">
        <v>7.7144771463207532E-3</v>
      </c>
      <c r="N375" s="54">
        <v>-0.21714273232471465</v>
      </c>
      <c r="O375" s="50"/>
    </row>
    <row r="376" spans="1:15" ht="15">
      <c r="A376" s="47">
        <v>44741</v>
      </c>
      <c r="B376" s="38">
        <v>0.31129324724761492</v>
      </c>
      <c r="C376" s="50"/>
      <c r="D376" s="52">
        <v>5.0026622996923689E-2</v>
      </c>
      <c r="E376" s="54">
        <v>0.31129324724761492</v>
      </c>
      <c r="F376" s="50"/>
      <c r="G376" s="29">
        <v>-1.1604590949194532E-2</v>
      </c>
      <c r="H376" s="54">
        <v>0.31129324724761492</v>
      </c>
      <c r="I376" s="50"/>
      <c r="J376" s="22">
        <v>1.04462212172117</v>
      </c>
      <c r="K376" s="38">
        <v>0.31129324724761492</v>
      </c>
      <c r="L376" s="50"/>
      <c r="M376" s="22">
        <v>-3.9007991340735352E-3</v>
      </c>
      <c r="N376" s="54">
        <v>0.31129324724761492</v>
      </c>
      <c r="O376" s="50"/>
    </row>
    <row r="377" spans="1:15" ht="15">
      <c r="A377" s="47">
        <v>44742</v>
      </c>
      <c r="B377" s="38">
        <v>0.19907406636533106</v>
      </c>
      <c r="C377" s="50"/>
      <c r="D377" s="52">
        <v>-3.3301315919914691E-2</v>
      </c>
      <c r="E377" s="54">
        <v>0.19907406636533106</v>
      </c>
      <c r="F377" s="50"/>
      <c r="G377" s="29">
        <v>-8.4795586643981666E-3</v>
      </c>
      <c r="H377" s="54">
        <v>0.19907406636533106</v>
      </c>
      <c r="I377" s="50"/>
      <c r="J377" s="22">
        <v>-0.51822509600957589</v>
      </c>
      <c r="K377" s="38">
        <v>0.19907406636533106</v>
      </c>
      <c r="L377" s="50"/>
      <c r="M377" s="22">
        <v>-1.9755856752458667E-2</v>
      </c>
      <c r="N377" s="54">
        <v>0.19907406636533106</v>
      </c>
      <c r="O377" s="50"/>
    </row>
    <row r="378" spans="1:15" ht="15">
      <c r="A378" s="47">
        <v>44743</v>
      </c>
      <c r="B378" s="38">
        <v>-1.7759921328160341E-2</v>
      </c>
      <c r="C378" s="50"/>
      <c r="D378" s="52">
        <v>-1.3464464659601577E-2</v>
      </c>
      <c r="E378" s="54">
        <v>-1.7759921328160341E-2</v>
      </c>
      <c r="F378" s="50"/>
      <c r="G378" s="29">
        <v>-4.7700831064061405E-3</v>
      </c>
      <c r="H378" s="54">
        <v>-1.7759921328160341E-2</v>
      </c>
      <c r="I378" s="50"/>
      <c r="J378" s="22">
        <v>0.56889077531376353</v>
      </c>
      <c r="K378" s="38">
        <v>-1.7759921328160341E-2</v>
      </c>
      <c r="L378" s="50"/>
      <c r="M378" s="22">
        <v>-2.2078612639216558E-4</v>
      </c>
      <c r="N378" s="54">
        <v>-1.7759921328160341E-2</v>
      </c>
      <c r="O378" s="50"/>
    </row>
    <row r="379" spans="1:15" ht="15">
      <c r="A379" s="47">
        <v>44746</v>
      </c>
      <c r="B379" s="38">
        <v>-0.62347725917201158</v>
      </c>
      <c r="C379" s="50"/>
      <c r="D379" s="52">
        <v>0.24226108139557612</v>
      </c>
      <c r="E379" s="54">
        <v>-0.62347725917201158</v>
      </c>
      <c r="F379" s="50"/>
      <c r="G379" s="29">
        <v>2.1493711545886491E-2</v>
      </c>
      <c r="H379" s="54">
        <v>-0.62347725917201158</v>
      </c>
      <c r="I379" s="50"/>
      <c r="J379" s="22">
        <v>-0.20730297848128487</v>
      </c>
      <c r="K379" s="38">
        <v>-0.62347725917201158</v>
      </c>
      <c r="L379" s="50"/>
      <c r="M379" s="22">
        <v>6.9755608078373643E-3</v>
      </c>
      <c r="N379" s="54">
        <v>-0.62347725917201158</v>
      </c>
      <c r="O379" s="50"/>
    </row>
    <row r="380" spans="1:15" ht="15">
      <c r="A380" s="47">
        <v>44747</v>
      </c>
      <c r="B380" s="38">
        <v>0.76725515271366718</v>
      </c>
      <c r="C380" s="50"/>
      <c r="D380" s="52">
        <v>0.15555407602854843</v>
      </c>
      <c r="E380" s="54">
        <v>0.76725515271366718</v>
      </c>
      <c r="F380" s="50"/>
      <c r="G380" s="29">
        <v>-9.7455336150713029E-2</v>
      </c>
      <c r="H380" s="54">
        <v>0.76725515271366718</v>
      </c>
      <c r="I380" s="50"/>
      <c r="J380" s="22">
        <v>0.1962581124612752</v>
      </c>
      <c r="K380" s="38">
        <v>0.76725515271366718</v>
      </c>
      <c r="L380" s="50"/>
      <c r="M380" s="22">
        <v>-2.6484274148345307E-2</v>
      </c>
      <c r="N380" s="54">
        <v>0.76725515271366718</v>
      </c>
      <c r="O380" s="50"/>
    </row>
    <row r="381" spans="1:15" ht="15">
      <c r="A381" s="47">
        <v>44748</v>
      </c>
      <c r="B381" s="38">
        <v>-0.26183094405049617</v>
      </c>
      <c r="C381" s="50"/>
      <c r="D381" s="52">
        <v>-0.22616917862429653</v>
      </c>
      <c r="E381" s="54">
        <v>-0.26183094405049617</v>
      </c>
      <c r="F381" s="50"/>
      <c r="G381" s="29">
        <v>-1.7806250489824788E-2</v>
      </c>
      <c r="H381" s="54">
        <v>-0.26183094405049617</v>
      </c>
      <c r="I381" s="50"/>
      <c r="J381" s="22">
        <v>1.0782888966201563</v>
      </c>
      <c r="K381" s="38">
        <v>-0.26183094405049617</v>
      </c>
      <c r="L381" s="50"/>
      <c r="M381" s="22">
        <v>1.2062332495834506E-2</v>
      </c>
      <c r="N381" s="54">
        <v>-0.26183094405049617</v>
      </c>
      <c r="O381" s="50"/>
    </row>
    <row r="382" spans="1:15" ht="15">
      <c r="A382" s="47">
        <v>44749</v>
      </c>
      <c r="B382" s="38">
        <v>-1.3868339198753686E-2</v>
      </c>
      <c r="C382" s="50"/>
      <c r="D382" s="52">
        <v>0.1053155882349719</v>
      </c>
      <c r="E382" s="54">
        <v>-1.3868339198753686E-2</v>
      </c>
      <c r="F382" s="50"/>
      <c r="G382" s="29">
        <v>4.380262265839284E-2</v>
      </c>
      <c r="H382" s="54">
        <v>-1.3868339198753686E-2</v>
      </c>
      <c r="I382" s="50"/>
      <c r="J382" s="22">
        <v>-0.28822926808786958</v>
      </c>
      <c r="K382" s="38">
        <v>-1.3868339198753686E-2</v>
      </c>
      <c r="L382" s="50"/>
      <c r="M382" s="22">
        <v>1.1739151407043387E-2</v>
      </c>
      <c r="N382" s="54">
        <v>-1.3868339198753686E-2</v>
      </c>
      <c r="O382" s="50"/>
    </row>
    <row r="383" spans="1:15" ht="15">
      <c r="A383" s="47">
        <v>44750</v>
      </c>
      <c r="B383" s="38">
        <v>5.5737584242528886E-2</v>
      </c>
      <c r="C383" s="50"/>
      <c r="D383" s="52">
        <v>-2.2462081536885087E-2</v>
      </c>
      <c r="E383" s="54">
        <v>5.5737584242528886E-2</v>
      </c>
      <c r="F383" s="50"/>
      <c r="G383" s="29">
        <v>4.8383643980415263E-3</v>
      </c>
      <c r="H383" s="54">
        <v>5.5737584242528886E-2</v>
      </c>
      <c r="I383" s="50"/>
      <c r="J383" s="22">
        <v>0.19462544071679394</v>
      </c>
      <c r="K383" s="38">
        <v>5.5737584242528886E-2</v>
      </c>
      <c r="L383" s="50"/>
      <c r="M383" s="22">
        <v>1.0835728651537166E-3</v>
      </c>
      <c r="N383" s="54">
        <v>5.5737584242528886E-2</v>
      </c>
      <c r="O383" s="50"/>
    </row>
    <row r="384" spans="1:15" ht="15">
      <c r="A384" s="47">
        <v>44753</v>
      </c>
      <c r="B384" s="38">
        <v>0.30651687292610341</v>
      </c>
      <c r="C384" s="50"/>
      <c r="D384" s="52">
        <v>9.3758520671123544E-2</v>
      </c>
      <c r="E384" s="54">
        <v>0.30651687292610341</v>
      </c>
      <c r="F384" s="50"/>
      <c r="G384" s="29">
        <v>7.867173443413986E-3</v>
      </c>
      <c r="H384" s="54">
        <v>0.30651687292610341</v>
      </c>
      <c r="I384" s="50"/>
      <c r="J384" s="22">
        <v>0.13162650263662304</v>
      </c>
      <c r="K384" s="38">
        <v>0.30651687292610341</v>
      </c>
      <c r="L384" s="50"/>
      <c r="M384" s="22">
        <v>-5.9342012476020455E-4</v>
      </c>
      <c r="N384" s="54">
        <v>0.30651687292610341</v>
      </c>
      <c r="O384" s="50"/>
    </row>
    <row r="385" spans="1:15" ht="15">
      <c r="A385" s="47">
        <v>44754</v>
      </c>
      <c r="B385" s="38">
        <v>0.11612265098428219</v>
      </c>
      <c r="C385" s="50"/>
      <c r="D385" s="52">
        <v>9.9010791782514887E-2</v>
      </c>
      <c r="E385" s="54">
        <v>0.11612265098428219</v>
      </c>
      <c r="F385" s="50"/>
      <c r="G385" s="29">
        <v>-7.0985028032003086E-2</v>
      </c>
      <c r="H385" s="54">
        <v>0.11612265098428219</v>
      </c>
      <c r="I385" s="50"/>
      <c r="J385" s="22">
        <v>-1.2673764102547209</v>
      </c>
      <c r="K385" s="38">
        <v>0.11612265098428219</v>
      </c>
      <c r="L385" s="50"/>
      <c r="M385" s="22">
        <v>1.5724245958577449E-3</v>
      </c>
      <c r="N385" s="54">
        <v>0.11612265098428219</v>
      </c>
      <c r="O385" s="50"/>
    </row>
    <row r="386" spans="1:15" ht="15">
      <c r="A386" s="47">
        <v>44755</v>
      </c>
      <c r="B386" s="38">
        <v>-0.42389203449371948</v>
      </c>
      <c r="C386" s="50"/>
      <c r="D386" s="52">
        <v>8.952580396289643E-2</v>
      </c>
      <c r="E386" s="54">
        <v>-0.42389203449371948</v>
      </c>
      <c r="F386" s="50"/>
      <c r="G386" s="29">
        <v>1.774457621801722E-3</v>
      </c>
      <c r="H386" s="54">
        <v>-0.42389203449371948</v>
      </c>
      <c r="I386" s="50"/>
      <c r="J386" s="22">
        <v>0.65659984439797847</v>
      </c>
      <c r="K386" s="38">
        <v>-0.42389203449371948</v>
      </c>
      <c r="L386" s="50"/>
      <c r="M386" s="22">
        <v>-7.4244389557103132E-3</v>
      </c>
      <c r="N386" s="54">
        <v>-0.42389203449371948</v>
      </c>
      <c r="O386" s="50"/>
    </row>
    <row r="387" spans="1:15" ht="15">
      <c r="A387" s="47">
        <v>44756</v>
      </c>
      <c r="B387" s="38">
        <v>-0.11104769826208404</v>
      </c>
      <c r="C387" s="50"/>
      <c r="D387" s="52">
        <v>-0.18662979489526857</v>
      </c>
      <c r="E387" s="54">
        <v>-0.11104769826208404</v>
      </c>
      <c r="F387" s="50"/>
      <c r="G387" s="29">
        <v>5.3045585274820468E-3</v>
      </c>
      <c r="H387" s="54">
        <v>-0.11104769826208404</v>
      </c>
      <c r="I387" s="50"/>
      <c r="J387" s="22">
        <v>-0.25556716859077661</v>
      </c>
      <c r="K387" s="38">
        <v>-0.11104769826208404</v>
      </c>
      <c r="L387" s="50"/>
      <c r="M387" s="22">
        <v>-1.5643263478592261E-2</v>
      </c>
      <c r="N387" s="54">
        <v>-0.11104769826208404</v>
      </c>
      <c r="O387" s="50"/>
    </row>
    <row r="388" spans="1:15" ht="15">
      <c r="A388" s="47">
        <v>44757</v>
      </c>
      <c r="B388" s="38">
        <v>-0.18329754844504606</v>
      </c>
      <c r="C388" s="50"/>
      <c r="D388" s="52">
        <v>-0.18560818971063403</v>
      </c>
      <c r="E388" s="54">
        <v>-0.18329754844504606</v>
      </c>
      <c r="F388" s="50"/>
      <c r="G388" s="29">
        <v>4.1096692261665707E-2</v>
      </c>
      <c r="H388" s="54">
        <v>-0.18329754844504606</v>
      </c>
      <c r="I388" s="50"/>
      <c r="J388" s="22">
        <v>-0.56807613347780694</v>
      </c>
      <c r="K388" s="38">
        <v>-0.18329754844504606</v>
      </c>
      <c r="L388" s="50"/>
      <c r="M388" s="22">
        <v>1.6925528158790473E-2</v>
      </c>
      <c r="N388" s="54">
        <v>-0.18329754844504606</v>
      </c>
      <c r="O388" s="50"/>
    </row>
    <row r="389" spans="1:15" ht="15">
      <c r="A389" s="47">
        <v>44760</v>
      </c>
      <c r="B389" s="38">
        <v>0.49681764897853448</v>
      </c>
      <c r="C389" s="50"/>
      <c r="D389" s="52">
        <v>-2.8437485260506708E-2</v>
      </c>
      <c r="E389" s="54">
        <v>0.49681764897853448</v>
      </c>
      <c r="F389" s="50"/>
      <c r="G389" s="29">
        <v>4.3661358958919816E-2</v>
      </c>
      <c r="H389" s="54">
        <v>0.49681764897853448</v>
      </c>
      <c r="I389" s="50"/>
      <c r="J389" s="22">
        <v>7.89954062394434E-2</v>
      </c>
      <c r="K389" s="38">
        <v>0.49681764897853448</v>
      </c>
      <c r="L389" s="50"/>
      <c r="M389" s="22">
        <v>9.0030390690280845E-3</v>
      </c>
      <c r="N389" s="54">
        <v>0.49681764897853448</v>
      </c>
      <c r="O389" s="50"/>
    </row>
    <row r="390" spans="1:15" ht="15">
      <c r="A390" s="47">
        <v>44761</v>
      </c>
      <c r="B390" s="38">
        <v>0.38312219645247547</v>
      </c>
      <c r="C390" s="50"/>
      <c r="D390" s="52">
        <v>2.5687741316251473E-2</v>
      </c>
      <c r="E390" s="54">
        <v>0.38312219645247547</v>
      </c>
      <c r="F390" s="50"/>
      <c r="G390" s="29">
        <v>-1.9894726702203644E-2</v>
      </c>
      <c r="H390" s="54">
        <v>0.38312219645247547</v>
      </c>
      <c r="I390" s="50"/>
      <c r="J390" s="22">
        <v>0.53628543992157385</v>
      </c>
      <c r="K390" s="38">
        <v>0.38312219645247547</v>
      </c>
      <c r="L390" s="50"/>
      <c r="M390" s="22">
        <v>1.0538986747812042E-2</v>
      </c>
      <c r="N390" s="54">
        <v>0.38312219645247547</v>
      </c>
      <c r="O390" s="50"/>
    </row>
    <row r="391" spans="1:15" ht="15">
      <c r="A391" s="47">
        <v>44762</v>
      </c>
      <c r="B391" s="38">
        <v>-0.78647179710782056</v>
      </c>
      <c r="C391" s="50"/>
      <c r="D391" s="52">
        <v>0.1397524192588141</v>
      </c>
      <c r="E391" s="54">
        <v>-0.78647179710782056</v>
      </c>
      <c r="F391" s="50"/>
      <c r="G391" s="29">
        <v>7.7983238977087461E-3</v>
      </c>
      <c r="H391" s="54">
        <v>-0.78647179710782056</v>
      </c>
      <c r="I391" s="50"/>
      <c r="J391" s="22">
        <v>-0.37061198393389028</v>
      </c>
      <c r="K391" s="38">
        <v>-0.78647179710782056</v>
      </c>
      <c r="L391" s="50"/>
      <c r="M391" s="22">
        <v>-2.3742653861480718E-3</v>
      </c>
      <c r="N391" s="54">
        <v>-0.78647179710782056</v>
      </c>
      <c r="O391" s="50"/>
    </row>
    <row r="392" spans="1:15" ht="15">
      <c r="A392" s="47">
        <v>44763</v>
      </c>
      <c r="B392" s="38">
        <v>3.4325876965232184E-2</v>
      </c>
      <c r="C392" s="50"/>
      <c r="D392" s="52">
        <v>0.15803982955393359</v>
      </c>
      <c r="E392" s="54">
        <v>3.4325876965232184E-2</v>
      </c>
      <c r="F392" s="50"/>
      <c r="G392" s="29">
        <v>-2.6677578051649112E-2</v>
      </c>
      <c r="H392" s="54">
        <v>3.4325876965232184E-2</v>
      </c>
      <c r="I392" s="50"/>
      <c r="J392" s="22">
        <v>-0.44060761519873071</v>
      </c>
      <c r="K392" s="38">
        <v>3.4325876965232184E-2</v>
      </c>
      <c r="L392" s="50"/>
      <c r="M392" s="22">
        <v>3.0856958141328625E-3</v>
      </c>
      <c r="N392" s="54">
        <v>3.4325876965232184E-2</v>
      </c>
      <c r="O392" s="50"/>
    </row>
    <row r="393" spans="1:15" ht="15">
      <c r="A393" s="47">
        <v>44764</v>
      </c>
      <c r="B393" s="38">
        <v>0.28796280286310838</v>
      </c>
      <c r="C393" s="50"/>
      <c r="D393" s="52">
        <v>0.11254223870800212</v>
      </c>
      <c r="E393" s="54">
        <v>0.28796280286310838</v>
      </c>
      <c r="F393" s="50"/>
      <c r="G393" s="29">
        <v>-5.5027999426618054E-2</v>
      </c>
      <c r="H393" s="54">
        <v>0.28796280286310838</v>
      </c>
      <c r="I393" s="50"/>
      <c r="J393" s="22">
        <v>0.1213896656929699</v>
      </c>
      <c r="K393" s="38">
        <v>0.28796280286310838</v>
      </c>
      <c r="L393" s="50"/>
      <c r="M393" s="22">
        <v>1.6845184845412835E-3</v>
      </c>
      <c r="N393" s="54">
        <v>0.28796280286310838</v>
      </c>
      <c r="O393" s="50"/>
    </row>
    <row r="394" spans="1:15" ht="15">
      <c r="A394" s="47">
        <v>44767</v>
      </c>
      <c r="B394" s="38">
        <v>-0.14445024825132724</v>
      </c>
      <c r="C394" s="50"/>
      <c r="D394" s="52">
        <v>-0.1233566900470192</v>
      </c>
      <c r="E394" s="54">
        <v>-0.14445024825132724</v>
      </c>
      <c r="F394" s="50"/>
      <c r="G394" s="29">
        <v>1.3581604116844075E-2</v>
      </c>
      <c r="H394" s="54">
        <v>-0.14445024825132724</v>
      </c>
      <c r="I394" s="50"/>
      <c r="J394" s="22">
        <v>-1.2959148935741378</v>
      </c>
      <c r="K394" s="38">
        <v>-0.14445024825132724</v>
      </c>
      <c r="L394" s="50"/>
      <c r="M394" s="22">
        <v>3.2294109921959715E-3</v>
      </c>
      <c r="N394" s="54">
        <v>-0.14445024825132724</v>
      </c>
      <c r="O394" s="50"/>
    </row>
    <row r="395" spans="1:15" ht="15">
      <c r="A395" s="47">
        <v>44768</v>
      </c>
      <c r="B395" s="38">
        <v>4.2596467327784569E-2</v>
      </c>
      <c r="C395" s="50"/>
      <c r="D395" s="52">
        <v>0.2067781549565621</v>
      </c>
      <c r="E395" s="54">
        <v>4.2596467327784569E-2</v>
      </c>
      <c r="F395" s="50"/>
      <c r="G395" s="29">
        <v>-8.4435667496318024E-3</v>
      </c>
      <c r="H395" s="54">
        <v>4.2596467327784569E-2</v>
      </c>
      <c r="I395" s="50"/>
      <c r="J395" s="22">
        <v>0.59477275131153695</v>
      </c>
      <c r="K395" s="38">
        <v>4.2596467327784569E-2</v>
      </c>
      <c r="L395" s="50"/>
      <c r="M395" s="22">
        <v>-1.8724324546893396E-3</v>
      </c>
      <c r="N395" s="54">
        <v>4.2596467327784569E-2</v>
      </c>
      <c r="O395" s="50"/>
    </row>
    <row r="396" spans="1:15" ht="15">
      <c r="A396" s="47">
        <v>44769</v>
      </c>
      <c r="B396" s="38">
        <v>-0.10910638613964842</v>
      </c>
      <c r="C396" s="50"/>
      <c r="D396" s="52">
        <v>9.1599300298536371E-2</v>
      </c>
      <c r="E396" s="54">
        <v>-0.10910638613964842</v>
      </c>
      <c r="F396" s="50"/>
      <c r="G396" s="29">
        <v>2.1387245877161655E-2</v>
      </c>
      <c r="H396" s="54">
        <v>-0.10910638613964842</v>
      </c>
      <c r="I396" s="50"/>
      <c r="J396" s="22">
        <v>1.4122852358672502</v>
      </c>
      <c r="K396" s="38">
        <v>-0.10910638613964842</v>
      </c>
      <c r="L396" s="50"/>
      <c r="M396" s="22">
        <v>5.2936798648426401E-3</v>
      </c>
      <c r="N396" s="54">
        <v>-0.10910638613964842</v>
      </c>
      <c r="O396" s="50"/>
    </row>
    <row r="397" spans="1:15" ht="15">
      <c r="A397" s="47">
        <v>44770</v>
      </c>
      <c r="B397" s="38">
        <v>0.19739541186501899</v>
      </c>
      <c r="C397" s="50"/>
      <c r="D397" s="52">
        <v>-4.1296937851798554E-3</v>
      </c>
      <c r="E397" s="54">
        <v>0.19739541186501899</v>
      </c>
      <c r="F397" s="50"/>
      <c r="G397" s="29">
        <v>3.6476381947392442E-4</v>
      </c>
      <c r="H397" s="54">
        <v>0.19739541186501899</v>
      </c>
      <c r="I397" s="50"/>
      <c r="J397" s="22">
        <v>0.32724605797080925</v>
      </c>
      <c r="K397" s="38">
        <v>0.19739541186501899</v>
      </c>
      <c r="L397" s="50"/>
      <c r="M397" s="22">
        <v>1.5031260453555004E-3</v>
      </c>
      <c r="N397" s="54">
        <v>0.19739541186501899</v>
      </c>
      <c r="O397" s="50"/>
    </row>
    <row r="398" spans="1:15" ht="15">
      <c r="A398" s="47">
        <v>44771</v>
      </c>
      <c r="B398" s="38">
        <v>0.26050616642161212</v>
      </c>
      <c r="C398" s="50"/>
      <c r="D398" s="52">
        <v>-0.11898454458080494</v>
      </c>
      <c r="E398" s="54">
        <v>0.26050616642161212</v>
      </c>
      <c r="F398" s="50"/>
      <c r="G398" s="29">
        <v>1.6547237723211591E-2</v>
      </c>
      <c r="H398" s="54">
        <v>0.26050616642161212</v>
      </c>
      <c r="I398" s="50"/>
      <c r="J398" s="22">
        <v>-0.55233763512477585</v>
      </c>
      <c r="K398" s="38">
        <v>0.26050616642161212</v>
      </c>
      <c r="L398" s="50"/>
      <c r="M398" s="22">
        <v>1.1201999544524341E-2</v>
      </c>
      <c r="N398" s="54">
        <v>0.26050616642161212</v>
      </c>
      <c r="O398" s="50"/>
    </row>
    <row r="399" spans="1:15" ht="15">
      <c r="A399" s="47">
        <v>44774</v>
      </c>
      <c r="B399" s="38">
        <v>-0.28581004673231086</v>
      </c>
      <c r="C399" s="50"/>
      <c r="D399" s="52">
        <v>-5.3100866851650524E-2</v>
      </c>
      <c r="E399" s="54">
        <v>-0.28581004673231086</v>
      </c>
      <c r="F399" s="50"/>
      <c r="G399" s="29">
        <v>-4.9826482506090355E-2</v>
      </c>
      <c r="H399" s="54">
        <v>-0.28581004673231086</v>
      </c>
      <c r="I399" s="50"/>
      <c r="J399" s="22">
        <v>5.1647971263476242E-2</v>
      </c>
      <c r="K399" s="38">
        <v>-0.28581004673231086</v>
      </c>
      <c r="L399" s="50"/>
      <c r="M399" s="22">
        <v>-1.6863451499071398E-3</v>
      </c>
      <c r="N399" s="54">
        <v>-0.28581004673231086</v>
      </c>
      <c r="O399" s="50"/>
    </row>
    <row r="400" spans="1:15" ht="15">
      <c r="A400" s="47">
        <v>44775</v>
      </c>
      <c r="B400" s="38">
        <v>-0.17906383669859166</v>
      </c>
      <c r="C400" s="50"/>
      <c r="D400" s="52">
        <v>-0.11877464217255088</v>
      </c>
      <c r="E400" s="54">
        <v>-0.17906383669859166</v>
      </c>
      <c r="F400" s="50"/>
      <c r="G400" s="29">
        <v>3.9510869838941549E-3</v>
      </c>
      <c r="H400" s="54">
        <v>-0.17906383669859166</v>
      </c>
      <c r="I400" s="50"/>
      <c r="J400" s="22">
        <v>0.3475265083909328</v>
      </c>
      <c r="K400" s="38">
        <v>-0.17906383669859166</v>
      </c>
      <c r="L400" s="50"/>
      <c r="M400" s="22">
        <v>-2.1559336178260629E-3</v>
      </c>
      <c r="N400" s="54">
        <v>-0.17906383669859166</v>
      </c>
      <c r="O400" s="50"/>
    </row>
    <row r="401" spans="1:15" ht="15">
      <c r="A401" s="47">
        <v>44776</v>
      </c>
      <c r="B401" s="38">
        <v>0.43454783321622265</v>
      </c>
      <c r="C401" s="50"/>
      <c r="D401" s="52">
        <v>0.1368682996143934</v>
      </c>
      <c r="E401" s="54">
        <v>0.43454783321622265</v>
      </c>
      <c r="F401" s="50"/>
      <c r="G401" s="29">
        <v>-4.5032328980884502E-2</v>
      </c>
      <c r="H401" s="54">
        <v>0.43454783321622265</v>
      </c>
      <c r="I401" s="50"/>
      <c r="J401" s="22">
        <v>-0.25683070071481756</v>
      </c>
      <c r="K401" s="38">
        <v>0.43454783321622265</v>
      </c>
      <c r="L401" s="50"/>
      <c r="M401" s="22">
        <v>5.2462078091637379E-3</v>
      </c>
      <c r="N401" s="54">
        <v>0.43454783321622265</v>
      </c>
      <c r="O401" s="50"/>
    </row>
    <row r="402" spans="1:15" ht="15">
      <c r="A402" s="47">
        <v>44777</v>
      </c>
      <c r="B402" s="38">
        <v>-0.13845289048068188</v>
      </c>
      <c r="C402" s="50"/>
      <c r="D402" s="52">
        <v>-3.8544525560349562E-2</v>
      </c>
      <c r="E402" s="54">
        <v>-0.13845289048068188</v>
      </c>
      <c r="F402" s="50"/>
      <c r="G402" s="29">
        <v>-3.8341115826462872E-2</v>
      </c>
      <c r="H402" s="54">
        <v>-0.13845289048068188</v>
      </c>
      <c r="I402" s="50"/>
      <c r="J402" s="22">
        <v>-5.0439067426623081E-2</v>
      </c>
      <c r="K402" s="38">
        <v>-0.13845289048068188</v>
      </c>
      <c r="L402" s="50"/>
      <c r="M402" s="22">
        <v>1.3461143313897755E-3</v>
      </c>
      <c r="N402" s="54">
        <v>-0.13845289048068188</v>
      </c>
      <c r="O402" s="50"/>
    </row>
    <row r="403" spans="1:15" ht="15">
      <c r="A403" s="47">
        <v>44778</v>
      </c>
      <c r="B403" s="38">
        <v>-0.28257419593969413</v>
      </c>
      <c r="C403" s="50"/>
      <c r="D403" s="52">
        <v>2.3055806517812714E-2</v>
      </c>
      <c r="E403" s="54">
        <v>-0.28257419593969413</v>
      </c>
      <c r="F403" s="50"/>
      <c r="G403" s="29">
        <v>2.3399958247666771E-2</v>
      </c>
      <c r="H403" s="54">
        <v>-0.28257419593969413</v>
      </c>
      <c r="I403" s="50"/>
      <c r="J403" s="22">
        <v>-0.35739097714552898</v>
      </c>
      <c r="K403" s="38">
        <v>-0.28257419593969413</v>
      </c>
      <c r="L403" s="50"/>
      <c r="M403" s="22">
        <v>-1.6549555833626785E-3</v>
      </c>
      <c r="N403" s="54">
        <v>-0.28257419593969413</v>
      </c>
      <c r="O403" s="50"/>
    </row>
    <row r="404" spans="1:15" ht="15">
      <c r="A404" s="47">
        <v>44781</v>
      </c>
      <c r="B404" s="38">
        <v>0.18015919051162463</v>
      </c>
      <c r="C404" s="50"/>
      <c r="D404" s="52">
        <v>2.2120623161983818E-2</v>
      </c>
      <c r="E404" s="54">
        <v>0.18015919051162463</v>
      </c>
      <c r="F404" s="50"/>
      <c r="G404" s="29">
        <v>3.0919673679975064E-2</v>
      </c>
      <c r="H404" s="54">
        <v>0.18015919051162463</v>
      </c>
      <c r="I404" s="50"/>
      <c r="J404" s="22">
        <v>0.24504719288551413</v>
      </c>
      <c r="K404" s="38">
        <v>0.18015919051162463</v>
      </c>
      <c r="L404" s="50"/>
      <c r="M404" s="22">
        <v>5.1696250536223494E-3</v>
      </c>
      <c r="N404" s="54">
        <v>0.18015919051162463</v>
      </c>
      <c r="O404" s="50"/>
    </row>
    <row r="405" spans="1:15" ht="15">
      <c r="A405" s="47">
        <v>44782</v>
      </c>
      <c r="B405" s="38">
        <v>4.298436080258513E-2</v>
      </c>
      <c r="C405" s="50"/>
      <c r="D405" s="52">
        <v>-1.1101653860478476E-2</v>
      </c>
      <c r="E405" s="54">
        <v>4.298436080258513E-2</v>
      </c>
      <c r="F405" s="50"/>
      <c r="G405" s="29">
        <v>3.3772406297850163E-3</v>
      </c>
      <c r="H405" s="54">
        <v>4.298436080258513E-2</v>
      </c>
      <c r="I405" s="50"/>
      <c r="J405" s="22">
        <v>1.6035193892367478E-2</v>
      </c>
      <c r="K405" s="38">
        <v>4.298436080258513E-2</v>
      </c>
      <c r="L405" s="50"/>
      <c r="M405" s="22">
        <v>-8.3028637544817479E-4</v>
      </c>
      <c r="N405" s="54">
        <v>4.298436080258513E-2</v>
      </c>
      <c r="O405" s="50"/>
    </row>
    <row r="406" spans="1:15" ht="15">
      <c r="A406" s="47">
        <v>44783</v>
      </c>
      <c r="B406" s="38">
        <v>0.17884067459259725</v>
      </c>
      <c r="C406" s="50"/>
      <c r="D406" s="52">
        <v>4.5783525304162756E-2</v>
      </c>
      <c r="E406" s="54">
        <v>0.17884067459259725</v>
      </c>
      <c r="F406" s="50"/>
      <c r="G406" s="29">
        <v>1.1969310320661475E-2</v>
      </c>
      <c r="H406" s="54">
        <v>0.17884067459259725</v>
      </c>
      <c r="I406" s="50"/>
      <c r="J406" s="22">
        <v>-9.6000041169555156E-2</v>
      </c>
      <c r="K406" s="38">
        <v>0.17884067459259725</v>
      </c>
      <c r="L406" s="50"/>
      <c r="M406" s="22">
        <v>5.1424799350715221E-3</v>
      </c>
      <c r="N406" s="54">
        <v>0.17884067459259725</v>
      </c>
      <c r="O406" s="50"/>
    </row>
    <row r="407" spans="1:15" ht="15">
      <c r="A407" s="47">
        <v>44784</v>
      </c>
      <c r="B407" s="38">
        <v>0.2667790378373186</v>
      </c>
      <c r="C407" s="50"/>
      <c r="D407" s="52">
        <v>3.0560357872165027E-2</v>
      </c>
      <c r="E407" s="54">
        <v>0.2667790378373186</v>
      </c>
      <c r="F407" s="50"/>
      <c r="G407" s="29">
        <v>2.0071345177612575E-2</v>
      </c>
      <c r="H407" s="54">
        <v>0.2667790378373186</v>
      </c>
      <c r="I407" s="50"/>
      <c r="J407" s="22">
        <v>-0.7795698460747752</v>
      </c>
      <c r="K407" s="38">
        <v>0.2667790378373186</v>
      </c>
      <c r="L407" s="50"/>
      <c r="M407" s="22">
        <v>-4.6897310516440024E-3</v>
      </c>
      <c r="N407" s="54">
        <v>0.2667790378373186</v>
      </c>
      <c r="O407" s="50"/>
    </row>
    <row r="408" spans="1:15" ht="15">
      <c r="A408" s="47">
        <v>44785</v>
      </c>
      <c r="B408" s="38">
        <v>-0.18881906706591545</v>
      </c>
      <c r="C408" s="50"/>
      <c r="D408" s="52">
        <v>0.12783679066463563</v>
      </c>
      <c r="E408" s="54">
        <v>-0.18881906706591545</v>
      </c>
      <c r="F408" s="50"/>
      <c r="G408" s="29">
        <v>-3.3100845467946408E-2</v>
      </c>
      <c r="H408" s="54">
        <v>-0.18881906706591545</v>
      </c>
      <c r="I408" s="50"/>
      <c r="J408" s="22">
        <v>0.31505718669775468</v>
      </c>
      <c r="K408" s="38">
        <v>-0.18881906706591545</v>
      </c>
      <c r="L408" s="50"/>
      <c r="M408" s="22">
        <v>4.5017923769256575E-3</v>
      </c>
      <c r="N408" s="54">
        <v>-0.18881906706591545</v>
      </c>
      <c r="O408" s="50"/>
    </row>
    <row r="409" spans="1:15" ht="15">
      <c r="A409" s="47">
        <v>44788</v>
      </c>
      <c r="B409" s="38">
        <v>0.10140955822813581</v>
      </c>
      <c r="C409" s="50"/>
      <c r="D409" s="52">
        <v>5.4106370758643114E-2</v>
      </c>
      <c r="E409" s="54">
        <v>0.10140955822813581</v>
      </c>
      <c r="F409" s="50"/>
      <c r="G409" s="29">
        <v>-5.3986864486111001E-2</v>
      </c>
      <c r="H409" s="54">
        <v>0.10140955822813581</v>
      </c>
      <c r="I409" s="50"/>
      <c r="J409" s="22">
        <v>6.23568468329685E-2</v>
      </c>
      <c r="K409" s="38">
        <v>0.10140955822813581</v>
      </c>
      <c r="L409" s="50"/>
      <c r="M409" s="22">
        <v>1.2498511559005108E-3</v>
      </c>
      <c r="N409" s="54">
        <v>0.10140955822813581</v>
      </c>
      <c r="O409" s="50"/>
    </row>
    <row r="410" spans="1:15" ht="15">
      <c r="A410" s="47">
        <v>44789</v>
      </c>
      <c r="B410" s="38">
        <v>7.3479513853756007E-2</v>
      </c>
      <c r="C410" s="50"/>
      <c r="D410" s="52">
        <v>1.6949890990989668E-2</v>
      </c>
      <c r="E410" s="54">
        <v>7.3479513853756007E-2</v>
      </c>
      <c r="F410" s="50"/>
      <c r="G410" s="29">
        <v>-2.9856047432330949E-2</v>
      </c>
      <c r="H410" s="54">
        <v>7.3479513853756007E-2</v>
      </c>
      <c r="I410" s="50"/>
      <c r="J410" s="22">
        <v>0.55355545899942071</v>
      </c>
      <c r="K410" s="38">
        <v>7.3479513853756007E-2</v>
      </c>
      <c r="L410" s="50"/>
      <c r="M410" s="22">
        <v>2.7134645506746791E-3</v>
      </c>
      <c r="N410" s="54">
        <v>7.3479513853756007E-2</v>
      </c>
      <c r="O410" s="50"/>
    </row>
    <row r="411" spans="1:15" ht="15">
      <c r="A411" s="47">
        <v>44790</v>
      </c>
      <c r="B411" s="38">
        <v>-4.85608718280112E-2</v>
      </c>
      <c r="C411" s="50"/>
      <c r="D411" s="52">
        <v>1.4636480908569453E-2</v>
      </c>
      <c r="E411" s="54">
        <v>-4.85608718280112E-2</v>
      </c>
      <c r="F411" s="50"/>
      <c r="G411" s="29">
        <v>1.9317248300269846E-2</v>
      </c>
      <c r="H411" s="54">
        <v>-4.85608718280112E-2</v>
      </c>
      <c r="I411" s="50"/>
      <c r="J411" s="22">
        <v>-0.26370052006085609</v>
      </c>
      <c r="K411" s="38">
        <v>-4.85608718280112E-2</v>
      </c>
      <c r="L411" s="50"/>
      <c r="M411" s="22">
        <v>-4.7853600395988865E-3</v>
      </c>
      <c r="N411" s="54">
        <v>-4.85608718280112E-2</v>
      </c>
      <c r="O411" s="50"/>
    </row>
    <row r="412" spans="1:15" ht="15">
      <c r="A412" s="47">
        <v>44791</v>
      </c>
      <c r="B412" s="38">
        <v>-0.10374557598079497</v>
      </c>
      <c r="C412" s="50"/>
      <c r="D412" s="52">
        <v>-1.3967225391414215E-2</v>
      </c>
      <c r="E412" s="54">
        <v>-0.10374557598079497</v>
      </c>
      <c r="F412" s="50"/>
      <c r="G412" s="29">
        <v>-8.9890567569340784E-3</v>
      </c>
      <c r="H412" s="54">
        <v>-0.10374557598079497</v>
      </c>
      <c r="I412" s="50"/>
      <c r="J412" s="22">
        <v>0.16972915656055407</v>
      </c>
      <c r="K412" s="38">
        <v>-0.10374557598079497</v>
      </c>
      <c r="L412" s="50"/>
      <c r="M412" s="22">
        <v>3.7599639896216744E-3</v>
      </c>
      <c r="N412" s="54">
        <v>-0.10374557598079497</v>
      </c>
      <c r="O412" s="50"/>
    </row>
    <row r="413" spans="1:15" ht="15">
      <c r="A413" s="47">
        <v>44792</v>
      </c>
      <c r="B413" s="38">
        <v>-5.9882709601377128E-2</v>
      </c>
      <c r="C413" s="50"/>
      <c r="D413" s="52">
        <v>-1.7832947776721494E-2</v>
      </c>
      <c r="E413" s="54">
        <v>-5.9882709601377128E-2</v>
      </c>
      <c r="F413" s="50"/>
      <c r="G413" s="29">
        <v>1.0373444913627219E-3</v>
      </c>
      <c r="H413" s="54">
        <v>-5.9882709601377128E-2</v>
      </c>
      <c r="I413" s="50"/>
      <c r="J413" s="22">
        <v>-1.0909012694522149</v>
      </c>
      <c r="K413" s="38">
        <v>-5.9882709601377128E-2</v>
      </c>
      <c r="L413" s="50"/>
      <c r="M413" s="22">
        <v>-1.0384741134469924E-3</v>
      </c>
      <c r="N413" s="54">
        <v>-5.9882709601377128E-2</v>
      </c>
      <c r="O413" s="50"/>
    </row>
    <row r="414" spans="1:15" ht="15">
      <c r="A414" s="47">
        <v>44795</v>
      </c>
      <c r="B414" s="38">
        <v>-1.2072193172552007E-3</v>
      </c>
      <c r="C414" s="50"/>
      <c r="D414" s="52">
        <v>0.18628396133757855</v>
      </c>
      <c r="E414" s="54">
        <v>-1.2072193172552007E-3</v>
      </c>
      <c r="F414" s="50"/>
      <c r="G414" s="29">
        <v>-1.4516468165874718E-2</v>
      </c>
      <c r="H414" s="54">
        <v>-1.2072193172552007E-3</v>
      </c>
      <c r="I414" s="50"/>
      <c r="J414" s="22">
        <v>0.53696741650590607</v>
      </c>
      <c r="K414" s="38">
        <v>-1.2072193172552007E-3</v>
      </c>
      <c r="L414" s="50"/>
      <c r="M414" s="22">
        <v>-5.1312459619950344E-3</v>
      </c>
      <c r="N414" s="54">
        <v>-1.2072193172552007E-3</v>
      </c>
      <c r="O414" s="50"/>
    </row>
    <row r="415" spans="1:15" ht="15">
      <c r="A415" s="47">
        <v>44796</v>
      </c>
      <c r="B415" s="38">
        <v>0.45828227553968987</v>
      </c>
      <c r="C415" s="50"/>
      <c r="D415" s="52">
        <v>3.7841115218886272E-2</v>
      </c>
      <c r="E415" s="54">
        <v>0.45828227553968987</v>
      </c>
      <c r="F415" s="50"/>
      <c r="G415" s="29">
        <v>4.5548865415404934E-2</v>
      </c>
      <c r="H415" s="54">
        <v>0.45828227553968987</v>
      </c>
      <c r="I415" s="50"/>
      <c r="J415" s="22">
        <v>0.20821602561635613</v>
      </c>
      <c r="K415" s="38">
        <v>0.45828227553968987</v>
      </c>
      <c r="L415" s="50"/>
      <c r="M415" s="22">
        <v>-6.8212128789296505E-3</v>
      </c>
      <c r="N415" s="54">
        <v>0.45828227553968987</v>
      </c>
      <c r="O415" s="50"/>
    </row>
    <row r="416" spans="1:15" ht="15">
      <c r="A416" s="47">
        <v>44797</v>
      </c>
      <c r="B416" s="38">
        <v>-3.1602711429117664E-2</v>
      </c>
      <c r="C416" s="50"/>
      <c r="D416" s="52">
        <v>7.0519601893167014E-2</v>
      </c>
      <c r="E416" s="54">
        <v>-3.1602711429117664E-2</v>
      </c>
      <c r="F416" s="50"/>
      <c r="G416" s="29">
        <v>3.8122036537749262E-3</v>
      </c>
      <c r="H416" s="54">
        <v>-3.1602711429117664E-2</v>
      </c>
      <c r="I416" s="50"/>
      <c r="J416" s="22">
        <v>0.22202213415790389</v>
      </c>
      <c r="K416" s="38">
        <v>-3.1602711429117664E-2</v>
      </c>
      <c r="L416" s="50"/>
      <c r="M416" s="22">
        <v>-1.8442705560401467E-3</v>
      </c>
      <c r="N416" s="54">
        <v>-3.1602711429117664E-2</v>
      </c>
      <c r="O416" s="50"/>
    </row>
    <row r="417" spans="1:15" ht="15">
      <c r="A417" s="47">
        <v>44798</v>
      </c>
      <c r="B417" s="38">
        <v>-3.0295039769952615E-2</v>
      </c>
      <c r="C417" s="50"/>
      <c r="D417" s="52">
        <v>5.4124030059821353E-2</v>
      </c>
      <c r="E417" s="54">
        <v>-3.0295039769952615E-2</v>
      </c>
      <c r="F417" s="50"/>
      <c r="G417" s="29">
        <v>-1.0670526048171858E-2</v>
      </c>
      <c r="H417" s="54">
        <v>-3.0295039769952615E-2</v>
      </c>
      <c r="I417" s="50"/>
      <c r="J417" s="22">
        <v>-7.5627371846175281E-2</v>
      </c>
      <c r="K417" s="38">
        <v>-3.0295039769952615E-2</v>
      </c>
      <c r="L417" s="50"/>
      <c r="M417" s="22">
        <v>6.1675954549947549E-4</v>
      </c>
      <c r="N417" s="54">
        <v>-3.0295039769952615E-2</v>
      </c>
      <c r="O417" s="50"/>
    </row>
    <row r="418" spans="1:15" ht="15">
      <c r="A418" s="47">
        <v>44799</v>
      </c>
      <c r="B418" s="38">
        <v>0.13573833345853678</v>
      </c>
      <c r="C418" s="50"/>
      <c r="D418" s="52">
        <v>2.3649778868188906E-2</v>
      </c>
      <c r="E418" s="54">
        <v>0.13573833345853678</v>
      </c>
      <c r="F418" s="50"/>
      <c r="G418" s="29">
        <v>2.3208003707207617E-2</v>
      </c>
      <c r="H418" s="54">
        <v>0.13573833345853678</v>
      </c>
      <c r="I418" s="50"/>
      <c r="J418" s="22">
        <v>3.4282520351446896E-2</v>
      </c>
      <c r="K418" s="38">
        <v>0.13573833345853678</v>
      </c>
      <c r="L418" s="50"/>
      <c r="M418" s="22">
        <v>-6.6090926380565559E-3</v>
      </c>
      <c r="N418" s="54">
        <v>0.13573833345853678</v>
      </c>
      <c r="O418" s="50"/>
    </row>
    <row r="419" spans="1:15" ht="15">
      <c r="A419" s="47">
        <v>44803</v>
      </c>
      <c r="B419" s="38">
        <v>-0.60885924578792783</v>
      </c>
      <c r="C419" s="50"/>
      <c r="D419" s="52">
        <v>-0.12001880880663472</v>
      </c>
      <c r="E419" s="54">
        <v>-0.60885924578792783</v>
      </c>
      <c r="F419" s="50"/>
      <c r="G419" s="29">
        <v>-1.7858508234874518E-2</v>
      </c>
      <c r="H419" s="54">
        <v>-0.60885924578792783</v>
      </c>
      <c r="I419" s="50"/>
      <c r="J419" s="22">
        <v>-0.4071008003987403</v>
      </c>
      <c r="K419" s="38">
        <v>-0.60885924578792783</v>
      </c>
      <c r="L419" s="50"/>
      <c r="M419" s="22">
        <v>-7.6611555118903689E-3</v>
      </c>
      <c r="N419" s="54">
        <v>-0.60885924578792783</v>
      </c>
      <c r="O419" s="50"/>
    </row>
    <row r="420" spans="1:15" ht="15">
      <c r="A420" s="47">
        <v>44804</v>
      </c>
      <c r="B420" s="38">
        <v>-0.19840163137281794</v>
      </c>
      <c r="C420" s="50"/>
      <c r="D420" s="52">
        <v>-0.30009320972098408</v>
      </c>
      <c r="E420" s="54">
        <v>-0.19840163137281794</v>
      </c>
      <c r="F420" s="50"/>
      <c r="G420" s="29">
        <v>-2.8487300804681075E-2</v>
      </c>
      <c r="H420" s="54">
        <v>-0.19840163137281794</v>
      </c>
      <c r="I420" s="50"/>
      <c r="J420" s="22">
        <v>1.0007501678775768</v>
      </c>
      <c r="K420" s="38">
        <v>-0.19840163137281794</v>
      </c>
      <c r="L420" s="50"/>
      <c r="M420" s="22">
        <v>-9.3758409418136218E-3</v>
      </c>
      <c r="N420" s="54">
        <v>-0.19840163137281794</v>
      </c>
      <c r="O420" s="50"/>
    </row>
    <row r="421" spans="1:15" ht="15">
      <c r="A421" s="47">
        <v>44805</v>
      </c>
      <c r="B421" s="38">
        <v>0.37634969768608306</v>
      </c>
      <c r="C421" s="50"/>
      <c r="D421" s="52">
        <v>-1.2083577852943539E-2</v>
      </c>
      <c r="E421" s="54">
        <v>0.37634969768608306</v>
      </c>
      <c r="F421" s="50"/>
      <c r="G421" s="29">
        <v>-4.5667132913719918E-2</v>
      </c>
      <c r="H421" s="54">
        <v>0.37634969768608306</v>
      </c>
      <c r="I421" s="50"/>
      <c r="J421" s="22">
        <v>-0.66839914921061327</v>
      </c>
      <c r="K421" s="38">
        <v>0.37634969768608306</v>
      </c>
      <c r="L421" s="50"/>
      <c r="M421" s="22">
        <v>-2.0472852295947915E-2</v>
      </c>
      <c r="N421" s="54">
        <v>0.37634969768608306</v>
      </c>
      <c r="O421" s="50"/>
    </row>
    <row r="422" spans="1:15" ht="15">
      <c r="A422" s="47">
        <v>44806</v>
      </c>
      <c r="B422" s="38">
        <v>-5.2812447451415024E-3</v>
      </c>
      <c r="C422" s="50"/>
      <c r="D422" s="52">
        <v>-0.19884984987602855</v>
      </c>
      <c r="E422" s="54">
        <v>-5.2812447451415024E-3</v>
      </c>
      <c r="F422" s="50"/>
      <c r="G422" s="29">
        <v>9.1728911675949404E-3</v>
      </c>
      <c r="H422" s="54">
        <v>-5.2812447451415024E-3</v>
      </c>
      <c r="I422" s="50"/>
      <c r="J422" s="22">
        <v>0.10423635675960785</v>
      </c>
      <c r="K422" s="38">
        <v>-5.2812447451415024E-3</v>
      </c>
      <c r="L422" s="50"/>
      <c r="M422" s="22">
        <v>1.8229517030875466E-2</v>
      </c>
      <c r="N422" s="54">
        <v>-5.2812447451415024E-3</v>
      </c>
      <c r="O422" s="50"/>
    </row>
    <row r="423" spans="1:15" ht="15">
      <c r="A423" s="47">
        <v>44809</v>
      </c>
      <c r="B423" s="38">
        <v>-0.25284811977614835</v>
      </c>
      <c r="C423" s="50"/>
      <c r="D423" s="52">
        <v>-5.745475596142432E-4</v>
      </c>
      <c r="E423" s="54">
        <v>-0.25284811977614835</v>
      </c>
      <c r="F423" s="50"/>
      <c r="G423" s="29">
        <v>1.2065706143496486E-2</v>
      </c>
      <c r="H423" s="54">
        <v>-0.25284811977614835</v>
      </c>
      <c r="I423" s="50"/>
      <c r="J423" s="22">
        <v>0.35835342506170637</v>
      </c>
      <c r="K423" s="38">
        <v>-0.25284811977614835</v>
      </c>
      <c r="L423" s="50"/>
      <c r="M423" s="22">
        <v>-1.2061852230761364E-3</v>
      </c>
      <c r="N423" s="54">
        <v>-0.25284811977614835</v>
      </c>
      <c r="O423" s="50"/>
    </row>
    <row r="424" spans="1:15" ht="15">
      <c r="A424" s="47">
        <v>44810</v>
      </c>
      <c r="B424" s="38">
        <v>-0.22367363348935707</v>
      </c>
      <c r="C424" s="50"/>
      <c r="D424" s="52">
        <v>-0.30980512384096531</v>
      </c>
      <c r="E424" s="54">
        <v>-0.22367363348935707</v>
      </c>
      <c r="F424" s="50"/>
      <c r="G424" s="29">
        <v>-3.0058821095559747E-2</v>
      </c>
      <c r="H424" s="54">
        <v>-0.22367363348935707</v>
      </c>
      <c r="I424" s="50"/>
      <c r="J424" s="22">
        <v>0.51213255873138852</v>
      </c>
      <c r="K424" s="38">
        <v>-0.22367363348935707</v>
      </c>
      <c r="L424" s="50"/>
      <c r="M424" s="22">
        <v>2.9877748568562274E-3</v>
      </c>
      <c r="N424" s="54">
        <v>-0.22367363348935707</v>
      </c>
      <c r="O424" s="50"/>
    </row>
    <row r="425" spans="1:15" ht="15">
      <c r="A425" s="47">
        <v>44811</v>
      </c>
      <c r="B425" s="38">
        <v>-0.15765480905971141</v>
      </c>
      <c r="C425" s="50"/>
      <c r="D425" s="52">
        <v>-0.1046441871447477</v>
      </c>
      <c r="E425" s="54">
        <v>-0.15765480905971141</v>
      </c>
      <c r="F425" s="50"/>
      <c r="G425" s="29">
        <v>-5.1621468103781529E-2</v>
      </c>
      <c r="H425" s="54">
        <v>-0.15765480905971141</v>
      </c>
      <c r="I425" s="50"/>
      <c r="J425" s="22">
        <v>0.15729473013349748</v>
      </c>
      <c r="K425" s="38">
        <v>-0.15765480905971141</v>
      </c>
      <c r="L425" s="50"/>
      <c r="M425" s="22">
        <v>-7.2108590117311439E-3</v>
      </c>
      <c r="N425" s="54">
        <v>-0.15765480905971141</v>
      </c>
      <c r="O425" s="50"/>
    </row>
    <row r="426" spans="1:15" ht="15">
      <c r="A426" s="47">
        <v>44812</v>
      </c>
      <c r="B426" s="38">
        <v>0.29896012158562396</v>
      </c>
      <c r="C426" s="50"/>
      <c r="D426" s="52">
        <v>0.43660556865068545</v>
      </c>
      <c r="E426" s="54">
        <v>0.29896012158562396</v>
      </c>
      <c r="F426" s="50"/>
      <c r="G426" s="29">
        <v>1.3270987584915508E-2</v>
      </c>
      <c r="H426" s="54">
        <v>0.29896012158562396</v>
      </c>
      <c r="I426" s="50"/>
      <c r="J426" s="22">
        <v>4.4083956495843797E-2</v>
      </c>
      <c r="K426" s="38">
        <v>0.29896012158562396</v>
      </c>
      <c r="L426" s="50"/>
      <c r="M426" s="22">
        <v>3.4465524070584823E-3</v>
      </c>
      <c r="N426" s="54">
        <v>0.29896012158562396</v>
      </c>
      <c r="O426" s="50"/>
    </row>
    <row r="427" spans="1:15" ht="15">
      <c r="A427" s="47">
        <v>44813</v>
      </c>
      <c r="B427" s="38">
        <v>-7.862429490769561E-2</v>
      </c>
      <c r="C427" s="50"/>
      <c r="D427" s="52">
        <v>0.14011582281308163</v>
      </c>
      <c r="E427" s="54">
        <v>-7.862429490769561E-2</v>
      </c>
      <c r="F427" s="50"/>
      <c r="G427" s="29">
        <v>4.1081081308960286E-2</v>
      </c>
      <c r="H427" s="54">
        <v>-7.862429490769561E-2</v>
      </c>
      <c r="I427" s="50"/>
      <c r="J427" s="22">
        <v>-1.3679908670850682</v>
      </c>
      <c r="K427" s="38">
        <v>-7.862429490769561E-2</v>
      </c>
      <c r="L427" s="50"/>
      <c r="M427" s="22">
        <v>1.2674440896727861E-2</v>
      </c>
      <c r="N427" s="54">
        <v>-7.862429490769561E-2</v>
      </c>
      <c r="O427" s="50"/>
    </row>
    <row r="428" spans="1:15" ht="15">
      <c r="A428" s="47">
        <v>44816</v>
      </c>
      <c r="B428" s="38">
        <v>0.28761981951809124</v>
      </c>
      <c r="C428" s="50"/>
      <c r="D428" s="52">
        <v>5.7769934197656426E-3</v>
      </c>
      <c r="E428" s="54">
        <v>0.28761981951809124</v>
      </c>
      <c r="F428" s="50"/>
      <c r="G428" s="29">
        <v>1.9122280935142323E-2</v>
      </c>
      <c r="H428" s="54">
        <v>0.28761981951809124</v>
      </c>
      <c r="I428" s="50"/>
      <c r="J428" s="22">
        <v>0.53206847863348694</v>
      </c>
      <c r="K428" s="38">
        <v>0.28761981951809124</v>
      </c>
      <c r="L428" s="50"/>
      <c r="M428" s="22">
        <v>1.6376529386464465E-2</v>
      </c>
      <c r="N428" s="54">
        <v>0.28761981951809124</v>
      </c>
      <c r="O428" s="50"/>
    </row>
    <row r="429" spans="1:15" ht="15">
      <c r="A429" s="47">
        <v>44817</v>
      </c>
      <c r="B429" s="38">
        <v>-0.24210764588453962</v>
      </c>
      <c r="C429" s="50"/>
      <c r="D429" s="52">
        <v>2.1974003327835234E-2</v>
      </c>
      <c r="E429" s="54">
        <v>-0.24210764588453962</v>
      </c>
      <c r="F429" s="50"/>
      <c r="G429" s="29">
        <v>-1.5203268734406711E-2</v>
      </c>
      <c r="H429" s="54">
        <v>-0.24210764588453962</v>
      </c>
      <c r="I429" s="50"/>
      <c r="J429" s="22">
        <v>-0.77338439241053192</v>
      </c>
      <c r="K429" s="38">
        <v>-0.24210764588453962</v>
      </c>
      <c r="L429" s="50"/>
      <c r="M429" s="22">
        <v>-1.2755690563847009E-2</v>
      </c>
      <c r="N429" s="54">
        <v>-0.24210764588453962</v>
      </c>
      <c r="O429" s="50"/>
    </row>
    <row r="430" spans="1:15" ht="15">
      <c r="A430" s="47">
        <v>44818</v>
      </c>
      <c r="B430" s="38">
        <v>0.36058907560875919</v>
      </c>
      <c r="C430" s="50"/>
      <c r="D430" s="52">
        <v>7.5501843284902614E-2</v>
      </c>
      <c r="E430" s="54">
        <v>0.36058907560875919</v>
      </c>
      <c r="F430" s="50"/>
      <c r="G430" s="29">
        <v>8.546598244676025E-3</v>
      </c>
      <c r="H430" s="54">
        <v>0.36058907560875919</v>
      </c>
      <c r="I430" s="50"/>
      <c r="J430" s="22">
        <v>0.28119861069912233</v>
      </c>
      <c r="K430" s="38">
        <v>0.36058907560875919</v>
      </c>
      <c r="L430" s="50"/>
      <c r="M430" s="22">
        <v>-1.4725304724292046E-2</v>
      </c>
      <c r="N430" s="54">
        <v>0.36058907560875919</v>
      </c>
      <c r="O430" s="50"/>
    </row>
    <row r="431" spans="1:15" ht="15">
      <c r="A431" s="47">
        <v>44819</v>
      </c>
      <c r="B431" s="38">
        <v>-0.27702031628748613</v>
      </c>
      <c r="C431" s="50"/>
      <c r="D431" s="52">
        <v>-0.1352225141913824</v>
      </c>
      <c r="E431" s="54">
        <v>-0.27702031628748613</v>
      </c>
      <c r="F431" s="50"/>
      <c r="G431" s="29">
        <v>-3.8992364778840334E-2</v>
      </c>
      <c r="H431" s="54">
        <v>-0.27702031628748613</v>
      </c>
      <c r="I431" s="50"/>
      <c r="J431" s="22">
        <v>0.32944819128213221</v>
      </c>
      <c r="K431" s="38">
        <v>-0.27702031628748613</v>
      </c>
      <c r="L431" s="50"/>
      <c r="M431" s="22">
        <v>8.7531079119727406E-4</v>
      </c>
      <c r="N431" s="54">
        <v>-0.27702031628748613</v>
      </c>
      <c r="O431" s="50"/>
    </row>
    <row r="432" spans="1:15" ht="15">
      <c r="A432" s="47">
        <v>44820</v>
      </c>
      <c r="B432" s="38">
        <v>-0.25406425586671083</v>
      </c>
      <c r="C432" s="50"/>
      <c r="D432" s="52">
        <v>-0.23172523693368488</v>
      </c>
      <c r="E432" s="54">
        <v>-0.25406425586671083</v>
      </c>
      <c r="F432" s="50"/>
      <c r="G432" s="29">
        <v>1.6786977250889859E-3</v>
      </c>
      <c r="H432" s="54">
        <v>-0.25406425586671083</v>
      </c>
      <c r="I432" s="50"/>
      <c r="J432" s="22">
        <v>-0.39738614912116732</v>
      </c>
      <c r="K432" s="38">
        <v>-0.25406425586671083</v>
      </c>
      <c r="L432" s="50"/>
      <c r="M432" s="22">
        <v>-5.9345867225776327E-3</v>
      </c>
      <c r="N432" s="54">
        <v>-0.25406425586671083</v>
      </c>
      <c r="O432" s="50"/>
    </row>
    <row r="433" spans="1:15" ht="15">
      <c r="A433" s="47">
        <v>44824</v>
      </c>
      <c r="B433" s="38">
        <v>-1.4017372100988322E-2</v>
      </c>
      <c r="C433" s="50"/>
      <c r="D433" s="52">
        <v>1.9759866041611625E-2</v>
      </c>
      <c r="E433" s="54">
        <v>-1.4017372100988322E-2</v>
      </c>
      <c r="F433" s="50"/>
      <c r="G433" s="29">
        <v>2.1223129999070707E-3</v>
      </c>
      <c r="H433" s="54">
        <v>-1.4017372100988322E-2</v>
      </c>
      <c r="I433" s="50"/>
      <c r="J433" s="22">
        <v>0.99102117929485922</v>
      </c>
      <c r="K433" s="38">
        <v>-1.4017372100988322E-2</v>
      </c>
      <c r="L433" s="50"/>
      <c r="M433" s="22">
        <v>-7.3446044688759843E-3</v>
      </c>
      <c r="N433" s="54">
        <v>-1.4017372100988322E-2</v>
      </c>
      <c r="O433" s="50"/>
    </row>
    <row r="434" spans="1:15" ht="15">
      <c r="A434" s="47">
        <v>44825</v>
      </c>
      <c r="B434" s="38">
        <v>0.15301229818291187</v>
      </c>
      <c r="C434" s="50"/>
      <c r="D434" s="52">
        <v>-0.11164233863759561</v>
      </c>
      <c r="E434" s="54">
        <v>0.15301229818291187</v>
      </c>
      <c r="F434" s="50"/>
      <c r="G434" s="29">
        <v>2.6743942840169259E-3</v>
      </c>
      <c r="H434" s="54">
        <v>0.15301229818291187</v>
      </c>
      <c r="I434" s="50"/>
      <c r="J434" s="22">
        <v>-8.2738209227079321E-2</v>
      </c>
      <c r="K434" s="38">
        <v>0.15301229818291187</v>
      </c>
      <c r="L434" s="50"/>
      <c r="M434" s="22">
        <v>6.61256671737619E-3</v>
      </c>
      <c r="N434" s="54">
        <v>0.15301229818291187</v>
      </c>
      <c r="O434" s="50"/>
    </row>
    <row r="435" spans="1:15" ht="15">
      <c r="A435" s="47">
        <v>44826</v>
      </c>
      <c r="B435" s="38">
        <v>0.33850463894205862</v>
      </c>
      <c r="C435" s="50"/>
      <c r="D435" s="52">
        <v>9.8809652014585234E-2</v>
      </c>
      <c r="E435" s="54">
        <v>0.33850463894205862</v>
      </c>
      <c r="F435" s="50"/>
      <c r="G435" s="29">
        <v>5.9913637561169047E-3</v>
      </c>
      <c r="H435" s="54">
        <v>0.33850463894205862</v>
      </c>
      <c r="I435" s="50"/>
      <c r="J435" s="22">
        <v>3.7753888775882365E-2</v>
      </c>
      <c r="K435" s="38">
        <v>0.33850463894205862</v>
      </c>
      <c r="L435" s="50"/>
      <c r="M435" s="22">
        <v>-1.2366812207704378E-2</v>
      </c>
      <c r="N435" s="54">
        <v>0.33850463894205862</v>
      </c>
      <c r="O435" s="50"/>
    </row>
    <row r="436" spans="1:15" ht="15">
      <c r="A436" s="47">
        <v>44827</v>
      </c>
      <c r="B436" s="38">
        <v>-0.10909495309468546</v>
      </c>
      <c r="C436" s="50"/>
      <c r="D436" s="52">
        <v>-0.10193981824922564</v>
      </c>
      <c r="E436" s="54">
        <v>-0.10909495309468546</v>
      </c>
      <c r="F436" s="50"/>
      <c r="G436" s="29">
        <v>-6.9981033388739955E-2</v>
      </c>
      <c r="H436" s="54">
        <v>-0.10909495309468546</v>
      </c>
      <c r="I436" s="50"/>
      <c r="J436" s="22">
        <v>-0.13298168959717499</v>
      </c>
      <c r="K436" s="38">
        <v>-0.10909495309468546</v>
      </c>
      <c r="L436" s="50"/>
      <c r="M436" s="22">
        <v>-1.9613188667283381E-2</v>
      </c>
      <c r="N436" s="54">
        <v>-0.10909495309468546</v>
      </c>
      <c r="O436" s="50"/>
    </row>
    <row r="437" spans="1:15" ht="15">
      <c r="A437" s="47">
        <v>44830</v>
      </c>
      <c r="B437" s="38">
        <v>-0.7114348678551361</v>
      </c>
      <c r="C437" s="50"/>
      <c r="D437" s="52">
        <v>-0.26563582888364967</v>
      </c>
      <c r="E437" s="54">
        <v>-0.7114348678551361</v>
      </c>
      <c r="F437" s="50"/>
      <c r="G437" s="29">
        <v>-2.0859063643253878E-2</v>
      </c>
      <c r="H437" s="54">
        <v>-0.7114348678551361</v>
      </c>
      <c r="I437" s="50"/>
      <c r="J437" s="22">
        <v>0.17411038014001257</v>
      </c>
      <c r="K437" s="38">
        <v>-0.7114348678551361</v>
      </c>
      <c r="L437" s="50"/>
      <c r="M437" s="22">
        <v>-1.8803328760970605E-3</v>
      </c>
      <c r="N437" s="54">
        <v>-0.7114348678551361</v>
      </c>
      <c r="O437" s="50"/>
    </row>
    <row r="438" spans="1:15" ht="15">
      <c r="A438" s="47">
        <v>44831</v>
      </c>
      <c r="B438" s="38">
        <v>0.51807562085716108</v>
      </c>
      <c r="C438" s="50"/>
      <c r="D438" s="52">
        <v>0.15983389117337249</v>
      </c>
      <c r="E438" s="54">
        <v>0.51807562085716108</v>
      </c>
      <c r="F438" s="50"/>
      <c r="G438" s="29">
        <v>4.0594227820215628E-2</v>
      </c>
      <c r="H438" s="54">
        <v>0.51807562085716108</v>
      </c>
      <c r="I438" s="50"/>
      <c r="J438" s="22">
        <v>0.70607643286991018</v>
      </c>
      <c r="K438" s="38">
        <v>0.51807562085716108</v>
      </c>
      <c r="L438" s="50"/>
      <c r="M438" s="22">
        <v>-8.1052314568208824E-3</v>
      </c>
      <c r="N438" s="54">
        <v>0.51807562085716108</v>
      </c>
      <c r="O438" s="50"/>
    </row>
    <row r="439" spans="1:15" ht="15">
      <c r="A439" s="47">
        <v>44832</v>
      </c>
      <c r="B439" s="38">
        <v>0.15350196468352315</v>
      </c>
      <c r="C439" s="50"/>
      <c r="D439" s="52">
        <v>3.6440533883565454E-2</v>
      </c>
      <c r="E439" s="54">
        <v>0.15350196468352315</v>
      </c>
      <c r="F439" s="50"/>
      <c r="G439" s="29">
        <v>4.0798730320368098E-2</v>
      </c>
      <c r="H439" s="54">
        <v>0.15350196468352315</v>
      </c>
      <c r="I439" s="50"/>
      <c r="J439" s="22">
        <v>0.53225039237398541</v>
      </c>
      <c r="K439" s="38">
        <v>0.15350196468352315</v>
      </c>
      <c r="L439" s="50"/>
      <c r="M439" s="22">
        <v>2.5659621950834145E-3</v>
      </c>
      <c r="N439" s="54">
        <v>0.15350196468352315</v>
      </c>
      <c r="O439" s="50"/>
    </row>
    <row r="440" spans="1:15" ht="15">
      <c r="A440" s="47">
        <v>44833</v>
      </c>
      <c r="B440" s="38">
        <v>-0.24089739175513183</v>
      </c>
      <c r="C440" s="50"/>
      <c r="D440" s="52">
        <v>9.0489912679442702E-3</v>
      </c>
      <c r="E440" s="54">
        <v>-0.24089739175513183</v>
      </c>
      <c r="F440" s="50"/>
      <c r="G440" s="29">
        <v>-1.5645957594941282E-3</v>
      </c>
      <c r="H440" s="54">
        <v>-0.24089739175513183</v>
      </c>
      <c r="I440" s="50"/>
      <c r="J440" s="22">
        <v>-0.8442428778903478</v>
      </c>
      <c r="K440" s="38">
        <v>-0.24089739175513183</v>
      </c>
      <c r="L440" s="50"/>
      <c r="M440" s="22">
        <v>-1.9859641195571237E-2</v>
      </c>
      <c r="N440" s="54">
        <v>-0.24089739175513183</v>
      </c>
      <c r="O440" s="50"/>
    </row>
    <row r="441" spans="1:15" ht="15">
      <c r="A441" s="47">
        <v>44834</v>
      </c>
      <c r="B441" s="38">
        <v>-6.4271465084364654E-2</v>
      </c>
      <c r="C441" s="50"/>
      <c r="D441" s="52">
        <v>-8.8817294514485459E-2</v>
      </c>
      <c r="E441" s="54">
        <v>-6.4271465084364654E-2</v>
      </c>
      <c r="F441" s="50"/>
      <c r="G441" s="29">
        <v>-5.720390227367686E-3</v>
      </c>
      <c r="H441" s="54">
        <v>-6.4271465084364654E-2</v>
      </c>
      <c r="I441" s="50"/>
      <c r="J441" s="22">
        <v>-0.32149577215404745</v>
      </c>
      <c r="K441" s="38">
        <v>-6.4271465084364654E-2</v>
      </c>
      <c r="L441" s="50"/>
      <c r="M441" s="22">
        <v>4.893072241642071E-3</v>
      </c>
      <c r="N441" s="54">
        <v>-6.4271465084364654E-2</v>
      </c>
      <c r="O441" s="50"/>
    </row>
    <row r="442" spans="1:15" ht="15">
      <c r="A442" s="47">
        <v>44837</v>
      </c>
      <c r="B442" s="38">
        <v>0.12198018531529473</v>
      </c>
      <c r="C442" s="50"/>
      <c r="D442" s="52">
        <v>8.8486571890195875E-3</v>
      </c>
      <c r="E442" s="54">
        <v>0.12198018531529473</v>
      </c>
      <c r="F442" s="50"/>
      <c r="G442" s="29">
        <v>1.9824683119469371E-2</v>
      </c>
      <c r="H442" s="54">
        <v>0.12198018531529473</v>
      </c>
      <c r="I442" s="50"/>
      <c r="J442" s="22">
        <v>0.10755038550754409</v>
      </c>
      <c r="K442" s="38">
        <v>0.12198018531529473</v>
      </c>
      <c r="L442" s="50"/>
      <c r="M442" s="22">
        <v>2.7383900953527923E-3</v>
      </c>
      <c r="N442" s="54">
        <v>0.12198018531529473</v>
      </c>
      <c r="O442" s="50"/>
    </row>
    <row r="443" spans="1:15" ht="15">
      <c r="A443" s="47">
        <v>44838</v>
      </c>
      <c r="B443" s="38">
        <v>-0.38881049003353724</v>
      </c>
      <c r="C443" s="50"/>
      <c r="D443" s="52">
        <v>-0.44281527542939852</v>
      </c>
      <c r="E443" s="54">
        <v>-0.38881049003353724</v>
      </c>
      <c r="F443" s="50"/>
      <c r="G443" s="29">
        <v>3.3188166855231599E-2</v>
      </c>
      <c r="H443" s="54">
        <v>-0.38881049003353724</v>
      </c>
      <c r="I443" s="50"/>
      <c r="J443" s="22">
        <v>-0.26183219052020457</v>
      </c>
      <c r="K443" s="38">
        <v>-0.38881049003353724</v>
      </c>
      <c r="L443" s="50"/>
      <c r="M443" s="22">
        <v>2.6001169224899201E-2</v>
      </c>
      <c r="N443" s="54">
        <v>-0.38881049003353724</v>
      </c>
      <c r="O443" s="50"/>
    </row>
    <row r="444" spans="1:15" ht="15">
      <c r="A444" s="47">
        <v>44839</v>
      </c>
      <c r="B444" s="38">
        <v>-8.2886178621620343E-2</v>
      </c>
      <c r="C444" s="50"/>
      <c r="D444" s="52">
        <v>-2.5198469121447704E-2</v>
      </c>
      <c r="E444" s="54">
        <v>-8.2886178621620343E-2</v>
      </c>
      <c r="F444" s="50"/>
      <c r="G444" s="29">
        <v>6.4862793199992035E-3</v>
      </c>
      <c r="H444" s="54">
        <v>-8.2886178621620343E-2</v>
      </c>
      <c r="I444" s="50"/>
      <c r="J444" s="22">
        <v>0.84573614953743403</v>
      </c>
      <c r="K444" s="38">
        <v>-8.2886178621620343E-2</v>
      </c>
      <c r="L444" s="50"/>
      <c r="M444" s="22">
        <v>-6.3559865253044554E-3</v>
      </c>
      <c r="N444" s="54">
        <v>-8.2886178621620343E-2</v>
      </c>
      <c r="O444" s="50"/>
    </row>
    <row r="445" spans="1:15" ht="15">
      <c r="A445" s="47">
        <v>44840</v>
      </c>
      <c r="B445" s="38">
        <v>-0.21327001028507259</v>
      </c>
      <c r="C445" s="50"/>
      <c r="D445" s="52">
        <v>0.19268623648024374</v>
      </c>
      <c r="E445" s="54">
        <v>-0.21327001028507259</v>
      </c>
      <c r="F445" s="50"/>
      <c r="G445" s="29">
        <v>1.3684424071702688E-2</v>
      </c>
      <c r="H445" s="54">
        <v>-0.21327001028507259</v>
      </c>
      <c r="I445" s="50"/>
      <c r="J445" s="22">
        <v>-0.43758204634813885</v>
      </c>
      <c r="K445" s="38">
        <v>-0.21327001028507259</v>
      </c>
      <c r="L445" s="50"/>
      <c r="M445" s="22">
        <v>-5.805834113074314E-3</v>
      </c>
      <c r="N445" s="54">
        <v>-0.21327001028507259</v>
      </c>
      <c r="O445" s="50"/>
    </row>
    <row r="446" spans="1:15" ht="15">
      <c r="A446" s="47">
        <v>44841</v>
      </c>
      <c r="B446" s="38">
        <v>0.39571104204101876</v>
      </c>
      <c r="C446" s="50"/>
      <c r="D446" s="52">
        <v>9.2957087573315514E-2</v>
      </c>
      <c r="E446" s="54">
        <v>0.39571104204101876</v>
      </c>
      <c r="F446" s="50"/>
      <c r="G446" s="29">
        <v>3.3211297823118692E-2</v>
      </c>
      <c r="H446" s="54">
        <v>0.39571104204101876</v>
      </c>
      <c r="I446" s="50"/>
      <c r="J446" s="22">
        <v>-0.17967629447384725</v>
      </c>
      <c r="K446" s="38">
        <v>0.39571104204101876</v>
      </c>
      <c r="L446" s="50"/>
      <c r="M446" s="22">
        <v>-3.1751252028644791E-3</v>
      </c>
      <c r="N446" s="54">
        <v>0.39571104204101876</v>
      </c>
      <c r="O446" s="50"/>
    </row>
    <row r="447" spans="1:15" ht="15">
      <c r="A447" s="47">
        <v>44844</v>
      </c>
      <c r="B447" s="38">
        <v>-0.35974392057202442</v>
      </c>
      <c r="C447" s="50"/>
      <c r="D447" s="52">
        <v>-3.6513930183286511E-2</v>
      </c>
      <c r="E447" s="54">
        <v>-0.35974392057202442</v>
      </c>
      <c r="F447" s="50"/>
      <c r="G447" s="29">
        <v>-1.7856706295141411E-2</v>
      </c>
      <c r="H447" s="54">
        <v>-0.35974392057202442</v>
      </c>
      <c r="I447" s="50"/>
      <c r="J447" s="22">
        <v>-0.4615613641507601</v>
      </c>
      <c r="K447" s="38">
        <v>-0.35974392057202442</v>
      </c>
      <c r="L447" s="50"/>
      <c r="M447" s="22">
        <v>-5.8689132723486566E-3</v>
      </c>
      <c r="N447" s="54">
        <v>-0.35974392057202442</v>
      </c>
      <c r="O447" s="50"/>
    </row>
    <row r="448" spans="1:15" ht="15">
      <c r="A448" s="47">
        <v>44845</v>
      </c>
      <c r="B448" s="38">
        <v>0.41493944743285494</v>
      </c>
      <c r="C448" s="50"/>
      <c r="D448" s="52">
        <v>5.1134974757777313E-2</v>
      </c>
      <c r="E448" s="54">
        <v>0.41493944743285494</v>
      </c>
      <c r="F448" s="50"/>
      <c r="G448" s="29">
        <v>-2.0385521329987062E-2</v>
      </c>
      <c r="H448" s="54">
        <v>0.41493944743285494</v>
      </c>
      <c r="I448" s="50"/>
      <c r="J448" s="22">
        <v>0.36787631486048838</v>
      </c>
      <c r="K448" s="38">
        <v>0.41493944743285494</v>
      </c>
      <c r="L448" s="50"/>
      <c r="M448" s="22">
        <v>-1.1255263723476709E-2</v>
      </c>
      <c r="N448" s="54">
        <v>0.41493944743285494</v>
      </c>
      <c r="O448" s="50"/>
    </row>
    <row r="449" spans="1:15" ht="15">
      <c r="A449" s="47">
        <v>44846</v>
      </c>
      <c r="B449" s="38">
        <v>4.1101521334871172E-4</v>
      </c>
      <c r="C449" s="50"/>
      <c r="D449" s="52">
        <v>4.143298786557096E-2</v>
      </c>
      <c r="E449" s="54">
        <v>4.1101521334871172E-4</v>
      </c>
      <c r="F449" s="50"/>
      <c r="G449" s="29">
        <v>-1.8345247004335149E-2</v>
      </c>
      <c r="H449" s="54">
        <v>4.1101521334871172E-4</v>
      </c>
      <c r="I449" s="50"/>
      <c r="J449" s="22">
        <v>0.38190871983474817</v>
      </c>
      <c r="K449" s="38">
        <v>4.1101521334871172E-4</v>
      </c>
      <c r="L449" s="50"/>
      <c r="M449" s="22">
        <v>-9.9169936304890714E-3</v>
      </c>
      <c r="N449" s="54">
        <v>4.1101521334871172E-4</v>
      </c>
      <c r="O449" s="50"/>
    </row>
    <row r="450" spans="1:15" ht="15">
      <c r="A450" s="47">
        <v>44847</v>
      </c>
      <c r="B450" s="38">
        <v>-0.17920334969674234</v>
      </c>
      <c r="C450" s="50"/>
      <c r="D450" s="52">
        <v>-6.8846125577230452E-2</v>
      </c>
      <c r="E450" s="54">
        <v>-0.17920334969674234</v>
      </c>
      <c r="F450" s="50"/>
      <c r="G450" s="29">
        <v>1.8240166354839923E-2</v>
      </c>
      <c r="H450" s="54">
        <v>-0.17920334969674234</v>
      </c>
      <c r="I450" s="50"/>
      <c r="J450" s="22">
        <v>0.31151918499565351</v>
      </c>
      <c r="K450" s="38">
        <v>-0.17920334969674234</v>
      </c>
      <c r="L450" s="50"/>
      <c r="M450" s="22">
        <v>5.4879439535573515E-3</v>
      </c>
      <c r="N450" s="54">
        <v>-0.17920334969674234</v>
      </c>
      <c r="O450" s="50"/>
    </row>
    <row r="451" spans="1:15" ht="15">
      <c r="A451" s="47">
        <v>44848</v>
      </c>
      <c r="B451" s="38">
        <v>4.9041775507312764E-2</v>
      </c>
      <c r="C451" s="50"/>
      <c r="D451" s="52">
        <v>-0.28902221936928729</v>
      </c>
      <c r="E451" s="54">
        <v>4.9041775507312764E-2</v>
      </c>
      <c r="F451" s="50"/>
      <c r="G451" s="29">
        <v>-3.1382658656197417E-2</v>
      </c>
      <c r="H451" s="54">
        <v>4.9041775507312764E-2</v>
      </c>
      <c r="I451" s="50"/>
      <c r="J451" s="22">
        <v>-0.60849768011782712</v>
      </c>
      <c r="K451" s="38">
        <v>4.9041775507312764E-2</v>
      </c>
      <c r="L451" s="50"/>
      <c r="M451" s="22">
        <v>2.1194102488042168E-3</v>
      </c>
      <c r="N451" s="54">
        <v>4.9041775507312764E-2</v>
      </c>
      <c r="O451" s="50"/>
    </row>
    <row r="452" spans="1:15" ht="15">
      <c r="A452" s="47">
        <v>44851</v>
      </c>
      <c r="B452" s="38">
        <v>-0.87682701957017495</v>
      </c>
      <c r="C452" s="50"/>
      <c r="D452" s="52">
        <v>-0.72155730863848455</v>
      </c>
      <c r="E452" s="54">
        <v>-0.87682701957017495</v>
      </c>
      <c r="F452" s="50"/>
      <c r="G452" s="29">
        <v>-1.2878056400538658E-2</v>
      </c>
      <c r="H452" s="54">
        <v>-0.87682701957017495</v>
      </c>
      <c r="I452" s="50"/>
      <c r="J452" s="22">
        <v>1.4036676820277121</v>
      </c>
      <c r="K452" s="38">
        <v>-0.87682701957017495</v>
      </c>
      <c r="L452" s="50"/>
      <c r="M452" s="22">
        <v>1.158770756371715E-2</v>
      </c>
      <c r="N452" s="54">
        <v>-0.87682701957017495</v>
      </c>
      <c r="O452" s="50"/>
    </row>
    <row r="453" spans="1:15" ht="15">
      <c r="A453" s="47">
        <v>44852</v>
      </c>
      <c r="B453" s="38">
        <v>-0.12744358144843007</v>
      </c>
      <c r="C453" s="50"/>
      <c r="D453" s="52">
        <v>-0.92692874513877366</v>
      </c>
      <c r="E453" s="54">
        <v>-0.12744358144843007</v>
      </c>
      <c r="F453" s="50"/>
      <c r="G453" s="29">
        <v>-1.7507372373318824E-2</v>
      </c>
      <c r="H453" s="54">
        <v>-0.12744358144843007</v>
      </c>
      <c r="I453" s="50"/>
      <c r="J453" s="22">
        <v>-0.41718976025895244</v>
      </c>
      <c r="K453" s="38">
        <v>-0.12744358144843007</v>
      </c>
      <c r="L453" s="50"/>
      <c r="M453" s="22">
        <v>2.2013301328369823E-3</v>
      </c>
      <c r="N453" s="54">
        <v>-0.12744358144843007</v>
      </c>
      <c r="O453" s="50"/>
    </row>
    <row r="454" spans="1:15" ht="15">
      <c r="A454" s="47">
        <v>44853</v>
      </c>
      <c r="B454" s="38">
        <v>-0.47438953098288483</v>
      </c>
      <c r="C454" s="50"/>
      <c r="D454" s="52">
        <v>0.30078249922596129</v>
      </c>
      <c r="E454" s="54">
        <v>-0.47438953098288483</v>
      </c>
      <c r="F454" s="50"/>
      <c r="G454" s="29">
        <v>2.0797209752150967E-2</v>
      </c>
      <c r="H454" s="54">
        <v>-0.47438953098288483</v>
      </c>
      <c r="I454" s="50"/>
      <c r="J454" s="22">
        <v>0.35478366831364422</v>
      </c>
      <c r="K454" s="38">
        <v>-0.47438953098288483</v>
      </c>
      <c r="L454" s="50"/>
      <c r="M454" s="22">
        <v>-3.9256554419305938E-3</v>
      </c>
      <c r="N454" s="54">
        <v>-0.47438953098288483</v>
      </c>
      <c r="O454" s="50"/>
    </row>
    <row r="455" spans="1:15" ht="15">
      <c r="A455" s="47">
        <v>44854</v>
      </c>
      <c r="B455" s="38">
        <v>1.2823872719565401</v>
      </c>
      <c r="C455" s="50"/>
      <c r="D455" s="52">
        <v>0.9063500948973473</v>
      </c>
      <c r="E455" s="54">
        <v>1.2823872719565401</v>
      </c>
      <c r="F455" s="50"/>
      <c r="G455" s="29">
        <v>1.9687198746348258E-3</v>
      </c>
      <c r="H455" s="54">
        <v>1.2823872719565401</v>
      </c>
      <c r="I455" s="50"/>
      <c r="J455" s="22">
        <v>-0.81950192996467963</v>
      </c>
      <c r="K455" s="38">
        <v>1.2823872719565401</v>
      </c>
      <c r="L455" s="50"/>
      <c r="M455" s="22">
        <v>3.4404067292625046E-3</v>
      </c>
      <c r="N455" s="54">
        <v>1.2823872719565401</v>
      </c>
      <c r="O455" s="50"/>
    </row>
    <row r="456" spans="1:15" ht="15">
      <c r="A456" s="47">
        <v>44855</v>
      </c>
      <c r="B456" s="38">
        <v>0.16386715877287858</v>
      </c>
      <c r="C456" s="50"/>
      <c r="D456" s="52">
        <v>5.0313738011947183E-2</v>
      </c>
      <c r="E456" s="54">
        <v>0.16386715877287858</v>
      </c>
      <c r="F456" s="50"/>
      <c r="G456" s="29">
        <v>3.272611189588279E-3</v>
      </c>
      <c r="H456" s="54">
        <v>0.16386715877287858</v>
      </c>
      <c r="I456" s="50"/>
      <c r="J456" s="22">
        <v>0.11606957533690844</v>
      </c>
      <c r="K456" s="38">
        <v>0.16386715877287858</v>
      </c>
      <c r="L456" s="50"/>
      <c r="M456" s="22">
        <v>1.5656632752916102E-3</v>
      </c>
      <c r="N456" s="54">
        <v>0.16386715877287858</v>
      </c>
      <c r="O456" s="50"/>
    </row>
    <row r="457" spans="1:15" ht="15">
      <c r="A457" s="47">
        <v>44858</v>
      </c>
      <c r="B457" s="38">
        <v>-1.286254070577143</v>
      </c>
      <c r="C457" s="50"/>
      <c r="D457" s="52">
        <v>-0.84372952184290184</v>
      </c>
      <c r="E457" s="54">
        <v>-1.286254070577143</v>
      </c>
      <c r="F457" s="50"/>
      <c r="G457" s="29">
        <v>-2.7264317014352372E-3</v>
      </c>
      <c r="H457" s="54">
        <v>-1.286254070577143</v>
      </c>
      <c r="I457" s="50"/>
      <c r="J457" s="22">
        <v>-0.66893714547474181</v>
      </c>
      <c r="K457" s="38">
        <v>-1.286254070577143</v>
      </c>
      <c r="L457" s="50"/>
      <c r="M457" s="22">
        <v>6.3193893558584494E-3</v>
      </c>
      <c r="N457" s="54">
        <v>-1.286254070577143</v>
      </c>
      <c r="O457" s="50"/>
    </row>
    <row r="458" spans="1:15" ht="15">
      <c r="A458" s="47">
        <v>44859</v>
      </c>
      <c r="B458" s="38">
        <v>0.44098875166627105</v>
      </c>
      <c r="C458" s="50"/>
      <c r="D458" s="52">
        <v>-1.8857031059392102E-2</v>
      </c>
      <c r="E458" s="54">
        <v>0.44098875166627105</v>
      </c>
      <c r="F458" s="50"/>
      <c r="G458" s="29">
        <v>2.0727657014745276E-3</v>
      </c>
      <c r="H458" s="54">
        <v>0.44098875166627105</v>
      </c>
      <c r="I458" s="50"/>
      <c r="J458" s="22">
        <v>0.42766652614343914</v>
      </c>
      <c r="K458" s="38">
        <v>0.44098875166627105</v>
      </c>
      <c r="L458" s="50"/>
      <c r="M458" s="22">
        <v>4.2594763175150506E-3</v>
      </c>
      <c r="N458" s="54">
        <v>0.44098875166627105</v>
      </c>
      <c r="O458" s="50"/>
    </row>
    <row r="459" spans="1:15" ht="15">
      <c r="A459" s="47">
        <v>44860</v>
      </c>
      <c r="B459" s="38">
        <v>-0.50745388693862148</v>
      </c>
      <c r="C459" s="50"/>
      <c r="D459" s="52">
        <v>0.2124988618027957</v>
      </c>
      <c r="E459" s="54">
        <v>-0.50745388693862148</v>
      </c>
      <c r="F459" s="50"/>
      <c r="G459" s="29">
        <v>1.2670048748132771E-2</v>
      </c>
      <c r="H459" s="54">
        <v>-0.50745388693862148</v>
      </c>
      <c r="I459" s="50"/>
      <c r="J459" s="22">
        <v>0.28205315510100343</v>
      </c>
      <c r="K459" s="38">
        <v>-0.50745388693862148</v>
      </c>
      <c r="L459" s="50"/>
      <c r="M459" s="22">
        <v>7.4617911719346997E-3</v>
      </c>
      <c r="N459" s="54">
        <v>-0.50745388693862148</v>
      </c>
      <c r="O459" s="50"/>
    </row>
    <row r="460" spans="1:15" ht="15">
      <c r="A460" s="47">
        <v>44861</v>
      </c>
      <c r="B460" s="38">
        <v>0.74296088627216472</v>
      </c>
      <c r="C460" s="50"/>
      <c r="D460" s="52">
        <v>0.26604661315590272</v>
      </c>
      <c r="E460" s="54">
        <v>0.74296088627216472</v>
      </c>
      <c r="F460" s="50"/>
      <c r="G460" s="29">
        <v>1.3255137952723853E-2</v>
      </c>
      <c r="H460" s="54">
        <v>0.74296088627216472</v>
      </c>
      <c r="I460" s="50"/>
      <c r="J460" s="22">
        <v>-0.73048309021923874</v>
      </c>
      <c r="K460" s="38">
        <v>0.74296088627216472</v>
      </c>
      <c r="L460" s="50"/>
      <c r="M460" s="22">
        <v>1.8761440675486329E-3</v>
      </c>
      <c r="N460" s="54">
        <v>0.74296088627216472</v>
      </c>
      <c r="O460" s="50"/>
    </row>
    <row r="461" spans="1:15" ht="15">
      <c r="A461" s="47">
        <v>44862</v>
      </c>
      <c r="B461" s="38">
        <v>-6.9048471831687844E-2</v>
      </c>
      <c r="C461" s="50"/>
      <c r="D461" s="52">
        <v>9.7691450725593362E-2</v>
      </c>
      <c r="E461" s="54">
        <v>-6.9048471831687844E-2</v>
      </c>
      <c r="F461" s="50"/>
      <c r="G461" s="29">
        <v>4.9785601481595037E-3</v>
      </c>
      <c r="H461" s="54">
        <v>-6.9048471831687844E-2</v>
      </c>
      <c r="I461" s="50"/>
      <c r="J461" s="22">
        <v>3.0596825747386612E-2</v>
      </c>
      <c r="K461" s="38">
        <v>-6.9048471831687844E-2</v>
      </c>
      <c r="L461" s="50"/>
      <c r="M461" s="22">
        <v>-4.5335708816270871E-3</v>
      </c>
      <c r="N461" s="54">
        <v>-6.9048471831687844E-2</v>
      </c>
      <c r="O461" s="50"/>
    </row>
    <row r="462" spans="1:15" ht="15">
      <c r="A462" s="47">
        <v>44865</v>
      </c>
      <c r="B462" s="38">
        <v>0.21084374510138984</v>
      </c>
      <c r="C462" s="50"/>
      <c r="D462" s="52">
        <v>0.29051336062972716</v>
      </c>
      <c r="E462" s="54">
        <v>0.21084374510138984</v>
      </c>
      <c r="F462" s="50"/>
      <c r="G462" s="29">
        <v>-1.4260111816833197E-2</v>
      </c>
      <c r="H462" s="54">
        <v>0.21084374510138984</v>
      </c>
      <c r="I462" s="50"/>
      <c r="J462" s="22">
        <v>-1.4075955012319636</v>
      </c>
      <c r="K462" s="38">
        <v>0.21084374510138984</v>
      </c>
      <c r="L462" s="50"/>
      <c r="M462" s="22">
        <v>5.3619847488039418E-3</v>
      </c>
      <c r="N462" s="54">
        <v>0.21084374510138984</v>
      </c>
      <c r="O462" s="50"/>
    </row>
    <row r="463" spans="1:15" ht="15">
      <c r="A463" s="47">
        <v>44866</v>
      </c>
      <c r="B463" s="38">
        <v>-0.24046927183752098</v>
      </c>
      <c r="C463" s="50"/>
      <c r="D463" s="52">
        <v>-0.44749185607351877</v>
      </c>
      <c r="E463" s="54">
        <v>-0.24046927183752098</v>
      </c>
      <c r="F463" s="50"/>
      <c r="G463" s="29">
        <v>1.9319144529228335E-2</v>
      </c>
      <c r="H463" s="54">
        <v>-0.24046927183752098</v>
      </c>
      <c r="I463" s="50"/>
      <c r="J463" s="22">
        <v>0.85087970937863588</v>
      </c>
      <c r="K463" s="38">
        <v>-0.24046927183752098</v>
      </c>
      <c r="L463" s="50"/>
      <c r="M463" s="22">
        <v>1.3393783759249576E-2</v>
      </c>
      <c r="N463" s="54">
        <v>-0.24046927183752098</v>
      </c>
      <c r="O463" s="50"/>
    </row>
    <row r="464" spans="1:15" ht="15">
      <c r="A464" s="47">
        <v>44867</v>
      </c>
      <c r="B464" s="38">
        <v>-0.2435078237851073</v>
      </c>
      <c r="C464" s="50"/>
      <c r="D464" s="52">
        <v>0.72585901952555509</v>
      </c>
      <c r="E464" s="54">
        <v>-0.2435078237851073</v>
      </c>
      <c r="F464" s="50"/>
      <c r="G464" s="29">
        <v>9.9378400391206354E-3</v>
      </c>
      <c r="H464" s="54">
        <v>-0.2435078237851073</v>
      </c>
      <c r="I464" s="50"/>
      <c r="J464" s="22">
        <v>0.61222664509780023</v>
      </c>
      <c r="K464" s="38">
        <v>-0.2435078237851073</v>
      </c>
      <c r="L464" s="50"/>
      <c r="M464" s="22">
        <v>-4.7813775908793106E-3</v>
      </c>
      <c r="N464" s="54">
        <v>-0.2435078237851073</v>
      </c>
      <c r="O464" s="50"/>
    </row>
    <row r="465" spans="1:15" ht="15">
      <c r="A465" s="47">
        <v>44868</v>
      </c>
      <c r="B465" s="38">
        <v>0.60318512897550902</v>
      </c>
      <c r="C465" s="50"/>
      <c r="D465" s="52">
        <v>0.17587557211138352</v>
      </c>
      <c r="E465" s="54">
        <v>0.60318512897550902</v>
      </c>
      <c r="F465" s="50"/>
      <c r="G465" s="29">
        <v>-8.1522190615501595E-3</v>
      </c>
      <c r="H465" s="54">
        <v>0.60318512897550902</v>
      </c>
      <c r="I465" s="50"/>
      <c r="J465" s="22">
        <v>0.2584805442075338</v>
      </c>
      <c r="K465" s="38">
        <v>0.60318512897550902</v>
      </c>
      <c r="L465" s="50"/>
      <c r="M465" s="22">
        <v>4.3027393584058942E-3</v>
      </c>
      <c r="N465" s="54">
        <v>0.60318512897550902</v>
      </c>
      <c r="O465" s="50"/>
    </row>
    <row r="466" spans="1:15" ht="15">
      <c r="A466" s="47">
        <v>44869</v>
      </c>
      <c r="B466" s="38">
        <v>-7.9571726525484096E-2</v>
      </c>
      <c r="C466" s="50"/>
      <c r="D466" s="52">
        <v>-6.215610026492719E-2</v>
      </c>
      <c r="E466" s="54">
        <v>-7.9571726525484096E-2</v>
      </c>
      <c r="F466" s="50"/>
      <c r="G466" s="29">
        <v>4.3534232897875308E-2</v>
      </c>
      <c r="H466" s="54">
        <v>-7.9571726525484096E-2</v>
      </c>
      <c r="I466" s="50"/>
      <c r="J466" s="22">
        <v>-0.69759269369522792</v>
      </c>
      <c r="K466" s="38">
        <v>-7.9571726525484096E-2</v>
      </c>
      <c r="L466" s="50"/>
      <c r="M466" s="22">
        <v>1.8911584455157907E-2</v>
      </c>
      <c r="N466" s="54">
        <v>-7.9571726525484096E-2</v>
      </c>
      <c r="O466" s="50"/>
    </row>
    <row r="467" spans="1:15" ht="15">
      <c r="A467" s="47">
        <v>44872</v>
      </c>
      <c r="B467" s="38">
        <v>-0.2379295675129878</v>
      </c>
      <c r="C467" s="50"/>
      <c r="D467" s="52">
        <v>-0.47108539555508705</v>
      </c>
      <c r="E467" s="54">
        <v>-0.2379295675129878</v>
      </c>
      <c r="F467" s="50"/>
      <c r="G467" s="29">
        <v>3.4102339970712141E-3</v>
      </c>
      <c r="H467" s="54">
        <v>-0.2379295675129878</v>
      </c>
      <c r="I467" s="50"/>
      <c r="J467" s="22">
        <v>4.5069533589493706E-2</v>
      </c>
      <c r="K467" s="38">
        <v>-0.2379295675129878</v>
      </c>
      <c r="L467" s="50"/>
      <c r="M467" s="22">
        <v>-2.1888880812228691E-3</v>
      </c>
      <c r="N467" s="54">
        <v>-0.2379295675129878</v>
      </c>
      <c r="O467" s="50"/>
    </row>
    <row r="468" spans="1:15" ht="15">
      <c r="A468" s="47">
        <v>44873</v>
      </c>
      <c r="B468" s="38">
        <v>0.1229597663246582</v>
      </c>
      <c r="C468" s="50"/>
      <c r="D468" s="52">
        <v>0.20262150070335247</v>
      </c>
      <c r="E468" s="54">
        <v>0.1229597663246582</v>
      </c>
      <c r="F468" s="50"/>
      <c r="G468" s="29">
        <v>-3.0705950402038516E-2</v>
      </c>
      <c r="H468" s="54">
        <v>0.1229597663246582</v>
      </c>
      <c r="I468" s="50"/>
      <c r="J468" s="22">
        <v>0.297689904762104</v>
      </c>
      <c r="K468" s="38">
        <v>0.1229597663246582</v>
      </c>
      <c r="L468" s="50"/>
      <c r="M468" s="22">
        <v>1.8239893365744626E-3</v>
      </c>
      <c r="N468" s="54">
        <v>0.1229597663246582</v>
      </c>
      <c r="O468" s="50"/>
    </row>
    <row r="469" spans="1:15" ht="15">
      <c r="A469" s="47">
        <v>44874</v>
      </c>
      <c r="B469" s="38">
        <v>-0.44987667133755277</v>
      </c>
      <c r="C469" s="50"/>
      <c r="D469" s="52">
        <v>1.8699438564344195E-2</v>
      </c>
      <c r="E469" s="54">
        <v>-0.44987667133755277</v>
      </c>
      <c r="F469" s="50"/>
      <c r="G469" s="29">
        <v>-4.002640676474508E-2</v>
      </c>
      <c r="H469" s="54">
        <v>-0.44987667133755277</v>
      </c>
      <c r="I469" s="50"/>
      <c r="J469" s="22">
        <v>0.27094627261251908</v>
      </c>
      <c r="K469" s="38">
        <v>-0.44987667133755277</v>
      </c>
      <c r="L469" s="50"/>
      <c r="M469" s="22">
        <v>-1.5635733205195241E-3</v>
      </c>
      <c r="N469" s="54">
        <v>-0.44987667133755277</v>
      </c>
      <c r="O469" s="50"/>
    </row>
    <row r="470" spans="1:15" ht="15">
      <c r="A470" s="47">
        <v>44875</v>
      </c>
      <c r="B470" s="38">
        <v>-5.3623165493199114E-2</v>
      </c>
      <c r="C470" s="50"/>
      <c r="D470" s="52">
        <v>-4.3711496460770376E-2</v>
      </c>
      <c r="E470" s="54">
        <v>-5.3623165493199114E-2</v>
      </c>
      <c r="F470" s="50"/>
      <c r="G470" s="29">
        <v>1.2813843239860453E-2</v>
      </c>
      <c r="H470" s="54">
        <v>-5.3623165493199114E-2</v>
      </c>
      <c r="I470" s="50"/>
      <c r="J470" s="22">
        <v>-0.28264507974978437</v>
      </c>
      <c r="K470" s="38">
        <v>-5.3623165493199114E-2</v>
      </c>
      <c r="L470" s="50"/>
      <c r="M470" s="22">
        <v>1.5048452529252077E-2</v>
      </c>
      <c r="N470" s="54">
        <v>-5.3623165493199114E-2</v>
      </c>
      <c r="O470" s="50"/>
    </row>
    <row r="471" spans="1:15" ht="15">
      <c r="A471" s="47">
        <v>44876</v>
      </c>
      <c r="B471" s="38">
        <v>0.13686118442064688</v>
      </c>
      <c r="C471" s="50"/>
      <c r="D471" s="52">
        <v>-3.4374823878807921E-2</v>
      </c>
      <c r="E471" s="54">
        <v>0.13686118442064688</v>
      </c>
      <c r="F471" s="50"/>
      <c r="G471" s="29">
        <v>2.224412353507596E-2</v>
      </c>
      <c r="H471" s="54">
        <v>0.13686118442064688</v>
      </c>
      <c r="I471" s="50"/>
      <c r="J471" s="22">
        <v>-4.287239040015059E-2</v>
      </c>
      <c r="K471" s="38">
        <v>0.13686118442064688</v>
      </c>
      <c r="L471" s="50"/>
      <c r="M471" s="22">
        <v>-4.4120281221607513E-3</v>
      </c>
      <c r="N471" s="54">
        <v>0.13686118442064688</v>
      </c>
      <c r="O471" s="50"/>
    </row>
    <row r="472" spans="1:15" ht="15">
      <c r="A472" s="47">
        <v>44879</v>
      </c>
      <c r="B472" s="38">
        <v>0.53400483070389282</v>
      </c>
      <c r="C472" s="50"/>
      <c r="D472" s="52">
        <v>9.4393437776623818E-2</v>
      </c>
      <c r="E472" s="54">
        <v>0.53400483070389282</v>
      </c>
      <c r="F472" s="50"/>
      <c r="G472" s="29">
        <v>-2.9271409694030987E-2</v>
      </c>
      <c r="H472" s="54">
        <v>0.53400483070389282</v>
      </c>
      <c r="I472" s="50"/>
      <c r="J472" s="22">
        <v>-0.14101586796127633</v>
      </c>
      <c r="K472" s="38">
        <v>0.53400483070389282</v>
      </c>
      <c r="L472" s="50"/>
      <c r="M472" s="22">
        <v>7.6720628710553176E-3</v>
      </c>
      <c r="N472" s="54">
        <v>0.53400483070389282</v>
      </c>
      <c r="O472" s="50"/>
    </row>
    <row r="473" spans="1:15" ht="15">
      <c r="A473" s="47">
        <v>44880</v>
      </c>
      <c r="B473" s="38">
        <v>7.4598208293942966E-2</v>
      </c>
      <c r="C473" s="50"/>
      <c r="D473" s="52">
        <v>7.5897996178023661E-2</v>
      </c>
      <c r="E473" s="54">
        <v>7.4598208293942966E-2</v>
      </c>
      <c r="F473" s="50"/>
      <c r="G473" s="29">
        <v>7.5576494702467318E-3</v>
      </c>
      <c r="H473" s="54">
        <v>7.4598208293942966E-2</v>
      </c>
      <c r="I473" s="50"/>
      <c r="J473" s="22">
        <v>-0.51717039787623775</v>
      </c>
      <c r="K473" s="38">
        <v>7.4598208293942966E-2</v>
      </c>
      <c r="L473" s="50"/>
      <c r="M473" s="22">
        <v>-2.9665905129064069E-3</v>
      </c>
      <c r="N473" s="54">
        <v>7.4598208293942966E-2</v>
      </c>
      <c r="O473" s="50"/>
    </row>
    <row r="474" spans="1:15" ht="15">
      <c r="A474" s="47">
        <v>44881</v>
      </c>
      <c r="B474" s="38">
        <v>0.19501094934027144</v>
      </c>
      <c r="C474" s="50"/>
      <c r="D474" s="52">
        <v>-0.24971710771734984</v>
      </c>
      <c r="E474" s="54">
        <v>0.19501094934027144</v>
      </c>
      <c r="F474" s="50"/>
      <c r="G474" s="29">
        <v>-1.8084062457234117E-2</v>
      </c>
      <c r="H474" s="54">
        <v>0.19501094934027144</v>
      </c>
      <c r="I474" s="50"/>
      <c r="J474" s="22">
        <v>0.64797671675910795</v>
      </c>
      <c r="K474" s="38">
        <v>0.19501094934027144</v>
      </c>
      <c r="L474" s="50"/>
      <c r="M474" s="22">
        <v>-4.9457881888102006E-3</v>
      </c>
      <c r="N474" s="54">
        <v>0.19501094934027144</v>
      </c>
      <c r="O474" s="50"/>
    </row>
    <row r="475" spans="1:15" ht="15">
      <c r="A475" s="47">
        <v>44882</v>
      </c>
      <c r="B475" s="38">
        <v>-0.40825835901144597</v>
      </c>
      <c r="C475" s="50"/>
      <c r="D475" s="52">
        <v>-2.4784890421354622E-3</v>
      </c>
      <c r="E475" s="54">
        <v>-0.40825835901144597</v>
      </c>
      <c r="F475" s="50"/>
      <c r="G475" s="29">
        <v>-1.7537620665327588E-2</v>
      </c>
      <c r="H475" s="54">
        <v>-0.40825835901144597</v>
      </c>
      <c r="I475" s="50"/>
      <c r="J475" s="22">
        <v>0.35817684109730047</v>
      </c>
      <c r="K475" s="38">
        <v>-0.40825835901144597</v>
      </c>
      <c r="L475" s="50"/>
      <c r="M475" s="22">
        <v>-4.8328396103342047E-4</v>
      </c>
      <c r="N475" s="54">
        <v>-0.40825835901144597</v>
      </c>
      <c r="O475" s="50"/>
    </row>
    <row r="476" spans="1:15" ht="15">
      <c r="A476" s="47">
        <v>44883</v>
      </c>
      <c r="B476" s="38">
        <v>0.15583910155442657</v>
      </c>
      <c r="C476" s="50"/>
      <c r="D476" s="52">
        <v>0.18283987106123867</v>
      </c>
      <c r="E476" s="54">
        <v>0.15583910155442657</v>
      </c>
      <c r="F476" s="50"/>
      <c r="G476" s="29">
        <v>-2.3009963105301245E-2</v>
      </c>
      <c r="H476" s="54">
        <v>0.15583910155442657</v>
      </c>
      <c r="I476" s="50"/>
      <c r="J476" s="22">
        <v>1.4512076979943537E-2</v>
      </c>
      <c r="K476" s="38">
        <v>0.15583910155442657</v>
      </c>
      <c r="L476" s="50"/>
      <c r="M476" s="22">
        <v>5.6041113183859662E-3</v>
      </c>
      <c r="N476" s="54">
        <v>0.15583910155442657</v>
      </c>
      <c r="O476" s="50"/>
    </row>
    <row r="477" spans="1:15" ht="15">
      <c r="A477" s="47">
        <v>44886</v>
      </c>
      <c r="B477" s="38">
        <v>0.30594154851087713</v>
      </c>
      <c r="C477" s="50"/>
      <c r="D477" s="52">
        <v>8.9263018428675511E-3</v>
      </c>
      <c r="E477" s="54">
        <v>0.30594154851087713</v>
      </c>
      <c r="F477" s="50"/>
      <c r="G477" s="29">
        <v>-5.5251874223032843E-3</v>
      </c>
      <c r="H477" s="54">
        <v>0.30594154851087713</v>
      </c>
      <c r="I477" s="50"/>
      <c r="J477" s="22">
        <v>-0.66244595998614164</v>
      </c>
      <c r="K477" s="38">
        <v>0.30594154851087713</v>
      </c>
      <c r="L477" s="50"/>
      <c r="M477" s="22">
        <v>1.0352987585664034E-4</v>
      </c>
      <c r="N477" s="54">
        <v>0.30594154851087713</v>
      </c>
      <c r="O477" s="50"/>
    </row>
    <row r="478" spans="1:15" ht="15">
      <c r="A478" s="47">
        <v>44887</v>
      </c>
      <c r="B478" s="38">
        <v>-0.19339178054820158</v>
      </c>
      <c r="C478" s="50"/>
      <c r="D478" s="52">
        <v>0.18114753148492549</v>
      </c>
      <c r="E478" s="54">
        <v>-0.19339178054820158</v>
      </c>
      <c r="F478" s="50"/>
      <c r="G478" s="29">
        <v>2.3716765309715333E-3</v>
      </c>
      <c r="H478" s="54">
        <v>-0.19339178054820158</v>
      </c>
      <c r="I478" s="50"/>
      <c r="J478" s="22">
        <v>-7.8525602725601898E-2</v>
      </c>
      <c r="K478" s="38">
        <v>-0.19339178054820158</v>
      </c>
      <c r="L478" s="50"/>
      <c r="M478" s="22">
        <v>8.6682409022279805E-3</v>
      </c>
      <c r="N478" s="54">
        <v>-0.19339178054820158</v>
      </c>
      <c r="O478" s="50"/>
    </row>
    <row r="479" spans="1:15" ht="15">
      <c r="A479" s="47">
        <v>44888</v>
      </c>
      <c r="B479" s="38">
        <v>9.3791063975008568E-2</v>
      </c>
      <c r="C479" s="50"/>
      <c r="D479" s="52">
        <v>4.8650307396295868E-2</v>
      </c>
      <c r="E479" s="54">
        <v>9.3791063975008568E-2</v>
      </c>
      <c r="F479" s="50"/>
      <c r="G479" s="29">
        <v>-3.1512203530007256E-2</v>
      </c>
      <c r="H479" s="54">
        <v>9.3791063975008568E-2</v>
      </c>
      <c r="I479" s="50"/>
      <c r="J479" s="22">
        <v>6.6870764883828829E-2</v>
      </c>
      <c r="K479" s="38">
        <v>9.3791063975008568E-2</v>
      </c>
      <c r="L479" s="50"/>
      <c r="M479" s="22">
        <v>1.984672539787154E-3</v>
      </c>
      <c r="N479" s="54">
        <v>9.3791063975008568E-2</v>
      </c>
      <c r="O479" s="50"/>
    </row>
    <row r="480" spans="1:15" ht="15">
      <c r="A480" s="47">
        <v>44889</v>
      </c>
      <c r="B480" s="38">
        <v>0.19707471062469706</v>
      </c>
      <c r="C480" s="50"/>
      <c r="D480" s="52">
        <v>0.11994874777105932</v>
      </c>
      <c r="E480" s="54">
        <v>0.19707471062469706</v>
      </c>
      <c r="F480" s="50"/>
      <c r="G480" s="29">
        <v>-3.6153750966914015E-3</v>
      </c>
      <c r="H480" s="54">
        <v>0.19707471062469706</v>
      </c>
      <c r="I480" s="50"/>
      <c r="J480" s="22">
        <v>-0.19220856272693618</v>
      </c>
      <c r="K480" s="38">
        <v>0.19707471062469706</v>
      </c>
      <c r="L480" s="50"/>
      <c r="M480" s="22">
        <v>5.3638129217796688E-4</v>
      </c>
      <c r="N480" s="54">
        <v>0.19707471062469706</v>
      </c>
      <c r="O480" s="50"/>
    </row>
    <row r="481" spans="1:15" ht="15">
      <c r="A481" s="47">
        <v>44890</v>
      </c>
      <c r="B481" s="38">
        <v>-0.24530548736153754</v>
      </c>
      <c r="C481" s="50"/>
      <c r="D481" s="52">
        <v>5.7265743252660414E-2</v>
      </c>
      <c r="E481" s="54">
        <v>-0.24530548736153754</v>
      </c>
      <c r="F481" s="50"/>
      <c r="G481" s="29">
        <v>-2.5920144528817236E-2</v>
      </c>
      <c r="H481" s="54">
        <v>-0.24530548736153754</v>
      </c>
      <c r="I481" s="50"/>
      <c r="J481" s="22">
        <v>3.6070660834025998E-2</v>
      </c>
      <c r="K481" s="38">
        <v>-0.24530548736153754</v>
      </c>
      <c r="L481" s="50"/>
      <c r="M481" s="22">
        <v>2.3493705853172039E-3</v>
      </c>
      <c r="N481" s="54">
        <v>-0.24530548736153754</v>
      </c>
      <c r="O481" s="50"/>
    </row>
    <row r="482" spans="1:15" ht="15">
      <c r="A482" s="47">
        <v>44893</v>
      </c>
      <c r="B482" s="38">
        <v>0.37859122766955178</v>
      </c>
      <c r="C482" s="50"/>
      <c r="D482" s="52">
        <v>0.46924233010127137</v>
      </c>
      <c r="E482" s="54">
        <v>0.37859122766955178</v>
      </c>
      <c r="F482" s="50"/>
      <c r="G482" s="29">
        <v>1.1983224921087163E-3</v>
      </c>
      <c r="H482" s="54">
        <v>0.37859122766955178</v>
      </c>
      <c r="I482" s="50"/>
      <c r="J482" s="22">
        <v>1.6995843493063562E-2</v>
      </c>
      <c r="K482" s="38">
        <v>0.37859122766955178</v>
      </c>
      <c r="L482" s="50"/>
      <c r="M482" s="22">
        <v>-3.3663012253778556E-3</v>
      </c>
      <c r="N482" s="54">
        <v>0.37859122766955178</v>
      </c>
      <c r="O482" s="50"/>
    </row>
    <row r="483" spans="1:15" ht="15">
      <c r="A483" s="47">
        <v>44894</v>
      </c>
      <c r="B483" s="38">
        <v>0.54943333244849613</v>
      </c>
      <c r="C483" s="50"/>
      <c r="D483" s="52">
        <v>0.2879072804323019</v>
      </c>
      <c r="E483" s="54">
        <v>0.54943333244849613</v>
      </c>
      <c r="F483" s="50"/>
      <c r="G483" s="29">
        <v>-3.3589283020146205E-3</v>
      </c>
      <c r="H483" s="54">
        <v>0.54943333244849613</v>
      </c>
      <c r="I483" s="50"/>
      <c r="J483" s="22">
        <v>0.19267943102178911</v>
      </c>
      <c r="K483" s="38">
        <v>0.54943333244849613</v>
      </c>
      <c r="L483" s="50"/>
      <c r="M483" s="22">
        <v>3.3638694991318763E-3</v>
      </c>
      <c r="N483" s="54">
        <v>0.54943333244849613</v>
      </c>
      <c r="O483" s="50"/>
    </row>
    <row r="484" spans="1:15" ht="15">
      <c r="A484" s="47">
        <v>44895</v>
      </c>
      <c r="B484" s="38">
        <v>-7.5895238528559283E-2</v>
      </c>
      <c r="C484" s="50"/>
      <c r="D484" s="52">
        <v>3.991472761830029E-2</v>
      </c>
      <c r="E484" s="54">
        <v>-7.5895238528559283E-2</v>
      </c>
      <c r="F484" s="50"/>
      <c r="G484" s="29">
        <v>2.8314395199599041E-2</v>
      </c>
      <c r="H484" s="54">
        <v>-7.5895238528559283E-2</v>
      </c>
      <c r="I484" s="50"/>
      <c r="J484" s="22">
        <v>-0.27753884395709616</v>
      </c>
      <c r="K484" s="38">
        <v>-7.5895238528559283E-2</v>
      </c>
      <c r="L484" s="50"/>
      <c r="M484" s="22">
        <v>6.628760510563182E-3</v>
      </c>
      <c r="N484" s="54">
        <v>-7.5895238528559283E-2</v>
      </c>
      <c r="O484" s="50"/>
    </row>
    <row r="485" spans="1:15" ht="15">
      <c r="A485" s="47">
        <v>44896</v>
      </c>
      <c r="B485" s="38">
        <v>0.17407613097090124</v>
      </c>
      <c r="C485" s="50"/>
      <c r="D485" s="52">
        <v>3.0522472520528785E-2</v>
      </c>
      <c r="E485" s="54">
        <v>0.17407613097090124</v>
      </c>
      <c r="F485" s="50"/>
      <c r="G485" s="29">
        <v>7.7957227665612612E-3</v>
      </c>
      <c r="H485" s="54">
        <v>0.17407613097090124</v>
      </c>
      <c r="I485" s="50"/>
      <c r="J485" s="22">
        <v>3.6669077497032104E-2</v>
      </c>
      <c r="K485" s="38">
        <v>0.17407613097090124</v>
      </c>
      <c r="L485" s="50"/>
      <c r="M485" s="22">
        <v>3.3572081868926896E-4</v>
      </c>
      <c r="N485" s="54">
        <v>0.17407613097090124</v>
      </c>
      <c r="O485" s="50"/>
    </row>
    <row r="486" spans="1:15" ht="15">
      <c r="A486" s="47">
        <v>44897</v>
      </c>
      <c r="B486" s="38">
        <v>-0.25068315211821113</v>
      </c>
      <c r="C486" s="50"/>
      <c r="D486" s="52">
        <v>-4.7367438235323828E-2</v>
      </c>
      <c r="E486" s="54">
        <v>-0.25068315211821113</v>
      </c>
      <c r="F486" s="50"/>
      <c r="G486" s="29">
        <v>3.0089132757832641E-3</v>
      </c>
      <c r="H486" s="54">
        <v>-0.25068315211821113</v>
      </c>
      <c r="I486" s="50"/>
      <c r="J486" s="22">
        <v>0.80138349531417052</v>
      </c>
      <c r="K486" s="38">
        <v>-0.25068315211821113</v>
      </c>
      <c r="L486" s="50"/>
      <c r="M486" s="22">
        <v>-5.3865711430018824E-4</v>
      </c>
      <c r="N486" s="54">
        <v>-0.25068315211821113</v>
      </c>
      <c r="O486" s="50"/>
    </row>
    <row r="487" spans="1:15" ht="15">
      <c r="A487" s="47">
        <v>44900</v>
      </c>
      <c r="B487" s="38">
        <v>-3.1543561445335537E-2</v>
      </c>
      <c r="C487" s="50"/>
      <c r="D487" s="52">
        <v>1.4271162476697286E-2</v>
      </c>
      <c r="E487" s="54">
        <v>-3.1543561445335537E-2</v>
      </c>
      <c r="F487" s="50"/>
      <c r="G487" s="29">
        <v>-3.7438156791682047E-2</v>
      </c>
      <c r="H487" s="54">
        <v>-3.1543561445335537E-2</v>
      </c>
      <c r="I487" s="50"/>
      <c r="J487" s="22">
        <v>1.1376514902163117</v>
      </c>
      <c r="K487" s="38">
        <v>-3.1543561445335537E-2</v>
      </c>
      <c r="L487" s="50"/>
      <c r="M487" s="22">
        <v>1.062542812976757E-3</v>
      </c>
      <c r="N487" s="54">
        <v>-3.1543561445335537E-2</v>
      </c>
      <c r="O487" s="50"/>
    </row>
    <row r="488" spans="1:15" ht="15">
      <c r="A488" s="47">
        <v>44901</v>
      </c>
      <c r="B488" s="38">
        <v>0.2259056160648566</v>
      </c>
      <c r="C488" s="50"/>
      <c r="D488" s="52">
        <v>1.1337285589961697E-2</v>
      </c>
      <c r="E488" s="54">
        <v>0.2259056160648566</v>
      </c>
      <c r="F488" s="50"/>
      <c r="G488" s="29">
        <v>-4.2142443664758632E-2</v>
      </c>
      <c r="H488" s="54">
        <v>0.2259056160648566</v>
      </c>
      <c r="I488" s="50"/>
      <c r="J488" s="22">
        <v>-1.9669240455944814</v>
      </c>
      <c r="K488" s="38">
        <v>0.2259056160648566</v>
      </c>
      <c r="L488" s="50"/>
      <c r="M488" s="22">
        <v>-6.9583905241147014E-3</v>
      </c>
      <c r="N488" s="54">
        <v>0.2259056160648566</v>
      </c>
      <c r="O488" s="50"/>
    </row>
    <row r="489" spans="1:15" ht="15">
      <c r="A489" s="47">
        <v>44902</v>
      </c>
      <c r="B489" s="38">
        <v>-0.120215214495431</v>
      </c>
      <c r="C489" s="50"/>
      <c r="D489" s="52">
        <v>8.2650724795932121E-2</v>
      </c>
      <c r="E489" s="54">
        <v>-0.120215214495431</v>
      </c>
      <c r="F489" s="50"/>
      <c r="G489" s="29">
        <v>-3.5793160495428869E-2</v>
      </c>
      <c r="H489" s="54">
        <v>-0.120215214495431</v>
      </c>
      <c r="I489" s="50"/>
      <c r="J489" s="22">
        <v>-9.4707332383568543E-2</v>
      </c>
      <c r="K489" s="38">
        <v>-0.120215214495431</v>
      </c>
      <c r="L489" s="50"/>
      <c r="M489" s="22">
        <v>-5.068138175284947E-3</v>
      </c>
      <c r="N489" s="54">
        <v>-0.120215214495431</v>
      </c>
      <c r="O489" s="50"/>
    </row>
    <row r="490" spans="1:15" ht="15">
      <c r="A490" s="47">
        <v>44903</v>
      </c>
      <c r="B490" s="38">
        <v>9.2533063056693524E-2</v>
      </c>
      <c r="C490" s="50"/>
      <c r="D490" s="52">
        <v>-4.7584639456811047E-3</v>
      </c>
      <c r="E490" s="54">
        <v>9.2533063056693524E-2</v>
      </c>
      <c r="F490" s="50"/>
      <c r="G490" s="29">
        <v>-1.4236510283766676E-2</v>
      </c>
      <c r="H490" s="54">
        <v>9.2533063056693524E-2</v>
      </c>
      <c r="I490" s="50"/>
      <c r="J490" s="22">
        <v>0.25312286567387171</v>
      </c>
      <c r="K490" s="38">
        <v>9.2533063056693524E-2</v>
      </c>
      <c r="L490" s="50"/>
      <c r="M490" s="22">
        <v>-2.7984636508019693E-3</v>
      </c>
      <c r="N490" s="54">
        <v>9.2533063056693524E-2</v>
      </c>
      <c r="O490" s="50"/>
    </row>
    <row r="491" spans="1:15" ht="15">
      <c r="A491" s="47">
        <v>44904</v>
      </c>
      <c r="B491" s="38">
        <v>9.3486987036337066E-2</v>
      </c>
      <c r="C491" s="50"/>
      <c r="D491" s="52">
        <v>-5.3982393524752454E-4</v>
      </c>
      <c r="E491" s="54">
        <v>9.3486987036337066E-2</v>
      </c>
      <c r="F491" s="50"/>
      <c r="G491" s="29">
        <v>4.5934853391901148E-3</v>
      </c>
      <c r="H491" s="54">
        <v>9.3486987036337066E-2</v>
      </c>
      <c r="I491" s="50"/>
      <c r="J491" s="22">
        <v>-0.5524004195684098</v>
      </c>
      <c r="K491" s="38">
        <v>9.3486987036337066E-2</v>
      </c>
      <c r="L491" s="50"/>
      <c r="M491" s="22">
        <v>1.2607671784830611E-3</v>
      </c>
      <c r="N491" s="54">
        <v>9.3486987036337066E-2</v>
      </c>
      <c r="O491" s="50"/>
    </row>
    <row r="492" spans="1:15" ht="15">
      <c r="A492" s="47">
        <v>44907</v>
      </c>
      <c r="B492" s="38">
        <v>0.29515929207940816</v>
      </c>
      <c r="C492" s="50"/>
      <c r="D492" s="52">
        <v>-1.9711313065984514E-2</v>
      </c>
      <c r="E492" s="54">
        <v>0.29515929207940816</v>
      </c>
      <c r="F492" s="50"/>
      <c r="G492" s="29">
        <v>2.1118877789298954E-2</v>
      </c>
      <c r="H492" s="54">
        <v>0.29515929207940816</v>
      </c>
      <c r="I492" s="50"/>
      <c r="J492" s="22">
        <v>0.53769013461414983</v>
      </c>
      <c r="K492" s="38">
        <v>0.29515929207940816</v>
      </c>
      <c r="L492" s="50"/>
      <c r="M492" s="22">
        <v>-4.2636250917675242E-3</v>
      </c>
      <c r="N492" s="54">
        <v>0.29515929207940816</v>
      </c>
      <c r="O492" s="50"/>
    </row>
    <row r="493" spans="1:15" ht="15">
      <c r="A493" s="47">
        <v>44908</v>
      </c>
      <c r="B493" s="38">
        <v>-3.7647246909164746E-2</v>
      </c>
      <c r="C493" s="50"/>
      <c r="D493" s="52">
        <v>-1.9265173046401886E-2</v>
      </c>
      <c r="E493" s="54">
        <v>-3.7647246909164746E-2</v>
      </c>
      <c r="F493" s="50"/>
      <c r="G493" s="29">
        <v>2.7066278518406796E-2</v>
      </c>
      <c r="H493" s="54">
        <v>-3.7647246909164746E-2</v>
      </c>
      <c r="I493" s="50"/>
      <c r="J493" s="22">
        <v>-0.32511099424633894</v>
      </c>
      <c r="K493" s="38">
        <v>-3.7647246909164746E-2</v>
      </c>
      <c r="L493" s="50"/>
      <c r="M493" s="22">
        <v>8.5846676918886842E-3</v>
      </c>
      <c r="N493" s="54">
        <v>-3.7647246909164746E-2</v>
      </c>
      <c r="O493" s="50"/>
    </row>
    <row r="494" spans="1:15" ht="15">
      <c r="A494" s="47">
        <v>44909</v>
      </c>
      <c r="B494" s="38">
        <v>-0.21387911253952235</v>
      </c>
      <c r="C494" s="50"/>
      <c r="D494" s="52">
        <v>-2.1750874180864674E-2</v>
      </c>
      <c r="E494" s="54">
        <v>-0.21387911253952235</v>
      </c>
      <c r="F494" s="50"/>
      <c r="G494" s="29">
        <v>3.9033523186116824E-2</v>
      </c>
      <c r="H494" s="54">
        <v>-0.21387911253952235</v>
      </c>
      <c r="I494" s="50"/>
      <c r="J494" s="22">
        <v>1.2170406643591118</v>
      </c>
      <c r="K494" s="38">
        <v>-0.21387911253952235</v>
      </c>
      <c r="L494" s="50"/>
      <c r="M494" s="22">
        <v>-1.1772808126066315E-3</v>
      </c>
      <c r="N494" s="54">
        <v>-0.21387911253952235</v>
      </c>
      <c r="O494" s="50"/>
    </row>
    <row r="495" spans="1:15" ht="15">
      <c r="A495" s="47">
        <v>44910</v>
      </c>
      <c r="B495" s="38">
        <v>0.12977821735525</v>
      </c>
      <c r="C495" s="50"/>
      <c r="D495" s="52">
        <v>-2.5371249400556448E-2</v>
      </c>
      <c r="E495" s="54">
        <v>0.12977821735525</v>
      </c>
      <c r="F495" s="50"/>
      <c r="G495" s="29">
        <v>-1.195161205235672E-2</v>
      </c>
      <c r="H495" s="54">
        <v>0.12977821735525</v>
      </c>
      <c r="I495" s="50"/>
      <c r="J495" s="22">
        <v>-1.1160049048030682</v>
      </c>
      <c r="K495" s="38">
        <v>0.12977821735525</v>
      </c>
      <c r="L495" s="50"/>
      <c r="M495" s="22">
        <v>-8.9835669736937542E-3</v>
      </c>
      <c r="N495" s="54">
        <v>0.12977821735525</v>
      </c>
      <c r="O495" s="50"/>
    </row>
    <row r="496" spans="1:15" ht="15">
      <c r="A496" s="47">
        <v>44911</v>
      </c>
      <c r="B496" s="38">
        <v>-0.25898389028805252</v>
      </c>
      <c r="C496" s="50"/>
      <c r="D496" s="52">
        <v>-0.14624277443043504</v>
      </c>
      <c r="E496" s="54">
        <v>-0.25898389028805252</v>
      </c>
      <c r="F496" s="50"/>
      <c r="G496" s="29">
        <v>-2.6333501469289852E-2</v>
      </c>
      <c r="H496" s="54">
        <v>-0.25898389028805252</v>
      </c>
      <c r="I496" s="50"/>
      <c r="J496" s="22">
        <v>0.58598384751242494</v>
      </c>
      <c r="K496" s="38">
        <v>-0.25898389028805252</v>
      </c>
      <c r="L496" s="50"/>
      <c r="M496" s="22">
        <v>-1.3153390993039846E-2</v>
      </c>
      <c r="N496" s="54">
        <v>-0.25898389028805252</v>
      </c>
      <c r="O496" s="50"/>
    </row>
    <row r="497" spans="1:15" ht="15">
      <c r="A497" s="47">
        <v>44914</v>
      </c>
      <c r="B497" s="38">
        <v>-0.56854534725352313</v>
      </c>
      <c r="C497" s="50"/>
      <c r="D497" s="52">
        <v>-0.17341360265385991</v>
      </c>
      <c r="E497" s="54">
        <v>-0.56854534725352313</v>
      </c>
      <c r="F497" s="50"/>
      <c r="G497" s="29">
        <v>1.8040771018960837E-2</v>
      </c>
      <c r="H497" s="54">
        <v>-0.56854534725352313</v>
      </c>
      <c r="I497" s="50"/>
      <c r="J497" s="22">
        <v>-0.75718208807126486</v>
      </c>
      <c r="K497" s="38">
        <v>-0.56854534725352313</v>
      </c>
      <c r="L497" s="50"/>
      <c r="M497" s="22">
        <v>3.8276082149533109E-3</v>
      </c>
      <c r="N497" s="54">
        <v>-0.56854534725352313</v>
      </c>
      <c r="O497" s="50"/>
    </row>
    <row r="498" spans="1:15" ht="15">
      <c r="A498" s="47">
        <v>44915</v>
      </c>
      <c r="B498" s="38">
        <v>-0.26223819444803531</v>
      </c>
      <c r="C498" s="50"/>
      <c r="D498" s="52">
        <v>-0.10042025804311326</v>
      </c>
      <c r="E498" s="54">
        <v>-0.26223819444803531</v>
      </c>
      <c r="F498" s="50"/>
      <c r="G498" s="29">
        <v>-2.743639290870464E-2</v>
      </c>
      <c r="H498" s="54">
        <v>-0.26223819444803531</v>
      </c>
      <c r="I498" s="50"/>
      <c r="J498" s="22">
        <v>-0.35717318721201763</v>
      </c>
      <c r="K498" s="38">
        <v>-0.26223819444803531</v>
      </c>
      <c r="L498" s="50"/>
      <c r="M498" s="22">
        <v>2.5829589428301469E-4</v>
      </c>
      <c r="N498" s="54">
        <v>-0.26223819444803531</v>
      </c>
      <c r="O498" s="50"/>
    </row>
    <row r="499" spans="1:15" ht="15">
      <c r="A499" s="47">
        <v>44916</v>
      </c>
      <c r="B499" s="38">
        <v>0.26475657998375141</v>
      </c>
      <c r="C499" s="50"/>
      <c r="D499" s="52">
        <v>-5.071326241241912E-3</v>
      </c>
      <c r="E499" s="54">
        <v>0.26475657998375141</v>
      </c>
      <c r="F499" s="50"/>
      <c r="G499" s="29">
        <v>1.0018869027400148E-2</v>
      </c>
      <c r="H499" s="54">
        <v>0.26475657998375141</v>
      </c>
      <c r="I499" s="50"/>
      <c r="J499" s="22">
        <v>0.12214615238929545</v>
      </c>
      <c r="K499" s="38">
        <v>0.26475657998375141</v>
      </c>
      <c r="L499" s="50"/>
      <c r="M499" s="22">
        <v>1.6869943671970453E-2</v>
      </c>
      <c r="N499" s="54">
        <v>0.26475657998375141</v>
      </c>
      <c r="O499" s="50"/>
    </row>
    <row r="500" spans="1:15" ht="15">
      <c r="A500" s="47">
        <v>44917</v>
      </c>
      <c r="B500" s="38">
        <v>-4.3355583137862823E-3</v>
      </c>
      <c r="C500" s="50"/>
      <c r="D500" s="52">
        <v>-6.9713772246736222E-2</v>
      </c>
      <c r="E500" s="54">
        <v>-4.3355583137862823E-3</v>
      </c>
      <c r="F500" s="50"/>
      <c r="G500" s="29">
        <v>-8.3839570113427297E-3</v>
      </c>
      <c r="H500" s="54">
        <v>-4.3355583137862823E-3</v>
      </c>
      <c r="I500" s="50"/>
      <c r="J500" s="22">
        <v>0.30069588359397526</v>
      </c>
      <c r="K500" s="38">
        <v>-4.3355583137862823E-3</v>
      </c>
      <c r="L500" s="50"/>
      <c r="M500" s="22">
        <v>-3.9561281592161504E-3</v>
      </c>
      <c r="N500" s="54">
        <v>-4.3355583137862823E-3</v>
      </c>
      <c r="O500" s="50"/>
    </row>
    <row r="501" spans="1:15" ht="15">
      <c r="A501" s="47">
        <v>44918</v>
      </c>
      <c r="B501" s="38">
        <v>-0.17303825074726478</v>
      </c>
      <c r="C501" s="50"/>
      <c r="D501" s="52">
        <v>-0.14276892894843582</v>
      </c>
      <c r="E501" s="54">
        <v>-0.17303825074726478</v>
      </c>
      <c r="F501" s="50"/>
      <c r="G501" s="29">
        <v>3.5429244006825317E-2</v>
      </c>
      <c r="H501" s="54">
        <v>-0.17303825074726478</v>
      </c>
      <c r="I501" s="50"/>
      <c r="J501" s="22">
        <v>-0.56567192079150652</v>
      </c>
      <c r="K501" s="38">
        <v>-0.17303825074726478</v>
      </c>
      <c r="L501" s="50"/>
      <c r="M501" s="22">
        <v>1.0804971337541789E-3</v>
      </c>
      <c r="N501" s="54">
        <v>-0.17303825074726478</v>
      </c>
      <c r="O501" s="50"/>
    </row>
    <row r="502" spans="1:15" ht="15">
      <c r="A502" s="47">
        <v>44923</v>
      </c>
      <c r="B502" s="38">
        <v>-0.85191365457043711</v>
      </c>
      <c r="C502" s="50"/>
      <c r="D502" s="52">
        <v>-4.5235820254501298E-2</v>
      </c>
      <c r="E502" s="54">
        <v>-0.85191365457043711</v>
      </c>
      <c r="F502" s="50"/>
      <c r="G502" s="29">
        <v>-9.1380471396506763E-3</v>
      </c>
      <c r="H502" s="54">
        <v>-0.85191365457043711</v>
      </c>
      <c r="I502" s="50"/>
      <c r="J502" s="22">
        <v>-0.68652823814375563</v>
      </c>
      <c r="K502" s="38">
        <v>-0.85191365457043711</v>
      </c>
      <c r="L502" s="50"/>
      <c r="M502" s="22">
        <v>3.1490698623163E-3</v>
      </c>
      <c r="N502" s="54">
        <v>-0.85191365457043711</v>
      </c>
      <c r="O502" s="50"/>
    </row>
    <row r="503" spans="1:15" ht="15">
      <c r="A503" s="47">
        <v>44924</v>
      </c>
      <c r="B503" s="38">
        <v>0.55997779344990428</v>
      </c>
      <c r="C503" s="50"/>
      <c r="D503" s="52">
        <v>-2.1928272294170343E-2</v>
      </c>
      <c r="E503" s="54">
        <v>0.55997779344990428</v>
      </c>
      <c r="F503" s="50"/>
      <c r="G503" s="29">
        <v>-9.0987963268019476E-3</v>
      </c>
      <c r="H503" s="54">
        <v>0.55997779344990428</v>
      </c>
      <c r="I503" s="50"/>
      <c r="J503" s="22">
        <v>1.7309686756696654</v>
      </c>
      <c r="K503" s="38">
        <v>0.55997779344990428</v>
      </c>
      <c r="L503" s="50"/>
      <c r="M503" s="22">
        <v>2.6450753055993173E-3</v>
      </c>
      <c r="N503" s="54">
        <v>0.55997779344990428</v>
      </c>
      <c r="O503" s="50"/>
    </row>
    <row r="504" spans="1:15" ht="15">
      <c r="A504" s="47">
        <v>44925</v>
      </c>
      <c r="B504" s="38">
        <v>-1.2391426433040622</v>
      </c>
      <c r="C504" s="50"/>
      <c r="D504" s="52">
        <v>2.1636979379952764E-2</v>
      </c>
      <c r="E504" s="54">
        <v>-1.2391426433040622</v>
      </c>
      <c r="F504" s="50"/>
      <c r="G504" s="29">
        <v>2.2714372578265789E-2</v>
      </c>
      <c r="H504" s="54">
        <v>-1.2391426433040622</v>
      </c>
      <c r="I504" s="50"/>
      <c r="J504" s="22">
        <v>-1.2916851666886011</v>
      </c>
      <c r="K504" s="38">
        <v>-1.2391426433040622</v>
      </c>
      <c r="L504" s="50"/>
      <c r="M504" s="22">
        <v>-7.8851422662484412E-3</v>
      </c>
      <c r="N504" s="54">
        <v>-1.2391426433040622</v>
      </c>
      <c r="O504" s="50"/>
    </row>
    <row r="505" spans="1:15" ht="15">
      <c r="A505" s="47">
        <v>44929</v>
      </c>
      <c r="B505" s="38">
        <v>1.5130774728857113</v>
      </c>
      <c r="C505" s="50"/>
      <c r="D505" s="52">
        <v>-2.5233442936679087E-2</v>
      </c>
      <c r="E505" s="54">
        <v>1.5130774728857113</v>
      </c>
      <c r="F505" s="50"/>
      <c r="G505" s="29">
        <v>-3.0153038170687443E-2</v>
      </c>
      <c r="H505" s="54">
        <v>1.5130774728857113</v>
      </c>
      <c r="I505" s="50"/>
      <c r="J505" s="22">
        <v>1.1296031481756263</v>
      </c>
      <c r="K505" s="38">
        <v>1.5130774728857113</v>
      </c>
      <c r="L505" s="50"/>
      <c r="M505" s="22">
        <v>1.3716105041623799E-2</v>
      </c>
      <c r="N505" s="54">
        <v>1.5130774728857113</v>
      </c>
      <c r="O505" s="50"/>
    </row>
    <row r="506" spans="1:15" ht="15">
      <c r="A506" s="47">
        <v>44930</v>
      </c>
      <c r="B506" s="38">
        <v>-1.2237998952569236</v>
      </c>
      <c r="C506" s="50"/>
      <c r="D506" s="52">
        <v>-0.1144273940480196</v>
      </c>
      <c r="E506" s="54">
        <v>-1.2237998952569236</v>
      </c>
      <c r="F506" s="50"/>
      <c r="G506" s="29">
        <v>-6.4903611833473249E-2</v>
      </c>
      <c r="H506" s="54">
        <v>-1.2237998952569236</v>
      </c>
      <c r="I506" s="50"/>
      <c r="J506" s="22">
        <v>0.13668461295252324</v>
      </c>
      <c r="K506" s="38">
        <v>-1.2237998952569236</v>
      </c>
      <c r="L506" s="50"/>
      <c r="M506" s="22">
        <v>5.4938959606589234E-3</v>
      </c>
      <c r="N506" s="54">
        <v>-1.2237998952569236</v>
      </c>
      <c r="O506" s="50"/>
    </row>
    <row r="507" spans="1:15" ht="15">
      <c r="A507" s="47">
        <v>44931</v>
      </c>
      <c r="B507" s="38">
        <v>0.90789627050220922</v>
      </c>
      <c r="C507" s="50"/>
      <c r="D507" s="52">
        <v>1.7916388439456364E-3</v>
      </c>
      <c r="E507" s="54">
        <v>0.90789627050220922</v>
      </c>
      <c r="F507" s="50"/>
      <c r="G507" s="29">
        <v>1.867983807631346E-2</v>
      </c>
      <c r="H507" s="54">
        <v>0.90789627050220922</v>
      </c>
      <c r="I507" s="50"/>
      <c r="J507" s="22">
        <v>0.36203405563703417</v>
      </c>
      <c r="K507" s="38">
        <v>0.90789627050220922</v>
      </c>
      <c r="L507" s="50"/>
      <c r="M507" s="22">
        <v>5.8803650611615309E-3</v>
      </c>
      <c r="N507" s="54">
        <v>0.90789627050220922</v>
      </c>
      <c r="O507" s="50"/>
    </row>
    <row r="508" spans="1:15" ht="15">
      <c r="A508" s="47">
        <v>44932</v>
      </c>
      <c r="B508" s="38">
        <v>-0.15179088734333732</v>
      </c>
      <c r="C508" s="50"/>
      <c r="D508" s="52">
        <v>1.8398850687195958E-2</v>
      </c>
      <c r="E508" s="54">
        <v>-0.15179088734333732</v>
      </c>
      <c r="F508" s="50"/>
      <c r="G508" s="29">
        <v>-4.1791885300985843E-3</v>
      </c>
      <c r="H508" s="54">
        <v>-0.15179088734333732</v>
      </c>
      <c r="I508" s="50"/>
      <c r="J508" s="22">
        <v>-0.93720741545941066</v>
      </c>
      <c r="K508" s="38">
        <v>-0.15179088734333732</v>
      </c>
      <c r="L508" s="50"/>
      <c r="M508" s="22">
        <v>7.6073913382522333E-3</v>
      </c>
      <c r="N508" s="54">
        <v>-0.15179088734333732</v>
      </c>
      <c r="O508" s="50"/>
    </row>
    <row r="509" spans="1:15" ht="15">
      <c r="A509" s="47">
        <v>44935</v>
      </c>
      <c r="B509" s="38">
        <v>0.39397693620148422</v>
      </c>
      <c r="C509" s="50"/>
      <c r="D509" s="52">
        <v>0.11562418886607868</v>
      </c>
      <c r="E509" s="54">
        <v>0.39397693620148422</v>
      </c>
      <c r="F509" s="50"/>
      <c r="G509" s="29">
        <v>1.4164358699826057E-2</v>
      </c>
      <c r="H509" s="54">
        <v>0.39397693620148422</v>
      </c>
      <c r="I509" s="50"/>
      <c r="J509" s="22">
        <v>0.69273376687006427</v>
      </c>
      <c r="K509" s="38">
        <v>0.39397693620148422</v>
      </c>
      <c r="L509" s="50"/>
      <c r="M509" s="22">
        <v>2.580634351379649E-3</v>
      </c>
      <c r="N509" s="54">
        <v>0.39397693620148422</v>
      </c>
      <c r="O509" s="50"/>
    </row>
    <row r="510" spans="1:15" ht="15">
      <c r="A510" s="47">
        <v>44936</v>
      </c>
      <c r="B510" s="38">
        <v>-6.902108779315666E-2</v>
      </c>
      <c r="C510" s="50"/>
      <c r="D510" s="52">
        <v>-3.3588379955374961E-2</v>
      </c>
      <c r="E510" s="54">
        <v>-6.902108779315666E-2</v>
      </c>
      <c r="F510" s="50"/>
      <c r="G510" s="29">
        <v>1.1545990997060948E-2</v>
      </c>
      <c r="H510" s="54">
        <v>-6.902108779315666E-2</v>
      </c>
      <c r="I510" s="50"/>
      <c r="J510" s="22">
        <v>-0.33577907063744605</v>
      </c>
      <c r="K510" s="38">
        <v>-6.902108779315666E-2</v>
      </c>
      <c r="L510" s="50"/>
      <c r="M510" s="22">
        <v>-4.0518222739666723E-3</v>
      </c>
      <c r="N510" s="54">
        <v>-6.902108779315666E-2</v>
      </c>
      <c r="O510" s="50"/>
    </row>
    <row r="511" spans="1:15" ht="15">
      <c r="A511" s="47">
        <v>44937</v>
      </c>
      <c r="B511" s="38">
        <v>-0.22727878261208018</v>
      </c>
      <c r="C511" s="50"/>
      <c r="D511" s="52">
        <v>-2.4311067113126677E-2</v>
      </c>
      <c r="E511" s="54">
        <v>-0.22727878261208018</v>
      </c>
      <c r="F511" s="50"/>
      <c r="G511" s="29">
        <v>3.3982330725891151E-2</v>
      </c>
      <c r="H511" s="54">
        <v>-0.22727878261208018</v>
      </c>
      <c r="I511" s="50"/>
      <c r="J511" s="22">
        <v>0.46743603354846835</v>
      </c>
      <c r="K511" s="38">
        <v>-0.22727878261208018</v>
      </c>
      <c r="L511" s="50"/>
      <c r="M511" s="22">
        <v>4.4023504382301043E-3</v>
      </c>
      <c r="N511" s="54">
        <v>-0.22727878261208018</v>
      </c>
      <c r="O511" s="50"/>
    </row>
    <row r="512" spans="1:15" ht="15">
      <c r="A512" s="47">
        <v>44938</v>
      </c>
      <c r="B512" s="38">
        <v>-1.1846052577067187E-2</v>
      </c>
      <c r="C512" s="50"/>
      <c r="D512" s="52">
        <v>3.2073347568089952E-2</v>
      </c>
      <c r="E512" s="54">
        <v>-1.1846052577067187E-2</v>
      </c>
      <c r="F512" s="50"/>
      <c r="G512" s="29">
        <v>1.8082349740372285E-2</v>
      </c>
      <c r="H512" s="54">
        <v>-1.1846052577067187E-2</v>
      </c>
      <c r="I512" s="50"/>
      <c r="J512" s="22">
        <v>0.11808351689328137</v>
      </c>
      <c r="K512" s="38">
        <v>-1.1846052577067187E-2</v>
      </c>
      <c r="L512" s="50"/>
      <c r="M512" s="22">
        <v>9.851994636688061E-3</v>
      </c>
      <c r="N512" s="54">
        <v>-1.1846052577067187E-2</v>
      </c>
      <c r="O512" s="50"/>
    </row>
    <row r="513" spans="1:15" ht="15">
      <c r="A513" s="47">
        <v>44939</v>
      </c>
      <c r="B513" s="38">
        <v>0.30926452813266708</v>
      </c>
      <c r="C513" s="50"/>
      <c r="D513" s="52">
        <v>-2.4283576460424831E-2</v>
      </c>
      <c r="E513" s="54">
        <v>0.30926452813266708</v>
      </c>
      <c r="F513" s="50"/>
      <c r="G513" s="29">
        <v>1.0119349091357649E-2</v>
      </c>
      <c r="H513" s="54">
        <v>0.30926452813266708</v>
      </c>
      <c r="I513" s="50"/>
      <c r="J513" s="22">
        <v>-1.4323873383773627</v>
      </c>
      <c r="K513" s="38">
        <v>0.30926452813266708</v>
      </c>
      <c r="L513" s="50"/>
      <c r="M513" s="22">
        <v>6.2387783744282223E-3</v>
      </c>
      <c r="N513" s="54">
        <v>0.30926452813266708</v>
      </c>
      <c r="O513" s="50"/>
    </row>
    <row r="514" spans="1:15" ht="15">
      <c r="A514" s="47">
        <v>44942</v>
      </c>
      <c r="B514" s="38">
        <v>-0.20133585883544441</v>
      </c>
      <c r="C514" s="50"/>
      <c r="D514" s="52">
        <v>-4.3076419442599198E-2</v>
      </c>
      <c r="E514" s="54">
        <v>-0.20133585883544441</v>
      </c>
      <c r="F514" s="50"/>
      <c r="G514" s="29">
        <v>-9.3931326469499712E-3</v>
      </c>
      <c r="H514" s="54">
        <v>-0.20133585883544441</v>
      </c>
      <c r="I514" s="50"/>
      <c r="J514" s="22">
        <v>0.25527359880527439</v>
      </c>
      <c r="K514" s="38">
        <v>-0.20133585883544441</v>
      </c>
      <c r="L514" s="50"/>
      <c r="M514" s="22">
        <v>2.6691970445565541E-3</v>
      </c>
      <c r="N514" s="54">
        <v>-0.20133585883544441</v>
      </c>
      <c r="O514" s="50"/>
    </row>
    <row r="515" spans="1:15" ht="15">
      <c r="A515" s="47">
        <v>44943</v>
      </c>
      <c r="B515" s="38">
        <v>0.23591454540188381</v>
      </c>
      <c r="C515" s="50"/>
      <c r="D515" s="52">
        <v>-2.1010018033712951E-2</v>
      </c>
      <c r="E515" s="54">
        <v>0.23591454540188381</v>
      </c>
      <c r="F515" s="50"/>
      <c r="G515" s="29">
        <v>2.0715582429159267E-2</v>
      </c>
      <c r="H515" s="54">
        <v>0.23591454540188381</v>
      </c>
      <c r="I515" s="50"/>
      <c r="J515" s="22">
        <v>0.7936555479688896</v>
      </c>
      <c r="K515" s="38">
        <v>0.23591454540188381</v>
      </c>
      <c r="L515" s="50"/>
      <c r="M515" s="22">
        <v>-1.9494181183766595E-3</v>
      </c>
      <c r="N515" s="54">
        <v>0.23591454540188381</v>
      </c>
      <c r="O515" s="50"/>
    </row>
    <row r="516" spans="1:15" ht="15">
      <c r="A516" s="47">
        <v>44944</v>
      </c>
      <c r="B516" s="38">
        <v>6.9860715795126621E-2</v>
      </c>
      <c r="C516" s="50"/>
      <c r="D516" s="52">
        <v>2.2236699448561759E-2</v>
      </c>
      <c r="E516" s="54">
        <v>6.9860715795126621E-2</v>
      </c>
      <c r="F516" s="50"/>
      <c r="G516" s="29">
        <v>-7.1360911773037496E-3</v>
      </c>
      <c r="H516" s="54">
        <v>6.9860715795126621E-2</v>
      </c>
      <c r="I516" s="50"/>
      <c r="J516" s="22">
        <v>-7.7744711324588831E-3</v>
      </c>
      <c r="K516" s="38">
        <v>6.9860715795126621E-2</v>
      </c>
      <c r="L516" s="50"/>
      <c r="M516" s="22">
        <v>-2.6347220106003092E-3</v>
      </c>
      <c r="N516" s="54">
        <v>6.9860715795126621E-2</v>
      </c>
      <c r="O516" s="50"/>
    </row>
    <row r="517" spans="1:15" ht="15">
      <c r="A517" s="47">
        <v>44945</v>
      </c>
      <c r="B517" s="38">
        <v>1.7034185741573241E-2</v>
      </c>
      <c r="C517" s="50"/>
      <c r="D517" s="52">
        <v>4.6289409765029295E-3</v>
      </c>
      <c r="E517" s="54">
        <v>1.7034185741573241E-2</v>
      </c>
      <c r="F517" s="50"/>
      <c r="G517" s="29">
        <v>1.5397674813147596E-2</v>
      </c>
      <c r="H517" s="54">
        <v>1.7034185741573241E-2</v>
      </c>
      <c r="I517" s="50"/>
      <c r="J517" s="22">
        <v>-0.1726292052026443</v>
      </c>
      <c r="K517" s="38">
        <v>1.7034185741573241E-2</v>
      </c>
      <c r="L517" s="50"/>
      <c r="M517" s="22">
        <v>-1.1357128162144398E-2</v>
      </c>
      <c r="N517" s="54">
        <v>1.7034185741573241E-2</v>
      </c>
      <c r="O517" s="50"/>
    </row>
    <row r="518" spans="1:15" ht="15">
      <c r="A518" s="47">
        <v>44946</v>
      </c>
      <c r="B518" s="38">
        <v>-9.5444143348967794E-2</v>
      </c>
      <c r="C518" s="50"/>
      <c r="D518" s="52">
        <v>2.7131545050801318E-2</v>
      </c>
      <c r="E518" s="54">
        <v>-9.5444143348967794E-2</v>
      </c>
      <c r="F518" s="50"/>
      <c r="G518" s="29">
        <v>2.1856252480917528E-2</v>
      </c>
      <c r="H518" s="54">
        <v>-9.5444143348967794E-2</v>
      </c>
      <c r="I518" s="50"/>
      <c r="J518" s="22">
        <v>0.5074931306488446</v>
      </c>
      <c r="K518" s="38">
        <v>-9.5444143348967794E-2</v>
      </c>
      <c r="L518" s="50"/>
      <c r="M518" s="22">
        <v>3.5922423649227962E-3</v>
      </c>
      <c r="N518" s="54">
        <v>-9.5444143348967794E-2</v>
      </c>
      <c r="O518" s="50"/>
    </row>
    <row r="519" spans="1:15" ht="15">
      <c r="A519" s="47">
        <v>44949</v>
      </c>
      <c r="B519" s="38">
        <v>-7.2674732072190745E-2</v>
      </c>
      <c r="C519" s="50"/>
      <c r="D519" s="52">
        <v>7.1795342997534109E-2</v>
      </c>
      <c r="E519" s="54">
        <v>-7.2674732072190745E-2</v>
      </c>
      <c r="F519" s="50"/>
      <c r="G519" s="29">
        <v>6.64758894979547E-3</v>
      </c>
      <c r="H519" s="54">
        <v>-7.2674732072190745E-2</v>
      </c>
      <c r="I519" s="50"/>
      <c r="J519" s="22">
        <v>-1.2180351098144848</v>
      </c>
      <c r="K519" s="38">
        <v>-7.2674732072190745E-2</v>
      </c>
      <c r="L519" s="50"/>
      <c r="M519" s="22">
        <v>2.3172584945562254E-3</v>
      </c>
      <c r="N519" s="54">
        <v>-7.2674732072190745E-2</v>
      </c>
      <c r="O519" s="50"/>
    </row>
    <row r="520" spans="1:15" ht="15">
      <c r="A520" s="47">
        <v>44950</v>
      </c>
      <c r="B520" s="38">
        <v>-1.5624775354082517E-2</v>
      </c>
      <c r="C520" s="50"/>
      <c r="D520" s="52">
        <v>-0.13388613265968344</v>
      </c>
      <c r="E520" s="54">
        <v>-1.5624775354082517E-2</v>
      </c>
      <c r="F520" s="50"/>
      <c r="G520" s="29">
        <v>-2.650771559912319E-2</v>
      </c>
      <c r="H520" s="54">
        <v>-1.5624775354082517E-2</v>
      </c>
      <c r="I520" s="50"/>
      <c r="J520" s="22">
        <v>0.53997823538151124</v>
      </c>
      <c r="K520" s="38">
        <v>-1.5624775354082517E-2</v>
      </c>
      <c r="L520" s="50"/>
      <c r="M520" s="22">
        <v>-2.4819740664330835E-3</v>
      </c>
      <c r="N520" s="54">
        <v>-1.5624775354082517E-2</v>
      </c>
      <c r="O520" s="50"/>
    </row>
    <row r="521" spans="1:15" ht="15">
      <c r="A521" s="47">
        <v>44951</v>
      </c>
      <c r="B521" s="38">
        <v>0.22403900693706197</v>
      </c>
      <c r="C521" s="50"/>
      <c r="D521" s="52">
        <v>2.4659967254437431E-3</v>
      </c>
      <c r="E521" s="54">
        <v>0.22403900693706197</v>
      </c>
      <c r="F521" s="50"/>
      <c r="G521" s="29">
        <v>-1.9961258315898036E-3</v>
      </c>
      <c r="H521" s="54">
        <v>0.22403900693706197</v>
      </c>
      <c r="I521" s="50"/>
      <c r="J521" s="22">
        <v>-0.50625689609104463</v>
      </c>
      <c r="K521" s="38">
        <v>0.22403900693706197</v>
      </c>
      <c r="L521" s="50"/>
      <c r="M521" s="22">
        <v>-1.7783016610390069E-3</v>
      </c>
      <c r="N521" s="54">
        <v>0.22403900693706197</v>
      </c>
      <c r="O521" s="50"/>
    </row>
    <row r="522" spans="1:15" ht="15">
      <c r="A522" s="47">
        <v>44952</v>
      </c>
      <c r="B522" s="38">
        <v>-7.2671752517882798E-2</v>
      </c>
      <c r="C522" s="50"/>
      <c r="D522" s="52">
        <v>-3.2682518570730616E-2</v>
      </c>
      <c r="E522" s="54">
        <v>-7.2671752517882798E-2</v>
      </c>
      <c r="F522" s="50"/>
      <c r="G522" s="29">
        <v>1.4121726188179732E-2</v>
      </c>
      <c r="H522" s="54">
        <v>-7.2671752517882798E-2</v>
      </c>
      <c r="I522" s="50"/>
      <c r="J522" s="22">
        <v>0.79307354226639659</v>
      </c>
      <c r="K522" s="38">
        <v>-7.2671752517882798E-2</v>
      </c>
      <c r="L522" s="50"/>
      <c r="M522" s="22">
        <v>2.7074128977924512E-3</v>
      </c>
      <c r="N522" s="54">
        <v>-7.2671752517882798E-2</v>
      </c>
      <c r="O522" s="50"/>
    </row>
    <row r="523" spans="1:15" ht="15">
      <c r="A523" s="47">
        <v>44953</v>
      </c>
      <c r="B523" s="38">
        <v>-5.6999185777258592E-2</v>
      </c>
      <c r="C523" s="50"/>
      <c r="D523" s="52">
        <v>3.0216521845286726E-2</v>
      </c>
      <c r="E523" s="54">
        <v>-5.6999185777258592E-2</v>
      </c>
      <c r="F523" s="50"/>
      <c r="G523" s="29">
        <v>-1.0836109526718259E-2</v>
      </c>
      <c r="H523" s="54">
        <v>-5.6999185777258592E-2</v>
      </c>
      <c r="I523" s="50"/>
      <c r="J523" s="22">
        <v>-0.59863028083388803</v>
      </c>
      <c r="K523" s="38">
        <v>-5.6999185777258592E-2</v>
      </c>
      <c r="L523" s="50"/>
      <c r="M523" s="22">
        <v>1.3204392730928266E-3</v>
      </c>
      <c r="N523" s="54">
        <v>-5.6999185777258592E-2</v>
      </c>
      <c r="O523" s="50"/>
    </row>
    <row r="524" spans="1:15" ht="15">
      <c r="A524" s="47">
        <v>44956</v>
      </c>
      <c r="B524" s="38">
        <v>-6.1393131284426986E-2</v>
      </c>
      <c r="C524" s="50"/>
      <c r="D524" s="52">
        <v>-6.5123225875104204E-2</v>
      </c>
      <c r="E524" s="54">
        <v>-6.1393131284426986E-2</v>
      </c>
      <c r="F524" s="50"/>
      <c r="G524" s="29">
        <v>-5.4035136761962444E-3</v>
      </c>
      <c r="H524" s="54">
        <v>-6.1393131284426986E-2</v>
      </c>
      <c r="I524" s="50"/>
      <c r="J524" s="22">
        <v>0.52416737668767266</v>
      </c>
      <c r="K524" s="38">
        <v>-6.1393131284426986E-2</v>
      </c>
      <c r="L524" s="50"/>
      <c r="M524" s="22">
        <v>1.452347884899596E-3</v>
      </c>
      <c r="N524" s="54">
        <v>-6.1393131284426986E-2</v>
      </c>
      <c r="O524" s="50"/>
    </row>
    <row r="525" spans="1:15" ht="15">
      <c r="A525" s="47">
        <v>44957</v>
      </c>
      <c r="B525" s="38">
        <v>2.0244691944380472E-2</v>
      </c>
      <c r="C525" s="50"/>
      <c r="D525" s="52">
        <v>4.0162774086785112E-2</v>
      </c>
      <c r="E525" s="54">
        <v>2.0244691944380472E-2</v>
      </c>
      <c r="F525" s="50"/>
      <c r="G525" s="29">
        <v>-1.7586004548502437E-2</v>
      </c>
      <c r="H525" s="54">
        <v>2.0244691944380472E-2</v>
      </c>
      <c r="I525" s="50"/>
      <c r="J525" s="22">
        <v>0.12333613744305411</v>
      </c>
      <c r="K525" s="38">
        <v>2.0244691944380472E-2</v>
      </c>
      <c r="L525" s="50"/>
      <c r="M525" s="22">
        <v>-2.2157344927103357E-3</v>
      </c>
      <c r="N525" s="54">
        <v>2.0244691944380472E-2</v>
      </c>
      <c r="O525" s="50"/>
    </row>
    <row r="526" spans="1:15" ht="15">
      <c r="A526" s="47">
        <v>44958</v>
      </c>
      <c r="B526" s="38">
        <v>-8.6595196614669676E-2</v>
      </c>
      <c r="C526" s="50"/>
      <c r="D526" s="52">
        <v>4.8249938980186355E-2</v>
      </c>
      <c r="E526" s="54">
        <v>-8.6595196614669676E-2</v>
      </c>
      <c r="F526" s="50"/>
      <c r="G526" s="29">
        <v>-2.1936285287647732E-2</v>
      </c>
      <c r="H526" s="54">
        <v>-8.6595196614669676E-2</v>
      </c>
      <c r="I526" s="50"/>
      <c r="J526" s="22">
        <v>-0.39373880456392335</v>
      </c>
      <c r="K526" s="38">
        <v>-8.6595196614669676E-2</v>
      </c>
      <c r="L526" s="50"/>
      <c r="M526" s="22">
        <v>-6.7461397363969763E-4</v>
      </c>
      <c r="N526" s="54">
        <v>-8.6595196614669676E-2</v>
      </c>
      <c r="O526" s="50"/>
    </row>
    <row r="527" spans="1:15" ht="15">
      <c r="A527" s="47">
        <v>44959</v>
      </c>
      <c r="B527" s="38">
        <v>-6.8983318251444143E-3</v>
      </c>
      <c r="C527" s="50"/>
      <c r="D527" s="52">
        <v>-4.4211779903681719E-2</v>
      </c>
      <c r="E527" s="54">
        <v>-6.8983318251444143E-3</v>
      </c>
      <c r="F527" s="50"/>
      <c r="G527" s="29">
        <v>-1.2825431692047048E-2</v>
      </c>
      <c r="H527" s="54">
        <v>-6.8983318251444143E-3</v>
      </c>
      <c r="I527" s="50"/>
      <c r="J527" s="22">
        <v>-0.17622121539896929</v>
      </c>
      <c r="K527" s="38">
        <v>-6.8983318251444143E-3</v>
      </c>
      <c r="L527" s="50"/>
      <c r="M527" s="22">
        <v>1.1697543541605415E-2</v>
      </c>
      <c r="N527" s="54">
        <v>-6.8983318251444143E-3</v>
      </c>
      <c r="O527" s="50"/>
    </row>
    <row r="528" spans="1:15" ht="15">
      <c r="A528" s="47">
        <v>44960</v>
      </c>
      <c r="B528" s="38">
        <v>3.5503299378891476E-2</v>
      </c>
      <c r="C528" s="50"/>
      <c r="D528" s="52">
        <v>1.458383815644209E-2</v>
      </c>
      <c r="E528" s="54">
        <v>3.5503299378891476E-2</v>
      </c>
      <c r="F528" s="50"/>
      <c r="G528" s="29">
        <v>-2.1579058380057175E-2</v>
      </c>
      <c r="H528" s="54">
        <v>3.5503299378891476E-2</v>
      </c>
      <c r="I528" s="50"/>
      <c r="J528" s="22">
        <v>0.66517957855877219</v>
      </c>
      <c r="K528" s="38">
        <v>3.5503299378891476E-2</v>
      </c>
      <c r="L528" s="50"/>
      <c r="M528" s="22">
        <v>8.520635633839254E-3</v>
      </c>
      <c r="N528" s="54">
        <v>3.5503299378891476E-2</v>
      </c>
      <c r="O528" s="50"/>
    </row>
    <row r="529" spans="1:15" ht="15">
      <c r="A529" s="47">
        <v>44963</v>
      </c>
      <c r="B529" s="38">
        <v>0.16356971337724635</v>
      </c>
      <c r="C529" s="50"/>
      <c r="D529" s="52">
        <v>4.5101445660598025E-2</v>
      </c>
      <c r="E529" s="54">
        <v>0.16356971337724635</v>
      </c>
      <c r="F529" s="50"/>
      <c r="G529" s="29">
        <v>2.0461392942381831E-2</v>
      </c>
      <c r="H529" s="54">
        <v>0.16356971337724635</v>
      </c>
      <c r="I529" s="50"/>
      <c r="J529" s="22">
        <v>-0.49235748923962497</v>
      </c>
      <c r="K529" s="38">
        <v>0.16356971337724635</v>
      </c>
      <c r="L529" s="50"/>
      <c r="M529" s="22">
        <v>-8.2859372144202213E-3</v>
      </c>
      <c r="N529" s="54">
        <v>0.16356971337724635</v>
      </c>
      <c r="O529" s="50"/>
    </row>
    <row r="530" spans="1:15" ht="15">
      <c r="A530" s="47">
        <v>44964</v>
      </c>
      <c r="B530" s="38">
        <v>-7.8530511785300343E-3</v>
      </c>
      <c r="C530" s="50"/>
      <c r="D530" s="52">
        <v>-7.4061937334127109E-2</v>
      </c>
      <c r="E530" s="54">
        <v>-7.8530511785300343E-3</v>
      </c>
      <c r="F530" s="50"/>
      <c r="G530" s="29">
        <v>2.9867581216149682E-2</v>
      </c>
      <c r="H530" s="54">
        <v>-7.8530511785300343E-3</v>
      </c>
      <c r="I530" s="50"/>
      <c r="J530" s="22">
        <v>0.1317862274559134</v>
      </c>
      <c r="K530" s="38">
        <v>-7.8530511785300343E-3</v>
      </c>
      <c r="L530" s="50"/>
      <c r="M530" s="22">
        <v>1.386152858947093E-3</v>
      </c>
      <c r="N530" s="54">
        <v>-7.8530511785300343E-3</v>
      </c>
      <c r="O530" s="50"/>
    </row>
    <row r="531" spans="1:15" ht="15">
      <c r="A531" s="47">
        <v>44965</v>
      </c>
      <c r="B531" s="38">
        <v>-0.10954193056334069</v>
      </c>
      <c r="C531" s="50"/>
      <c r="D531" s="52">
        <v>-4.8611943087218674E-2</v>
      </c>
      <c r="E531" s="54">
        <v>-0.10954193056334069</v>
      </c>
      <c r="F531" s="50"/>
      <c r="G531" s="29">
        <v>1.4962275655905872E-2</v>
      </c>
      <c r="H531" s="54">
        <v>-0.10954193056334069</v>
      </c>
      <c r="I531" s="50"/>
      <c r="J531" s="22">
        <v>0.76897457478635856</v>
      </c>
      <c r="K531" s="38">
        <v>-0.10954193056334069</v>
      </c>
      <c r="L531" s="50"/>
      <c r="M531" s="22">
        <v>3.0025391213545417E-3</v>
      </c>
      <c r="N531" s="54">
        <v>-0.10954193056334069</v>
      </c>
      <c r="O531" s="50"/>
    </row>
    <row r="532" spans="1:15" ht="15">
      <c r="A532" s="47">
        <v>44966</v>
      </c>
      <c r="B532" s="38">
        <v>-2.1104844676322232E-2</v>
      </c>
      <c r="C532" s="50"/>
      <c r="D532" s="52">
        <v>-1.6930041898027555E-2</v>
      </c>
      <c r="E532" s="54">
        <v>-2.1104844676322232E-2</v>
      </c>
      <c r="F532" s="50"/>
      <c r="G532" s="29">
        <v>-8.4710880600782738E-3</v>
      </c>
      <c r="H532" s="54">
        <v>-2.1104844676322232E-2</v>
      </c>
      <c r="I532" s="50"/>
      <c r="J532" s="22">
        <v>-0.59393210192323598</v>
      </c>
      <c r="K532" s="38">
        <v>-2.1104844676322232E-2</v>
      </c>
      <c r="L532" s="50"/>
      <c r="M532" s="22">
        <v>2.6013885654274423E-3</v>
      </c>
      <c r="N532" s="54">
        <v>-2.1104844676322232E-2</v>
      </c>
      <c r="O532" s="50"/>
    </row>
    <row r="533" spans="1:15" ht="15">
      <c r="A533" s="47">
        <v>44967</v>
      </c>
      <c r="B533" s="38">
        <v>-5.6428479441140329E-2</v>
      </c>
      <c r="C533" s="50"/>
      <c r="D533" s="52">
        <v>3.2621245087964199E-2</v>
      </c>
      <c r="E533" s="54">
        <v>-5.6428479441140329E-2</v>
      </c>
      <c r="F533" s="50"/>
      <c r="G533" s="29">
        <v>2.3680955052472401E-2</v>
      </c>
      <c r="H533" s="54">
        <v>-5.6428479441140329E-2</v>
      </c>
      <c r="I533" s="50"/>
      <c r="J533" s="22">
        <v>-0.45190431239710022</v>
      </c>
      <c r="K533" s="38">
        <v>-5.6428479441140329E-2</v>
      </c>
      <c r="L533" s="50"/>
      <c r="M533" s="22">
        <v>-4.9034558834422032E-3</v>
      </c>
      <c r="N533" s="54">
        <v>-5.6428479441140329E-2</v>
      </c>
      <c r="O533" s="50"/>
    </row>
    <row r="534" spans="1:15" ht="15">
      <c r="A534" s="47">
        <v>44970</v>
      </c>
      <c r="B534" s="38">
        <v>6.4148415305077922E-2</v>
      </c>
      <c r="C534" s="50"/>
      <c r="D534" s="52">
        <v>-6.9193596327324358E-2</v>
      </c>
      <c r="E534" s="54">
        <v>6.4148415305077922E-2</v>
      </c>
      <c r="F534" s="50"/>
      <c r="G534" s="29">
        <v>6.0662808522568088E-3</v>
      </c>
      <c r="H534" s="54">
        <v>6.4148415305077922E-2</v>
      </c>
      <c r="I534" s="50"/>
      <c r="J534" s="22">
        <v>-0.9191519641551873</v>
      </c>
      <c r="K534" s="38">
        <v>6.4148415305077922E-2</v>
      </c>
      <c r="L534" s="50"/>
      <c r="M534" s="22">
        <v>7.5947451553635154E-3</v>
      </c>
      <c r="N534" s="54">
        <v>6.4148415305077922E-2</v>
      </c>
      <c r="O534" s="50"/>
    </row>
    <row r="535" spans="1:15" ht="15">
      <c r="A535" s="47">
        <v>44971</v>
      </c>
      <c r="B535" s="38">
        <v>0.21084556418994035</v>
      </c>
      <c r="C535" s="50"/>
      <c r="D535" s="52">
        <v>1.8037225594096526E-2</v>
      </c>
      <c r="E535" s="54">
        <v>0.21084556418994035</v>
      </c>
      <c r="F535" s="50"/>
      <c r="G535" s="29">
        <v>-1.1934153574506905E-2</v>
      </c>
      <c r="H535" s="54">
        <v>0.21084556418994035</v>
      </c>
      <c r="I535" s="50"/>
      <c r="J535" s="22">
        <v>1.1543871949339923</v>
      </c>
      <c r="K535" s="38">
        <v>0.21084556418994035</v>
      </c>
      <c r="L535" s="50"/>
      <c r="M535" s="22">
        <v>-1.5878769083585732E-4</v>
      </c>
      <c r="N535" s="54">
        <v>0.21084556418994035</v>
      </c>
      <c r="O535" s="50"/>
    </row>
    <row r="536" spans="1:15" ht="15">
      <c r="A536" s="47">
        <v>44972</v>
      </c>
      <c r="B536" s="38">
        <v>-0.23634835925183995</v>
      </c>
      <c r="C536" s="50"/>
      <c r="D536" s="52">
        <v>2.3062204619281539E-2</v>
      </c>
      <c r="E536" s="54">
        <v>-0.23634835925183995</v>
      </c>
      <c r="F536" s="50"/>
      <c r="G536" s="29">
        <v>-1.0055091519282749E-2</v>
      </c>
      <c r="H536" s="54">
        <v>-0.23634835925183995</v>
      </c>
      <c r="I536" s="50"/>
      <c r="J536" s="22">
        <v>9.7283623282168039E-2</v>
      </c>
      <c r="K536" s="38">
        <v>-0.23634835925183995</v>
      </c>
      <c r="L536" s="50"/>
      <c r="M536" s="22">
        <v>5.6730709541513149E-3</v>
      </c>
      <c r="N536" s="54">
        <v>-0.23634835925183995</v>
      </c>
      <c r="O536" s="50"/>
    </row>
    <row r="537" spans="1:15" ht="15">
      <c r="A537" s="47">
        <v>44973</v>
      </c>
      <c r="B537" s="38">
        <v>-0.25004862425169044</v>
      </c>
      <c r="C537" s="50"/>
      <c r="D537" s="52">
        <v>-5.8809363258585663E-2</v>
      </c>
      <c r="E537" s="54">
        <v>-0.25004862425169044</v>
      </c>
      <c r="F537" s="50"/>
      <c r="G537" s="29">
        <v>-3.2152454016138232E-3</v>
      </c>
      <c r="H537" s="54">
        <v>-0.25004862425169044</v>
      </c>
      <c r="I537" s="50"/>
      <c r="J537" s="22">
        <v>0.18944451411547344</v>
      </c>
      <c r="K537" s="38">
        <v>-0.25004862425169044</v>
      </c>
      <c r="L537" s="50"/>
      <c r="M537" s="22">
        <v>1.7285614719273379E-3</v>
      </c>
      <c r="N537" s="54">
        <v>-0.25004862425169044</v>
      </c>
      <c r="O537" s="50"/>
    </row>
    <row r="538" spans="1:15" ht="15">
      <c r="A538" s="47">
        <v>44974</v>
      </c>
      <c r="B538" s="38">
        <v>-0.1021285311424498</v>
      </c>
      <c r="C538" s="50"/>
      <c r="D538" s="52">
        <v>-6.8302273800727814E-2</v>
      </c>
      <c r="E538" s="54">
        <v>-0.1021285311424498</v>
      </c>
      <c r="F538" s="50"/>
      <c r="G538" s="29">
        <v>-2.2556893907792835E-2</v>
      </c>
      <c r="H538" s="54">
        <v>-0.1021285311424498</v>
      </c>
      <c r="I538" s="50"/>
      <c r="J538" s="22">
        <v>-0.58201672462458931</v>
      </c>
      <c r="K538" s="38">
        <v>-0.1021285311424498</v>
      </c>
      <c r="L538" s="50"/>
      <c r="M538" s="22">
        <v>-1.6095699705262385E-3</v>
      </c>
      <c r="N538" s="54">
        <v>-0.1021285311424498</v>
      </c>
      <c r="O538" s="50"/>
    </row>
    <row r="539" spans="1:15" ht="15">
      <c r="A539" s="47">
        <v>44977</v>
      </c>
      <c r="B539" s="38">
        <v>-2.4320362582970802E-2</v>
      </c>
      <c r="C539" s="50"/>
      <c r="D539" s="52">
        <v>-1.5082592199230883E-3</v>
      </c>
      <c r="E539" s="54">
        <v>-2.4320362582970802E-2</v>
      </c>
      <c r="F539" s="50"/>
      <c r="G539" s="29">
        <v>9.9539544857753879E-3</v>
      </c>
      <c r="H539" s="54">
        <v>-2.4320362582970802E-2</v>
      </c>
      <c r="I539" s="50"/>
      <c r="J539" s="22">
        <v>0.53792279434722956</v>
      </c>
      <c r="K539" s="38">
        <v>-2.4320362582970802E-2</v>
      </c>
      <c r="L539" s="50"/>
      <c r="M539" s="22">
        <v>1.0725725500626716E-3</v>
      </c>
      <c r="N539" s="54">
        <v>-2.4320362582970802E-2</v>
      </c>
      <c r="O539" s="50"/>
    </row>
    <row r="540" spans="1:15" ht="15">
      <c r="A540" s="47">
        <v>44978</v>
      </c>
      <c r="B540" s="38">
        <v>0.3918083577880897</v>
      </c>
      <c r="C540" s="50"/>
      <c r="D540" s="52">
        <v>5.6462983761495979E-2</v>
      </c>
      <c r="E540" s="54">
        <v>0.3918083577880897</v>
      </c>
      <c r="F540" s="50"/>
      <c r="G540" s="29">
        <v>-7.8821726223020291E-3</v>
      </c>
      <c r="H540" s="54">
        <v>0.3918083577880897</v>
      </c>
      <c r="I540" s="50"/>
      <c r="J540" s="22">
        <v>-0.6507877252847426</v>
      </c>
      <c r="K540" s="38">
        <v>0.3918083577880897</v>
      </c>
      <c r="L540" s="50"/>
      <c r="M540" s="22">
        <v>-5.8203205582833071E-3</v>
      </c>
      <c r="N540" s="54">
        <v>0.3918083577880897</v>
      </c>
      <c r="O540" s="50"/>
    </row>
    <row r="541" spans="1:15" ht="15">
      <c r="A541" s="47">
        <v>44979</v>
      </c>
      <c r="B541" s="38">
        <v>-9.053644270411558E-2</v>
      </c>
      <c r="C541" s="50"/>
      <c r="D541" s="52">
        <v>-2.799865595280901E-2</v>
      </c>
      <c r="E541" s="54">
        <v>-9.053644270411558E-2</v>
      </c>
      <c r="F541" s="50"/>
      <c r="G541" s="29">
        <v>-3.203935374461666E-2</v>
      </c>
      <c r="H541" s="54">
        <v>-9.053644270411558E-2</v>
      </c>
      <c r="I541" s="50"/>
      <c r="J541" s="22">
        <v>1.0351248666292692</v>
      </c>
      <c r="K541" s="38">
        <v>-9.053644270411558E-2</v>
      </c>
      <c r="L541" s="50"/>
      <c r="M541" s="22">
        <v>-6.2198448497995593E-3</v>
      </c>
      <c r="N541" s="54">
        <v>-9.053644270411558E-2</v>
      </c>
      <c r="O541" s="50"/>
    </row>
    <row r="542" spans="1:15" ht="15">
      <c r="A542" s="47">
        <v>44980</v>
      </c>
      <c r="B542" s="38">
        <v>-3.8047233652298194E-2</v>
      </c>
      <c r="C542" s="50"/>
      <c r="D542" s="52">
        <v>5.3486713122499675E-2</v>
      </c>
      <c r="E542" s="54">
        <v>-3.8047233652298194E-2</v>
      </c>
      <c r="F542" s="50"/>
      <c r="G542" s="29">
        <v>3.1308626638663475E-2</v>
      </c>
      <c r="H542" s="54">
        <v>-3.8047233652298194E-2</v>
      </c>
      <c r="I542" s="50"/>
      <c r="J542" s="22">
        <v>-0.28388253345753811</v>
      </c>
      <c r="K542" s="38">
        <v>-3.8047233652298194E-2</v>
      </c>
      <c r="L542" s="50"/>
      <c r="M542" s="22">
        <v>-1.5812988696388168E-3</v>
      </c>
      <c r="N542" s="54">
        <v>-3.8047233652298194E-2</v>
      </c>
      <c r="O542" s="50"/>
    </row>
    <row r="543" spans="1:15" ht="15">
      <c r="A543" s="47">
        <v>44981</v>
      </c>
      <c r="B543" s="38">
        <v>7.4002285135771617E-3</v>
      </c>
      <c r="C543" s="50"/>
      <c r="D543" s="52">
        <v>2.675619074397375E-2</v>
      </c>
      <c r="E543" s="54">
        <v>7.4002285135771617E-3</v>
      </c>
      <c r="F543" s="50"/>
      <c r="G543" s="29">
        <v>2.7982255620932856E-3</v>
      </c>
      <c r="H543" s="54">
        <v>7.4002285135771617E-3</v>
      </c>
      <c r="I543" s="50"/>
      <c r="J543" s="22">
        <v>-0.58891966415753794</v>
      </c>
      <c r="K543" s="38">
        <v>7.4002285135771617E-3</v>
      </c>
      <c r="L543" s="50"/>
      <c r="M543" s="22">
        <v>-3.8374484562761347E-3</v>
      </c>
      <c r="N543" s="54">
        <v>7.4002285135771617E-3</v>
      </c>
      <c r="O543" s="50"/>
    </row>
    <row r="544" spans="1:15" ht="15">
      <c r="A544" s="47">
        <v>44984</v>
      </c>
      <c r="B544" s="38">
        <v>0.1899241963382739</v>
      </c>
      <c r="C544" s="50"/>
      <c r="D544" s="52">
        <v>-7.2676128414791763E-2</v>
      </c>
      <c r="E544" s="54">
        <v>0.1899241963382739</v>
      </c>
      <c r="F544" s="50"/>
      <c r="G544" s="29">
        <v>-1.3084870272368812E-2</v>
      </c>
      <c r="H544" s="54">
        <v>0.1899241963382739</v>
      </c>
      <c r="I544" s="50"/>
      <c r="J544" s="22">
        <v>8.6026977500775648E-2</v>
      </c>
      <c r="K544" s="38">
        <v>0.1899241963382739</v>
      </c>
      <c r="L544" s="50"/>
      <c r="M544" s="22">
        <v>7.4085999684664174E-3</v>
      </c>
      <c r="N544" s="54">
        <v>0.1899241963382739</v>
      </c>
      <c r="O544" s="50"/>
    </row>
    <row r="545" spans="1:15" ht="15">
      <c r="A545" s="47">
        <v>44985</v>
      </c>
      <c r="B545" s="38">
        <v>-0.20999228377856927</v>
      </c>
      <c r="C545" s="50"/>
      <c r="D545" s="52">
        <v>-2.7208514645189519E-2</v>
      </c>
      <c r="E545" s="54">
        <v>-0.20999228377856927</v>
      </c>
      <c r="F545" s="50"/>
      <c r="G545" s="29">
        <v>2.39597962001546E-2</v>
      </c>
      <c r="H545" s="54">
        <v>-0.20999228377856927</v>
      </c>
      <c r="I545" s="50"/>
      <c r="J545" s="22">
        <v>0.48336776889955363</v>
      </c>
      <c r="K545" s="38">
        <v>-0.20999228377856927</v>
      </c>
      <c r="L545" s="50"/>
      <c r="M545" s="22">
        <v>-6.202151951025095E-3</v>
      </c>
      <c r="N545" s="54">
        <v>-0.20999228377856927</v>
      </c>
      <c r="O545" s="50"/>
    </row>
    <row r="546" spans="1:15" ht="15">
      <c r="A546" s="47">
        <v>44986</v>
      </c>
      <c r="B546" s="38">
        <v>-3.5790069586863357E-2</v>
      </c>
      <c r="C546" s="50"/>
      <c r="D546" s="52">
        <v>2.5445695559221101E-2</v>
      </c>
      <c r="E546" s="54">
        <v>-3.5790069586863357E-2</v>
      </c>
      <c r="F546" s="50"/>
      <c r="G546" s="29">
        <v>5.6324674042744667E-3</v>
      </c>
      <c r="H546" s="54">
        <v>-3.5790069586863357E-2</v>
      </c>
      <c r="I546" s="50"/>
      <c r="J546" s="22">
        <v>0.48200467560481625</v>
      </c>
      <c r="K546" s="38">
        <v>-3.5790069586863357E-2</v>
      </c>
      <c r="L546" s="50"/>
      <c r="M546" s="22">
        <v>3.8536586683317873E-3</v>
      </c>
      <c r="N546" s="54">
        <v>-3.5790069586863357E-2</v>
      </c>
      <c r="O546" s="50"/>
    </row>
    <row r="547" spans="1:15" ht="15">
      <c r="A547" s="47">
        <v>44987</v>
      </c>
      <c r="B547" s="38">
        <v>7.2711840033543876E-2</v>
      </c>
      <c r="C547" s="50"/>
      <c r="D547" s="52">
        <v>1.7513010704750667E-2</v>
      </c>
      <c r="E547" s="54">
        <v>7.2711840033543876E-2</v>
      </c>
      <c r="F547" s="50"/>
      <c r="G547" s="29">
        <v>5.6009203202023036E-3</v>
      </c>
      <c r="H547" s="54">
        <v>7.2711840033543876E-2</v>
      </c>
      <c r="I547" s="50"/>
      <c r="J547" s="22">
        <v>-0.45704640937209912</v>
      </c>
      <c r="K547" s="38">
        <v>7.2711840033543876E-2</v>
      </c>
      <c r="L547" s="50"/>
      <c r="M547" s="22">
        <v>2.9832109758116468E-3</v>
      </c>
      <c r="N547" s="54">
        <v>7.2711840033543876E-2</v>
      </c>
      <c r="O547" s="50"/>
    </row>
    <row r="548" spans="1:15" ht="15">
      <c r="A548" s="47">
        <v>44988</v>
      </c>
      <c r="B548" s="38">
        <v>0.28653672815064968</v>
      </c>
      <c r="C548" s="50"/>
      <c r="D548" s="52">
        <v>-2.4429696093736106E-2</v>
      </c>
      <c r="E548" s="54">
        <v>0.28653672815064968</v>
      </c>
      <c r="F548" s="50"/>
      <c r="G548" s="29">
        <v>1.8718540533015939E-2</v>
      </c>
      <c r="H548" s="54">
        <v>0.28653672815064968</v>
      </c>
      <c r="I548" s="50"/>
      <c r="J548" s="22">
        <v>-0.48154468489448837</v>
      </c>
      <c r="K548" s="38">
        <v>0.28653672815064968</v>
      </c>
      <c r="L548" s="50"/>
      <c r="M548" s="22">
        <v>9.9627098506747903E-4</v>
      </c>
      <c r="N548" s="54">
        <v>0.28653672815064968</v>
      </c>
      <c r="O548" s="50"/>
    </row>
    <row r="549" spans="1:15" ht="15">
      <c r="A549" s="47">
        <v>44991</v>
      </c>
      <c r="B549" s="38">
        <v>-0.20973963117211666</v>
      </c>
      <c r="C549" s="50"/>
      <c r="D549" s="52">
        <v>-4.7938933533400126E-2</v>
      </c>
      <c r="E549" s="54">
        <v>-0.20973963117211666</v>
      </c>
      <c r="F549" s="50"/>
      <c r="G549" s="29">
        <v>1.3986016265835979E-3</v>
      </c>
      <c r="H549" s="54">
        <v>-0.20973963117211666</v>
      </c>
      <c r="I549" s="50"/>
      <c r="J549" s="22">
        <v>-8.3531158421514623E-2</v>
      </c>
      <c r="K549" s="38">
        <v>-0.20973963117211666</v>
      </c>
      <c r="L549" s="50"/>
      <c r="M549" s="22">
        <v>-8.4630564985044212E-4</v>
      </c>
      <c r="N549" s="54">
        <v>-0.20973963117211666</v>
      </c>
      <c r="O549" s="50"/>
    </row>
    <row r="550" spans="1:15" ht="15">
      <c r="A550" s="47">
        <v>44992</v>
      </c>
      <c r="B550" s="38">
        <v>0.52072697325655748</v>
      </c>
      <c r="C550" s="50"/>
      <c r="D550" s="52">
        <v>2.965120699324077E-2</v>
      </c>
      <c r="E550" s="54">
        <v>0.52072697325655748</v>
      </c>
      <c r="F550" s="50"/>
      <c r="G550" s="29">
        <v>-3.351607452247525E-2</v>
      </c>
      <c r="H550" s="54">
        <v>0.52072697325655748</v>
      </c>
      <c r="I550" s="50"/>
      <c r="J550" s="22">
        <v>0.71469316176258535</v>
      </c>
      <c r="K550" s="38">
        <v>0.52072697325655748</v>
      </c>
      <c r="L550" s="50"/>
      <c r="M550" s="22">
        <v>-1.9836671543294292E-3</v>
      </c>
      <c r="N550" s="54">
        <v>0.52072697325655748</v>
      </c>
      <c r="O550" s="50"/>
    </row>
    <row r="551" spans="1:15" ht="15">
      <c r="A551" s="47">
        <v>44993</v>
      </c>
      <c r="B551" s="38">
        <v>-0.43056978392063811</v>
      </c>
      <c r="C551" s="50"/>
      <c r="D551" s="52">
        <v>-1.5413720181848353E-2</v>
      </c>
      <c r="E551" s="54">
        <v>-0.43056978392063811</v>
      </c>
      <c r="F551" s="50"/>
      <c r="G551" s="29">
        <v>-1.1263971815556734E-2</v>
      </c>
      <c r="H551" s="54">
        <v>-0.43056978392063811</v>
      </c>
      <c r="I551" s="50"/>
      <c r="J551" s="22">
        <v>-0.24112047452761076</v>
      </c>
      <c r="K551" s="38">
        <v>-0.43056978392063811</v>
      </c>
      <c r="L551" s="50"/>
      <c r="M551" s="22">
        <v>2.5886197947466461E-4</v>
      </c>
      <c r="N551" s="54">
        <v>-0.43056978392063811</v>
      </c>
      <c r="O551" s="50"/>
    </row>
    <row r="552" spans="1:15" ht="15">
      <c r="A552" s="47">
        <v>44994</v>
      </c>
      <c r="B552" s="38">
        <v>1.8681369850150745E-2</v>
      </c>
      <c r="C552" s="50"/>
      <c r="D552" s="52">
        <v>-2.0069715097368303E-2</v>
      </c>
      <c r="E552" s="54">
        <v>1.8681369850150745E-2</v>
      </c>
      <c r="F552" s="50"/>
      <c r="G552" s="29">
        <v>-1.348886178594366E-2</v>
      </c>
      <c r="H552" s="54">
        <v>1.8681369850150745E-2</v>
      </c>
      <c r="I552" s="50"/>
      <c r="J552" s="22">
        <v>-0.72938403146950503</v>
      </c>
      <c r="K552" s="38">
        <v>1.8681369850150745E-2</v>
      </c>
      <c r="L552" s="50"/>
      <c r="M552" s="22">
        <v>-6.6220033260912066E-3</v>
      </c>
      <c r="N552" s="54">
        <v>1.8681369850150745E-2</v>
      </c>
      <c r="O552" s="50"/>
    </row>
    <row r="553" spans="1:15" ht="15">
      <c r="A553" s="47">
        <v>44995</v>
      </c>
      <c r="B553" s="38">
        <v>-0.1421067060461875</v>
      </c>
      <c r="C553" s="50"/>
      <c r="D553" s="52">
        <v>9.7092458527208422E-2</v>
      </c>
      <c r="E553" s="54">
        <v>-0.1421067060461875</v>
      </c>
      <c r="F553" s="50"/>
      <c r="G553" s="29">
        <v>1.5921953010585257E-2</v>
      </c>
      <c r="H553" s="54">
        <v>-0.1421067060461875</v>
      </c>
      <c r="I553" s="50"/>
      <c r="J553" s="22">
        <v>7.6140971757034923E-2</v>
      </c>
      <c r="K553" s="38">
        <v>-0.1421067060461875</v>
      </c>
      <c r="L553" s="50"/>
      <c r="M553" s="22">
        <v>-1.6931604036635958E-2</v>
      </c>
      <c r="N553" s="54">
        <v>-0.1421067060461875</v>
      </c>
      <c r="O553" s="50"/>
    </row>
    <row r="554" spans="1:15" ht="15">
      <c r="A554" s="47">
        <v>44998</v>
      </c>
      <c r="B554" s="38">
        <v>-0.27329542248842198</v>
      </c>
      <c r="C554" s="50"/>
      <c r="D554" s="52">
        <v>-3.4571344065088667E-2</v>
      </c>
      <c r="E554" s="54">
        <v>-0.27329542248842198</v>
      </c>
      <c r="F554" s="50"/>
      <c r="G554" s="29">
        <v>-3.2478004290749415E-2</v>
      </c>
      <c r="H554" s="54">
        <v>-0.27329542248842198</v>
      </c>
      <c r="I554" s="50"/>
      <c r="J554" s="22">
        <v>-1.0514856280493419</v>
      </c>
      <c r="K554" s="38">
        <v>-0.27329542248842198</v>
      </c>
      <c r="L554" s="50"/>
      <c r="M554" s="22">
        <v>-2.6125866177856682E-2</v>
      </c>
      <c r="N554" s="54">
        <v>-0.27329542248842198</v>
      </c>
      <c r="O554" s="50"/>
    </row>
    <row r="555" spans="1:15" ht="15">
      <c r="A555" s="47">
        <v>44999</v>
      </c>
      <c r="B555" s="38">
        <v>0.54349153622557977</v>
      </c>
      <c r="C555" s="50"/>
      <c r="D555" s="52">
        <v>-8.4738353125086693E-2</v>
      </c>
      <c r="E555" s="54">
        <v>0.54349153622557977</v>
      </c>
      <c r="F555" s="50"/>
      <c r="G555" s="29">
        <v>-3.7079164552467597E-2</v>
      </c>
      <c r="H555" s="54">
        <v>0.54349153622557977</v>
      </c>
      <c r="I555" s="50"/>
      <c r="J555" s="22">
        <v>1.9151318201421941</v>
      </c>
      <c r="K555" s="38">
        <v>0.54349153622557977</v>
      </c>
      <c r="L555" s="50"/>
      <c r="M555" s="22">
        <v>1.2168616181038556E-2</v>
      </c>
      <c r="N555" s="54">
        <v>0.54349153622557977</v>
      </c>
      <c r="O555" s="50"/>
    </row>
    <row r="556" spans="1:15" ht="15">
      <c r="A556" s="47">
        <v>45000</v>
      </c>
      <c r="B556" s="38">
        <v>-0.29422773346300157</v>
      </c>
      <c r="C556" s="50"/>
      <c r="D556" s="52">
        <v>-1.1490390542309938E-2</v>
      </c>
      <c r="E556" s="54">
        <v>-0.29422773346300157</v>
      </c>
      <c r="F556" s="50"/>
      <c r="G556" s="29">
        <v>-3.2702987116093596E-2</v>
      </c>
      <c r="H556" s="54">
        <v>-0.29422773346300157</v>
      </c>
      <c r="I556" s="50"/>
      <c r="J556" s="22">
        <v>-9.137466189985341E-2</v>
      </c>
      <c r="K556" s="38">
        <v>-0.29422773346300157</v>
      </c>
      <c r="L556" s="50"/>
      <c r="M556" s="22">
        <v>-3.6872157872509893E-2</v>
      </c>
      <c r="N556" s="54">
        <v>-0.29422773346300157</v>
      </c>
      <c r="O556" s="50"/>
    </row>
    <row r="557" spans="1:15" ht="15">
      <c r="A557" s="47">
        <v>45001</v>
      </c>
      <c r="B557" s="38">
        <v>-9.0896941910088416E-2</v>
      </c>
      <c r="C557" s="50"/>
      <c r="D557" s="52">
        <v>-5.2574559434048478E-2</v>
      </c>
      <c r="E557" s="54">
        <v>-9.0896941910088416E-2</v>
      </c>
      <c r="F557" s="50"/>
      <c r="G557" s="29">
        <v>-1.6009024577818866E-2</v>
      </c>
      <c r="H557" s="54">
        <v>-9.0896941910088416E-2</v>
      </c>
      <c r="I557" s="50"/>
      <c r="J557" s="22">
        <v>0.16184856979627024</v>
      </c>
      <c r="K557" s="38">
        <v>-9.0896941910088416E-2</v>
      </c>
      <c r="L557" s="50"/>
      <c r="M557" s="22">
        <v>8.5222084431010089E-3</v>
      </c>
      <c r="N557" s="54">
        <v>-9.0896941910088416E-2</v>
      </c>
      <c r="O557" s="50"/>
    </row>
    <row r="558" spans="1:15" ht="15">
      <c r="A558" s="47">
        <v>45002</v>
      </c>
      <c r="B558" s="38">
        <v>0.16048834700760592</v>
      </c>
      <c r="C558" s="50"/>
      <c r="D558" s="52">
        <v>-3.1641464327280558E-2</v>
      </c>
      <c r="E558" s="54">
        <v>0.16048834700760592</v>
      </c>
      <c r="F558" s="50"/>
      <c r="G558" s="29">
        <v>-2.8999604136176041E-2</v>
      </c>
      <c r="H558" s="54">
        <v>0.16048834700760592</v>
      </c>
      <c r="I558" s="50"/>
      <c r="J558" s="22">
        <v>-0.77771318796246602</v>
      </c>
      <c r="K558" s="38">
        <v>0.16048834700760592</v>
      </c>
      <c r="L558" s="50"/>
      <c r="M558" s="22">
        <v>-1.0850033975300573E-2</v>
      </c>
      <c r="N558" s="54">
        <v>0.16048834700760592</v>
      </c>
      <c r="O558" s="50"/>
    </row>
    <row r="559" spans="1:15" ht="15">
      <c r="A559" s="47">
        <v>45005</v>
      </c>
      <c r="B559" s="38">
        <v>0.13099764438157044</v>
      </c>
      <c r="C559" s="50"/>
      <c r="D559" s="52">
        <v>-5.5305506965890816E-2</v>
      </c>
      <c r="E559" s="54">
        <v>0.13099764438157044</v>
      </c>
      <c r="F559" s="50"/>
      <c r="G559" s="29">
        <v>1.938018132777649E-2</v>
      </c>
      <c r="H559" s="54">
        <v>0.13099764438157044</v>
      </c>
      <c r="I559" s="50"/>
      <c r="J559" s="22">
        <v>-1.2246815698127507</v>
      </c>
      <c r="K559" s="38">
        <v>0.13099764438157044</v>
      </c>
      <c r="L559" s="50"/>
      <c r="M559" s="22">
        <v>7.8985386589378297E-3</v>
      </c>
      <c r="N559" s="54">
        <v>0.13099764438157044</v>
      </c>
      <c r="O559" s="50"/>
    </row>
    <row r="560" spans="1:15" ht="15">
      <c r="A560" s="47">
        <v>45006</v>
      </c>
      <c r="B560" s="38">
        <v>-0.51021344131650759</v>
      </c>
      <c r="C560" s="50"/>
      <c r="D560" s="52">
        <v>-2.9287452103542933E-2</v>
      </c>
      <c r="E560" s="54">
        <v>-0.51021344131650759</v>
      </c>
      <c r="F560" s="50"/>
      <c r="G560" s="29">
        <v>3.2067965211472448E-2</v>
      </c>
      <c r="H560" s="54">
        <v>-0.51021344131650759</v>
      </c>
      <c r="I560" s="50"/>
      <c r="J560" s="22">
        <v>0.31408324172773416</v>
      </c>
      <c r="K560" s="38">
        <v>-0.51021344131650759</v>
      </c>
      <c r="L560" s="50"/>
      <c r="M560" s="22">
        <v>1.7122293856088138E-2</v>
      </c>
      <c r="N560" s="54">
        <v>-0.51021344131650759</v>
      </c>
      <c r="O560" s="50"/>
    </row>
    <row r="561" spans="1:15" ht="15">
      <c r="A561" s="47">
        <v>45007</v>
      </c>
      <c r="B561" s="38">
        <v>-0.11751532363642711</v>
      </c>
      <c r="C561" s="50"/>
      <c r="D561" s="52">
        <v>-9.6574534190556911E-3</v>
      </c>
      <c r="E561" s="54">
        <v>-0.11751532363642711</v>
      </c>
      <c r="F561" s="50"/>
      <c r="G561" s="29">
        <v>1.72349486881672E-2</v>
      </c>
      <c r="H561" s="54">
        <v>-0.11751532363642711</v>
      </c>
      <c r="I561" s="50"/>
      <c r="J561" s="22">
        <v>0.54673562172564227</v>
      </c>
      <c r="K561" s="38">
        <v>-0.11751532363642711</v>
      </c>
      <c r="L561" s="50"/>
      <c r="M561" s="22">
        <v>3.2799261659283412E-3</v>
      </c>
      <c r="N561" s="54">
        <v>-0.11751532363642711</v>
      </c>
      <c r="O561" s="50"/>
    </row>
    <row r="562" spans="1:15" ht="15">
      <c r="A562" s="47">
        <v>45008</v>
      </c>
      <c r="B562" s="38">
        <v>1.4351043564158969E-2</v>
      </c>
      <c r="C562" s="50"/>
      <c r="D562" s="52">
        <v>6.5635054811408342E-2</v>
      </c>
      <c r="E562" s="54">
        <v>1.4351043564158969E-2</v>
      </c>
      <c r="F562" s="50"/>
      <c r="G562" s="29">
        <v>-2.3539886067756949E-2</v>
      </c>
      <c r="H562" s="54">
        <v>1.4351043564158969E-2</v>
      </c>
      <c r="I562" s="50"/>
      <c r="J562" s="22">
        <v>1.0915511964865336</v>
      </c>
      <c r="K562" s="38">
        <v>1.4351043564158969E-2</v>
      </c>
      <c r="L562" s="50"/>
      <c r="M562" s="22">
        <v>-7.7432937786420042E-3</v>
      </c>
      <c r="N562" s="54">
        <v>1.4351043564158969E-2</v>
      </c>
      <c r="O562" s="50"/>
    </row>
    <row r="563" spans="1:15" ht="15">
      <c r="A563" s="47">
        <v>45009</v>
      </c>
      <c r="B563" s="38">
        <v>-1.4652068697581131</v>
      </c>
      <c r="C563" s="50"/>
      <c r="D563" s="52">
        <v>2.7489706791373348E-2</v>
      </c>
      <c r="E563" s="54">
        <v>-1.4652068697581131</v>
      </c>
      <c r="F563" s="50"/>
      <c r="G563" s="29">
        <v>-9.1929807887525562E-3</v>
      </c>
      <c r="H563" s="54">
        <v>-1.4652068697581131</v>
      </c>
      <c r="I563" s="50"/>
      <c r="J563" s="22">
        <v>-1.0419572158934414</v>
      </c>
      <c r="K563" s="38">
        <v>-1.4652068697581131</v>
      </c>
      <c r="L563" s="50"/>
      <c r="M563" s="22">
        <v>-1.2587136690703981E-2</v>
      </c>
      <c r="N563" s="54">
        <v>-1.4652068697581131</v>
      </c>
      <c r="O563" s="50"/>
    </row>
    <row r="564" spans="1:15" ht="15">
      <c r="A564" s="47">
        <v>45012</v>
      </c>
      <c r="B564" s="38">
        <v>1.4887873331782819</v>
      </c>
      <c r="C564" s="50"/>
      <c r="D564" s="52">
        <v>-3.2712862998796721E-2</v>
      </c>
      <c r="E564" s="54">
        <v>1.4887873331782819</v>
      </c>
      <c r="F564" s="50"/>
      <c r="G564" s="29">
        <v>4.2152088773000994E-2</v>
      </c>
      <c r="H564" s="54">
        <v>1.4887873331782819</v>
      </c>
      <c r="I564" s="50"/>
      <c r="J564" s="22">
        <v>0.45471264323419835</v>
      </c>
      <c r="K564" s="38">
        <v>1.4887873331782819</v>
      </c>
      <c r="L564" s="50"/>
      <c r="M564" s="22">
        <v>7.7280061088933396E-3</v>
      </c>
      <c r="N564" s="54">
        <v>1.4887873331782819</v>
      </c>
      <c r="O564" s="50"/>
    </row>
    <row r="565" spans="1:15" ht="15">
      <c r="A565" s="47">
        <v>45013</v>
      </c>
      <c r="B565" s="38">
        <v>0.36894746100513265</v>
      </c>
      <c r="C565" s="50"/>
      <c r="D565" s="52">
        <v>4.8579560845554794E-2</v>
      </c>
      <c r="E565" s="54">
        <v>0.36894746100513265</v>
      </c>
      <c r="F565" s="50"/>
      <c r="G565" s="29">
        <v>1.6401219978573148E-2</v>
      </c>
      <c r="H565" s="54">
        <v>0.36894746100513265</v>
      </c>
      <c r="I565" s="50"/>
      <c r="J565" s="22">
        <v>1.1727453342771597</v>
      </c>
      <c r="K565" s="38">
        <v>0.36894746100513265</v>
      </c>
      <c r="L565" s="50"/>
      <c r="M565" s="22">
        <v>3.4137530370712487E-4</v>
      </c>
      <c r="N565" s="54">
        <v>0.36894746100513265</v>
      </c>
      <c r="O565" s="50"/>
    </row>
    <row r="566" spans="1:15" ht="15">
      <c r="A566" s="47">
        <v>45014</v>
      </c>
      <c r="B566" s="38">
        <v>-4.4986501516389811E-2</v>
      </c>
      <c r="C566" s="50"/>
      <c r="D566" s="52">
        <v>-8.4048140318896784E-3</v>
      </c>
      <c r="E566" s="54">
        <v>-4.4986501516389811E-2</v>
      </c>
      <c r="F566" s="50"/>
      <c r="G566" s="29">
        <v>-7.1988998387793757E-3</v>
      </c>
      <c r="H566" s="54">
        <v>-4.4986501516389811E-2</v>
      </c>
      <c r="I566" s="50"/>
      <c r="J566" s="22">
        <v>-1.7863359707032029</v>
      </c>
      <c r="K566" s="38">
        <v>-4.4986501516389811E-2</v>
      </c>
      <c r="L566" s="50"/>
      <c r="M566" s="22">
        <v>1.0787628014464512E-2</v>
      </c>
      <c r="N566" s="54">
        <v>-4.4986501516389811E-2</v>
      </c>
      <c r="O566" s="50"/>
    </row>
    <row r="567" spans="1:15" ht="15">
      <c r="A567" s="47">
        <v>45015</v>
      </c>
      <c r="B567" s="38">
        <v>-0.13574780180797333</v>
      </c>
      <c r="C567" s="50"/>
      <c r="D567" s="52">
        <v>-1.642776345662245E-2</v>
      </c>
      <c r="E567" s="54">
        <v>-0.13574780180797333</v>
      </c>
      <c r="F567" s="50"/>
      <c r="G567" s="29">
        <v>1.2054518885621602E-2</v>
      </c>
      <c r="H567" s="54">
        <v>-0.13574780180797333</v>
      </c>
      <c r="I567" s="50"/>
      <c r="J567" s="22">
        <v>0.75996734124895327</v>
      </c>
      <c r="K567" s="38">
        <v>-0.13574780180797333</v>
      </c>
      <c r="L567" s="50"/>
      <c r="M567" s="22">
        <v>8.5336018444560346E-3</v>
      </c>
      <c r="N567" s="54">
        <v>-0.13574780180797333</v>
      </c>
      <c r="O567" s="50"/>
    </row>
    <row r="568" spans="1:15" ht="15">
      <c r="A568" s="47">
        <v>45016</v>
      </c>
      <c r="B568" s="38">
        <v>2.2796102470694562E-2</v>
      </c>
      <c r="C568" s="50"/>
      <c r="D568" s="52">
        <v>9.5366999600356994E-2</v>
      </c>
      <c r="E568" s="54">
        <v>2.2796102470694562E-2</v>
      </c>
      <c r="F568" s="50"/>
      <c r="G568" s="29">
        <v>9.38854904327939E-3</v>
      </c>
      <c r="H568" s="54">
        <v>2.2796102470694562E-2</v>
      </c>
      <c r="I568" s="50"/>
      <c r="J568" s="22">
        <v>7.105273580513019E-2</v>
      </c>
      <c r="K568" s="38">
        <v>2.2796102470694562E-2</v>
      </c>
      <c r="L568" s="50"/>
      <c r="M568" s="22">
        <v>1.4368596624274282E-3</v>
      </c>
      <c r="N568" s="54">
        <v>2.2796102470694562E-2</v>
      </c>
      <c r="O568" s="50"/>
    </row>
    <row r="569" spans="1:15" ht="15">
      <c r="A569" s="47">
        <v>45019</v>
      </c>
      <c r="B569" s="38">
        <v>-4.397216769737055E-2</v>
      </c>
      <c r="C569" s="50"/>
      <c r="D569" s="52">
        <v>4.0640159807507785E-2</v>
      </c>
      <c r="E569" s="54">
        <v>-4.397216769737055E-2</v>
      </c>
      <c r="F569" s="50"/>
      <c r="G569" s="29">
        <v>8.0285521596708556E-2</v>
      </c>
      <c r="H569" s="54">
        <v>-4.397216769737055E-2</v>
      </c>
      <c r="I569" s="50"/>
      <c r="J569" s="22">
        <v>-0.32271605737953668</v>
      </c>
      <c r="K569" s="38">
        <v>-4.397216769737055E-2</v>
      </c>
      <c r="L569" s="50"/>
      <c r="M569" s="22">
        <v>4.2790747340135053E-3</v>
      </c>
      <c r="N569" s="54">
        <v>-4.397216769737055E-2</v>
      </c>
      <c r="O569" s="50"/>
    </row>
    <row r="570" spans="1:15" ht="15">
      <c r="A570" s="47">
        <v>45020</v>
      </c>
      <c r="B570" s="38">
        <v>-5.8798020041618153E-2</v>
      </c>
      <c r="C570" s="50"/>
      <c r="D570" s="52">
        <v>-4.3614620455104759E-2</v>
      </c>
      <c r="E570" s="54">
        <v>-5.8798020041618153E-2</v>
      </c>
      <c r="F570" s="50"/>
      <c r="G570" s="29">
        <v>-1.2827242152954864E-3</v>
      </c>
      <c r="H570" s="54">
        <v>-5.8798020041618153E-2</v>
      </c>
      <c r="I570" s="50"/>
      <c r="J570" s="22">
        <v>0.51671991233607373</v>
      </c>
      <c r="K570" s="38">
        <v>-5.8798020041618153E-2</v>
      </c>
      <c r="L570" s="50"/>
      <c r="M570" s="22">
        <v>-4.8348007104614754E-3</v>
      </c>
      <c r="N570" s="54">
        <v>-5.8798020041618153E-2</v>
      </c>
      <c r="O570" s="50"/>
    </row>
    <row r="571" spans="1:15" ht="15">
      <c r="A571" s="47">
        <v>45021</v>
      </c>
      <c r="B571" s="38">
        <v>2.7714557975110424E-3</v>
      </c>
      <c r="C571" s="50"/>
      <c r="D571" s="52">
        <v>-2.1003780621613433E-3</v>
      </c>
      <c r="E571" s="54">
        <v>2.7714557975110424E-3</v>
      </c>
      <c r="F571" s="50"/>
      <c r="G571" s="29">
        <v>2.2145821743992386E-3</v>
      </c>
      <c r="H571" s="54">
        <v>2.7714557975110424E-3</v>
      </c>
      <c r="I571" s="50"/>
      <c r="J571" s="22">
        <v>-0.80220803469672086</v>
      </c>
      <c r="K571" s="38">
        <v>2.7714557975110424E-3</v>
      </c>
      <c r="L571" s="50"/>
      <c r="M571" s="22">
        <v>1.4404009641905853E-3</v>
      </c>
      <c r="N571" s="54">
        <v>2.7714557975110424E-3</v>
      </c>
      <c r="O571" s="50"/>
    </row>
    <row r="572" spans="1:15" ht="15">
      <c r="A572" s="47">
        <v>45022</v>
      </c>
      <c r="B572" s="38">
        <v>-9.1649792215739004E-2</v>
      </c>
      <c r="C572" s="50"/>
      <c r="D572" s="52">
        <v>-0.11858805277401031</v>
      </c>
      <c r="E572" s="54">
        <v>-9.1649792215739004E-2</v>
      </c>
      <c r="F572" s="50"/>
      <c r="G572" s="29">
        <v>7.7704073200379978E-3</v>
      </c>
      <c r="H572" s="54">
        <v>-9.1649792215739004E-2</v>
      </c>
      <c r="I572" s="50"/>
      <c r="J572" s="22">
        <v>0.49670044254371343</v>
      </c>
      <c r="K572" s="38">
        <v>-9.1649792215739004E-2</v>
      </c>
      <c r="L572" s="50"/>
      <c r="M572" s="22">
        <v>1.012504062461797E-2</v>
      </c>
      <c r="N572" s="54">
        <v>-9.1649792215739004E-2</v>
      </c>
      <c r="O572" s="50"/>
    </row>
    <row r="573" spans="1:15" ht="15">
      <c r="A573" s="47">
        <v>45027</v>
      </c>
      <c r="B573" s="38">
        <v>-0.19021745086202912</v>
      </c>
      <c r="C573" s="50"/>
      <c r="D573" s="52">
        <v>-2.1943628332189912E-3</v>
      </c>
      <c r="E573" s="54">
        <v>-0.19021745086202912</v>
      </c>
      <c r="F573" s="50"/>
      <c r="G573" s="29">
        <v>8.7417165835716997E-3</v>
      </c>
      <c r="H573" s="54">
        <v>-0.19021745086202912</v>
      </c>
      <c r="I573" s="50"/>
      <c r="J573" s="22">
        <v>-0.32738018208791109</v>
      </c>
      <c r="K573" s="38">
        <v>-0.19021745086202912</v>
      </c>
      <c r="L573" s="50"/>
      <c r="M573" s="22">
        <v>6.0758311709156109E-3</v>
      </c>
      <c r="N573" s="54">
        <v>-0.19021745086202912</v>
      </c>
      <c r="O573" s="50"/>
    </row>
    <row r="574" spans="1:15" ht="15">
      <c r="A574" s="47">
        <v>45028</v>
      </c>
      <c r="B574" s="38">
        <v>0.3011522614827819</v>
      </c>
      <c r="C574" s="50"/>
      <c r="D574" s="52">
        <v>2.855645818634707E-2</v>
      </c>
      <c r="E574" s="54">
        <v>0.3011522614827819</v>
      </c>
      <c r="F574" s="50"/>
      <c r="G574" s="29">
        <v>1.1273819798967723E-2</v>
      </c>
      <c r="H574" s="54">
        <v>0.3011522614827819</v>
      </c>
      <c r="I574" s="50"/>
      <c r="J574" s="22">
        <v>0.63229990634729383</v>
      </c>
      <c r="K574" s="38">
        <v>0.3011522614827819</v>
      </c>
      <c r="L574" s="50"/>
      <c r="M574" s="22">
        <v>4.5433607437799029E-3</v>
      </c>
      <c r="N574" s="54">
        <v>0.3011522614827819</v>
      </c>
      <c r="O574" s="50"/>
    </row>
    <row r="575" spans="1:15" ht="15">
      <c r="A575" s="47">
        <v>45029</v>
      </c>
      <c r="B575" s="38">
        <v>-1.209534839413383E-2</v>
      </c>
      <c r="C575" s="50"/>
      <c r="D575" s="52">
        <v>-2.7005276196818074E-2</v>
      </c>
      <c r="E575" s="54">
        <v>-1.209534839413383E-2</v>
      </c>
      <c r="F575" s="50"/>
      <c r="G575" s="29">
        <v>-2.0593337288427837E-2</v>
      </c>
      <c r="H575" s="54">
        <v>-1.209534839413383E-2</v>
      </c>
      <c r="I575" s="50"/>
      <c r="J575" s="22">
        <v>-0.91331819807930736</v>
      </c>
      <c r="K575" s="38">
        <v>-1.209534839413383E-2</v>
      </c>
      <c r="L575" s="50"/>
      <c r="M575" s="22">
        <v>2.6067543528817626E-3</v>
      </c>
      <c r="N575" s="54">
        <v>-1.209534839413383E-2</v>
      </c>
      <c r="O575" s="50"/>
    </row>
    <row r="576" spans="1:15" ht="15">
      <c r="A576" s="47">
        <v>45030</v>
      </c>
      <c r="B576" s="38">
        <v>-7.5851223146000228E-3</v>
      </c>
      <c r="C576" s="50"/>
      <c r="D576" s="52">
        <v>-2.6323871516025285E-4</v>
      </c>
      <c r="E576" s="54">
        <v>-7.5851223146000228E-3</v>
      </c>
      <c r="F576" s="50"/>
      <c r="G576" s="29">
        <v>9.2049896304333394E-3</v>
      </c>
      <c r="H576" s="54">
        <v>-7.5851223146000228E-3</v>
      </c>
      <c r="I576" s="50"/>
      <c r="J576" s="22">
        <v>-0.47404255524298494</v>
      </c>
      <c r="K576" s="38">
        <v>-7.5851223146000228E-3</v>
      </c>
      <c r="L576" s="50"/>
      <c r="M576" s="22">
        <v>4.3708390327657706E-3</v>
      </c>
      <c r="N576" s="54">
        <v>-7.5851223146000228E-3</v>
      </c>
      <c r="O576" s="50"/>
    </row>
    <row r="577" spans="1:15" ht="15">
      <c r="A577" s="47">
        <v>45033</v>
      </c>
      <c r="B577" s="38">
        <v>0.34181174395704605</v>
      </c>
      <c r="C577" s="50"/>
      <c r="D577" s="52">
        <v>-1.375818023616052E-3</v>
      </c>
      <c r="E577" s="54">
        <v>0.34181174395704605</v>
      </c>
      <c r="F577" s="50"/>
      <c r="G577" s="29">
        <v>-1.9429314784615712E-2</v>
      </c>
      <c r="H577" s="54">
        <v>0.34181174395704605</v>
      </c>
      <c r="I577" s="50"/>
      <c r="J577" s="22">
        <v>0.6027989158377558</v>
      </c>
      <c r="K577" s="38">
        <v>0.34181174395704605</v>
      </c>
      <c r="L577" s="50"/>
      <c r="M577" s="22">
        <v>1.1609370555425017E-3</v>
      </c>
      <c r="N577" s="54">
        <v>0.34181174395704605</v>
      </c>
      <c r="O577" s="50"/>
    </row>
    <row r="578" spans="1:15" ht="15">
      <c r="A578" s="47">
        <v>45034</v>
      </c>
      <c r="B578" s="38">
        <v>-0.29629004206442477</v>
      </c>
      <c r="C578" s="50"/>
      <c r="D578" s="52">
        <v>8.7840019702403423E-4</v>
      </c>
      <c r="E578" s="54">
        <v>-0.29629004206442477</v>
      </c>
      <c r="F578" s="50"/>
      <c r="G578" s="29">
        <v>-1.7532585871537188E-3</v>
      </c>
      <c r="H578" s="54">
        <v>-0.29629004206442477</v>
      </c>
      <c r="I578" s="50"/>
      <c r="J578" s="22">
        <v>0.50304738453249875</v>
      </c>
      <c r="K578" s="38">
        <v>-0.29629004206442477</v>
      </c>
      <c r="L578" s="50"/>
      <c r="M578" s="22">
        <v>3.2350947116232881E-3</v>
      </c>
      <c r="N578" s="54">
        <v>-0.29629004206442477</v>
      </c>
      <c r="O578" s="50"/>
    </row>
    <row r="579" spans="1:15" ht="15">
      <c r="A579" s="47">
        <v>45035</v>
      </c>
      <c r="B579" s="38">
        <v>-0.16501191925886294</v>
      </c>
      <c r="C579" s="50"/>
      <c r="D579" s="52">
        <v>-9.3663795263458485E-2</v>
      </c>
      <c r="E579" s="54">
        <v>-0.16501191925886294</v>
      </c>
      <c r="F579" s="50"/>
      <c r="G579" s="29">
        <v>-1.6391526910929902E-3</v>
      </c>
      <c r="H579" s="54">
        <v>-0.16501191925886294</v>
      </c>
      <c r="I579" s="50"/>
      <c r="J579" s="22">
        <v>0.13018972234006226</v>
      </c>
      <c r="K579" s="38">
        <v>-0.16501191925886294</v>
      </c>
      <c r="L579" s="50"/>
      <c r="M579" s="22">
        <v>-1.8656613192998348E-3</v>
      </c>
      <c r="N579" s="54">
        <v>-0.16501191925886294</v>
      </c>
      <c r="O579" s="50"/>
    </row>
    <row r="580" spans="1:15" ht="15">
      <c r="A580" s="47">
        <v>45036</v>
      </c>
      <c r="B580" s="38">
        <v>0.10524907641995535</v>
      </c>
      <c r="C580" s="50"/>
      <c r="D580" s="52">
        <v>4.9993958024023899E-2</v>
      </c>
      <c r="E580" s="54">
        <v>0.10524907641995535</v>
      </c>
      <c r="F580" s="50"/>
      <c r="G580" s="29">
        <v>-2.4314783812604785E-2</v>
      </c>
      <c r="H580" s="54">
        <v>0.10524907641995535</v>
      </c>
      <c r="I580" s="50"/>
      <c r="J580" s="22">
        <v>-0.47869530324963688</v>
      </c>
      <c r="K580" s="38">
        <v>0.10524907641995535</v>
      </c>
      <c r="L580" s="50"/>
      <c r="M580" s="22">
        <v>-6.7611124153918348E-5</v>
      </c>
      <c r="N580" s="54">
        <v>0.10524907641995535</v>
      </c>
      <c r="O580" s="50"/>
    </row>
    <row r="581" spans="1:15" ht="15">
      <c r="A581" s="47">
        <v>45037</v>
      </c>
      <c r="B581" s="38">
        <v>7.6905316859832748E-2</v>
      </c>
      <c r="C581" s="50"/>
      <c r="D581" s="52">
        <v>2.1474980672220954E-2</v>
      </c>
      <c r="E581" s="54">
        <v>7.6905316859832748E-2</v>
      </c>
      <c r="F581" s="50"/>
      <c r="G581" s="29">
        <v>8.400840578076088E-4</v>
      </c>
      <c r="H581" s="54">
        <v>7.6905316859832748E-2</v>
      </c>
      <c r="I581" s="50"/>
      <c r="J581" s="22">
        <v>-0.139434206423904</v>
      </c>
      <c r="K581" s="38">
        <v>7.6905316859832748E-2</v>
      </c>
      <c r="L581" s="50"/>
      <c r="M581" s="22">
        <v>2.1310473599567949E-3</v>
      </c>
      <c r="N581" s="54">
        <v>7.6905316859832748E-2</v>
      </c>
      <c r="O581" s="50"/>
    </row>
    <row r="582" spans="1:15" ht="15">
      <c r="A582" s="47">
        <v>45040</v>
      </c>
      <c r="B582" s="38">
        <v>-0.13152992067617064</v>
      </c>
      <c r="C582" s="50"/>
      <c r="D582" s="52">
        <v>-1.0710090341131276E-2</v>
      </c>
      <c r="E582" s="54">
        <v>-0.13152992067617064</v>
      </c>
      <c r="F582" s="50"/>
      <c r="G582" s="29">
        <v>1.0382574322215571E-2</v>
      </c>
      <c r="H582" s="54">
        <v>-0.13152992067617064</v>
      </c>
      <c r="I582" s="50"/>
      <c r="J582" s="22">
        <v>0.15075624729189135</v>
      </c>
      <c r="K582" s="38">
        <v>-0.13152992067617064</v>
      </c>
      <c r="L582" s="50"/>
      <c r="M582" s="22">
        <v>-5.4688492228294292E-4</v>
      </c>
      <c r="N582" s="54">
        <v>-0.13152992067617064</v>
      </c>
      <c r="O582" s="50"/>
    </row>
    <row r="583" spans="1:15" ht="15">
      <c r="A583" s="47">
        <v>45041</v>
      </c>
      <c r="B583" s="38">
        <v>-8.5894897249405938E-2</v>
      </c>
      <c r="C583" s="50"/>
      <c r="D583" s="52">
        <v>-7.3465009688755212E-3</v>
      </c>
      <c r="E583" s="54">
        <v>-8.5894897249405938E-2</v>
      </c>
      <c r="F583" s="50"/>
      <c r="G583" s="29">
        <v>-2.5247794575171473E-2</v>
      </c>
      <c r="H583" s="54">
        <v>-8.5894897249405938E-2</v>
      </c>
      <c r="I583" s="50"/>
      <c r="J583" s="22">
        <v>1.983370291767429</v>
      </c>
      <c r="K583" s="38">
        <v>-8.5894897249405938E-2</v>
      </c>
      <c r="L583" s="50"/>
      <c r="M583" s="22">
        <v>-2.3211869910961052E-3</v>
      </c>
      <c r="N583" s="54">
        <v>-8.5894897249405938E-2</v>
      </c>
      <c r="O583" s="50"/>
    </row>
    <row r="584" spans="1:15" ht="15">
      <c r="A584" s="47">
        <v>45042</v>
      </c>
      <c r="B584" s="38">
        <v>2.6315809180501432E-2</v>
      </c>
      <c r="C584" s="50"/>
      <c r="D584" s="52">
        <v>-3.7691109675032836E-2</v>
      </c>
      <c r="E584" s="54">
        <v>2.6315809180501432E-2</v>
      </c>
      <c r="F584" s="50"/>
      <c r="G584" s="29">
        <v>-3.6453329529779741E-2</v>
      </c>
      <c r="H584" s="54">
        <v>2.6315809180501432E-2</v>
      </c>
      <c r="I584" s="50"/>
      <c r="J584" s="22">
        <v>-1.9657185975274101</v>
      </c>
      <c r="K584" s="38">
        <v>2.6315809180501432E-2</v>
      </c>
      <c r="L584" s="50"/>
      <c r="M584" s="22">
        <v>-4.2109755521179256E-3</v>
      </c>
      <c r="N584" s="54">
        <v>2.6315809180501432E-2</v>
      </c>
      <c r="O584" s="50"/>
    </row>
    <row r="585" spans="1:15" ht="15">
      <c r="A585" s="47">
        <v>45043</v>
      </c>
      <c r="B585" s="38">
        <v>0.12358780786958</v>
      </c>
      <c r="C585" s="50"/>
      <c r="D585" s="52">
        <v>1.217015288354344E-2</v>
      </c>
      <c r="E585" s="54">
        <v>0.12358780786958</v>
      </c>
      <c r="F585" s="50"/>
      <c r="G585" s="29">
        <v>1.1550662004704308E-2</v>
      </c>
      <c r="H585" s="54">
        <v>0.12358780786958</v>
      </c>
      <c r="I585" s="50"/>
      <c r="J585" s="22">
        <v>-0.34145883960617895</v>
      </c>
      <c r="K585" s="38">
        <v>0.12358780786958</v>
      </c>
      <c r="L585" s="50"/>
      <c r="M585" s="22">
        <v>-1.9630682225587298E-3</v>
      </c>
      <c r="N585" s="54">
        <v>0.12358780786958</v>
      </c>
      <c r="O585" s="50"/>
    </row>
    <row r="586" spans="1:15" ht="15">
      <c r="A586" s="47">
        <v>45044</v>
      </c>
      <c r="B586" s="38">
        <v>0.22266649000278468</v>
      </c>
      <c r="C586" s="50"/>
      <c r="D586" s="52">
        <v>-3.1691227716572908E-2</v>
      </c>
      <c r="E586" s="54">
        <v>0.22266649000278468</v>
      </c>
      <c r="F586" s="50"/>
      <c r="G586" s="29">
        <v>1.4991298533120465E-2</v>
      </c>
      <c r="H586" s="54">
        <v>0.22266649000278468</v>
      </c>
      <c r="I586" s="50"/>
      <c r="J586" s="22">
        <v>0.50889960493007691</v>
      </c>
      <c r="K586" s="38">
        <v>0.22266649000278468</v>
      </c>
      <c r="L586" s="50"/>
      <c r="M586" s="22">
        <v>5.6839483596277576E-3</v>
      </c>
      <c r="N586" s="54">
        <v>0.22266649000278468</v>
      </c>
      <c r="O586" s="50"/>
    </row>
    <row r="587" spans="1:15" ht="15">
      <c r="A587" s="47">
        <v>45048</v>
      </c>
      <c r="B587" s="38">
        <v>-0.26550263397743878</v>
      </c>
      <c r="C587" s="50"/>
      <c r="D587" s="52">
        <v>-1.7641389683478885E-2</v>
      </c>
      <c r="E587" s="54">
        <v>-0.26550263397743878</v>
      </c>
      <c r="F587" s="50"/>
      <c r="G587" s="29">
        <v>-5.8359910788940941E-2</v>
      </c>
      <c r="H587" s="54">
        <v>-0.26550263397743878</v>
      </c>
      <c r="I587" s="50"/>
      <c r="J587" s="22">
        <v>-0.69496329910679167</v>
      </c>
      <c r="K587" s="38">
        <v>-0.26550263397743878</v>
      </c>
      <c r="L587" s="50"/>
      <c r="M587" s="22">
        <v>-1.1305948236655945E-2</v>
      </c>
      <c r="N587" s="54">
        <v>-0.26550263397743878</v>
      </c>
      <c r="O587" s="50"/>
    </row>
    <row r="588" spans="1:15" ht="15">
      <c r="A588" s="47">
        <v>45049</v>
      </c>
      <c r="B588" s="38">
        <v>-0.24776486381218499</v>
      </c>
      <c r="C588" s="50"/>
      <c r="D588" s="52">
        <v>-4.9130089930948952E-2</v>
      </c>
      <c r="E588" s="54">
        <v>-0.24776486381218499</v>
      </c>
      <c r="F588" s="50"/>
      <c r="G588" s="29">
        <v>-5.0806274152865996E-2</v>
      </c>
      <c r="H588" s="54">
        <v>-0.24776486381218499</v>
      </c>
      <c r="I588" s="50"/>
      <c r="J588" s="22">
        <v>0.95423469653957227</v>
      </c>
      <c r="K588" s="38">
        <v>-0.24776486381218499</v>
      </c>
      <c r="L588" s="50"/>
      <c r="M588" s="22">
        <v>2.0330291579254544E-3</v>
      </c>
      <c r="N588" s="54">
        <v>-0.24776486381218499</v>
      </c>
      <c r="O588" s="50"/>
    </row>
    <row r="589" spans="1:15" ht="15">
      <c r="A589" s="47">
        <v>45050</v>
      </c>
      <c r="B589" s="38">
        <v>-0.17385365755766158</v>
      </c>
      <c r="C589" s="50"/>
      <c r="D589" s="52">
        <v>-2.4828861653870108E-2</v>
      </c>
      <c r="E589" s="54">
        <v>-0.17385365755766158</v>
      </c>
      <c r="F589" s="50"/>
      <c r="G589" s="29">
        <v>1.233637330052194E-3</v>
      </c>
      <c r="H589" s="54">
        <v>-0.17385365755766158</v>
      </c>
      <c r="I589" s="50"/>
      <c r="J589" s="22">
        <v>0.18424480242567673</v>
      </c>
      <c r="K589" s="38">
        <v>-0.17385365755766158</v>
      </c>
      <c r="L589" s="50"/>
      <c r="M589" s="22">
        <v>-1.0197210621819342E-2</v>
      </c>
      <c r="N589" s="54">
        <v>-0.17385365755766158</v>
      </c>
      <c r="O589" s="50"/>
    </row>
    <row r="590" spans="1:15" ht="15">
      <c r="A590" s="47">
        <v>45051</v>
      </c>
      <c r="B590" s="38">
        <v>0.34468237102537125</v>
      </c>
      <c r="C590" s="50"/>
      <c r="D590" s="52">
        <v>6.0983321695024777E-3</v>
      </c>
      <c r="E590" s="54">
        <v>0.34468237102537125</v>
      </c>
      <c r="F590" s="50"/>
      <c r="G590" s="29">
        <v>3.829826464615E-2</v>
      </c>
      <c r="H590" s="54">
        <v>0.34468237102537125</v>
      </c>
      <c r="I590" s="50"/>
      <c r="J590" s="22">
        <v>-0.64553605734271791</v>
      </c>
      <c r="K590" s="38">
        <v>0.34468237102537125</v>
      </c>
      <c r="L590" s="50"/>
      <c r="M590" s="22">
        <v>9.7518072828860908E-3</v>
      </c>
      <c r="N590" s="54">
        <v>0.34468237102537125</v>
      </c>
      <c r="O590" s="50"/>
    </row>
    <row r="591" spans="1:15" ht="15">
      <c r="A591" s="47">
        <v>45055</v>
      </c>
      <c r="B591" s="38">
        <v>1.798250255043227E-2</v>
      </c>
      <c r="C591" s="50"/>
      <c r="D591" s="52">
        <v>5.5303867178777048E-2</v>
      </c>
      <c r="E591" s="54">
        <v>1.798250255043227E-2</v>
      </c>
      <c r="F591" s="50"/>
      <c r="G591" s="29">
        <v>2.4869454357642533E-2</v>
      </c>
      <c r="H591" s="54">
        <v>1.798250255043227E-2</v>
      </c>
      <c r="I591" s="50"/>
      <c r="J591" s="22">
        <v>-1.6668985662661392E-3</v>
      </c>
      <c r="K591" s="38">
        <v>1.798250255043227E-2</v>
      </c>
      <c r="L591" s="50"/>
      <c r="M591" s="22">
        <v>-2.6624134157085442E-3</v>
      </c>
      <c r="N591" s="54">
        <v>1.798250255043227E-2</v>
      </c>
      <c r="O591" s="50"/>
    </row>
    <row r="592" spans="1:15" ht="15">
      <c r="A592" s="47">
        <v>45056</v>
      </c>
      <c r="B592" s="38">
        <v>-8.2043240592435826E-2</v>
      </c>
      <c r="C592" s="50"/>
      <c r="D592" s="52">
        <v>-5.3267635608767329E-2</v>
      </c>
      <c r="E592" s="54">
        <v>-8.2043240592435826E-2</v>
      </c>
      <c r="F592" s="50"/>
      <c r="G592" s="29">
        <v>-1.3725451778973176E-2</v>
      </c>
      <c r="H592" s="54">
        <v>-8.2043240592435826E-2</v>
      </c>
      <c r="I592" s="50"/>
      <c r="J592" s="22">
        <v>0.14121761264811855</v>
      </c>
      <c r="K592" s="38">
        <v>-8.2043240592435826E-2</v>
      </c>
      <c r="L592" s="50"/>
      <c r="M592" s="22">
        <v>-2.5320842631937623E-3</v>
      </c>
      <c r="N592" s="54">
        <v>-8.2043240592435826E-2</v>
      </c>
      <c r="O592" s="50"/>
    </row>
    <row r="593" spans="1:15" ht="15">
      <c r="A593" s="47">
        <v>45057</v>
      </c>
      <c r="B593" s="38">
        <v>0.11312821484053653</v>
      </c>
      <c r="C593" s="50"/>
      <c r="D593" s="52">
        <v>-7.1450245012886502E-3</v>
      </c>
      <c r="E593" s="54">
        <v>0.11312821484053653</v>
      </c>
      <c r="F593" s="50"/>
      <c r="G593" s="29">
        <v>-1.815600458425895E-2</v>
      </c>
      <c r="H593" s="54">
        <v>0.11312821484053653</v>
      </c>
      <c r="I593" s="50"/>
      <c r="J593" s="22">
        <v>-0.26823612976023542</v>
      </c>
      <c r="K593" s="38">
        <v>0.11312821484053653</v>
      </c>
      <c r="L593" s="50"/>
      <c r="M593" s="22">
        <v>-1.2328645268520136E-3</v>
      </c>
      <c r="N593" s="54">
        <v>0.11312821484053653</v>
      </c>
      <c r="O593" s="50"/>
    </row>
    <row r="594" spans="1:15" ht="15">
      <c r="A594" s="47">
        <v>45058</v>
      </c>
      <c r="B594" s="38">
        <v>-7.5281743829860137E-2</v>
      </c>
      <c r="C594" s="50"/>
      <c r="D594" s="52">
        <v>-4.6378732786395586E-2</v>
      </c>
      <c r="E594" s="54">
        <v>-7.5281743829860137E-2</v>
      </c>
      <c r="F594" s="50"/>
      <c r="G594" s="29">
        <v>-1.0409809737839157E-2</v>
      </c>
      <c r="H594" s="54">
        <v>-7.5281743829860137E-2</v>
      </c>
      <c r="I594" s="50"/>
      <c r="J594" s="22">
        <v>-0.28102184907494265</v>
      </c>
      <c r="K594" s="38">
        <v>-7.5281743829860137E-2</v>
      </c>
      <c r="L594" s="50"/>
      <c r="M594" s="22">
        <v>2.0949662135025869E-3</v>
      </c>
      <c r="N594" s="54">
        <v>-7.5281743829860137E-2</v>
      </c>
      <c r="O594" s="50"/>
    </row>
    <row r="595" spans="1:15" ht="15">
      <c r="A595" s="47">
        <v>45061</v>
      </c>
      <c r="B595" s="38">
        <v>-9.1442768498889451E-2</v>
      </c>
      <c r="C595" s="50"/>
      <c r="D595" s="52">
        <v>-8.5831435849781201E-2</v>
      </c>
      <c r="E595" s="54">
        <v>-9.1442768498889451E-2</v>
      </c>
      <c r="F595" s="50"/>
      <c r="G595" s="29">
        <v>1.2266820485051974E-2</v>
      </c>
      <c r="H595" s="54">
        <v>-9.1442768498889451E-2</v>
      </c>
      <c r="I595" s="50"/>
      <c r="J595" s="22">
        <v>-1.0928792245470873</v>
      </c>
      <c r="K595" s="38">
        <v>-9.1442768498889451E-2</v>
      </c>
      <c r="L595" s="50"/>
      <c r="M595" s="22">
        <v>3.0492801093640761E-3</v>
      </c>
      <c r="N595" s="54">
        <v>-9.1442768498889451E-2</v>
      </c>
      <c r="O595" s="50"/>
    </row>
    <row r="596" spans="1:15" ht="15">
      <c r="A596" s="47">
        <v>45062</v>
      </c>
      <c r="B596" s="38">
        <v>-0.2015810532956267</v>
      </c>
      <c r="C596" s="50"/>
      <c r="D596" s="52">
        <v>1.2460346714376448E-2</v>
      </c>
      <c r="E596" s="54">
        <v>-0.2015810532956267</v>
      </c>
      <c r="F596" s="50"/>
      <c r="G596" s="29">
        <v>-4.1165983371807295E-3</v>
      </c>
      <c r="H596" s="54">
        <v>-0.2015810532956267</v>
      </c>
      <c r="I596" s="50"/>
      <c r="J596" s="22">
        <v>1.9065700470658156</v>
      </c>
      <c r="K596" s="38">
        <v>-0.2015810532956267</v>
      </c>
      <c r="L596" s="50"/>
      <c r="M596" s="22">
        <v>-2.8835764959359916E-3</v>
      </c>
      <c r="N596" s="54">
        <v>-0.2015810532956267</v>
      </c>
      <c r="O596" s="50"/>
    </row>
    <row r="597" spans="1:15" ht="15">
      <c r="A597" s="47">
        <v>45063</v>
      </c>
      <c r="B597" s="38">
        <v>2.6167951513568141E-3</v>
      </c>
      <c r="C597" s="50"/>
      <c r="D597" s="52">
        <v>-3.0440735924240802E-2</v>
      </c>
      <c r="E597" s="54">
        <v>2.6167951513568141E-3</v>
      </c>
      <c r="F597" s="50"/>
      <c r="G597" s="29">
        <v>2.4059531656616541E-2</v>
      </c>
      <c r="H597" s="54">
        <v>2.6167951513568141E-3</v>
      </c>
      <c r="I597" s="50"/>
      <c r="J597" s="22">
        <v>-0.22102607090232212</v>
      </c>
      <c r="K597" s="38">
        <v>2.6167951513568141E-3</v>
      </c>
      <c r="L597" s="50"/>
      <c r="M597" s="22">
        <v>-3.4594275354155597E-3</v>
      </c>
      <c r="N597" s="54">
        <v>2.6167951513568141E-3</v>
      </c>
      <c r="O597" s="50"/>
    </row>
    <row r="598" spans="1:15" ht="15">
      <c r="A598" s="47">
        <v>45064</v>
      </c>
      <c r="B598" s="38">
        <v>4.3763091845217067E-2</v>
      </c>
      <c r="C598" s="50"/>
      <c r="D598" s="52">
        <v>-7.3703893479157789E-2</v>
      </c>
      <c r="E598" s="54">
        <v>4.3763091845217067E-2</v>
      </c>
      <c r="F598" s="50"/>
      <c r="G598" s="29">
        <v>-1.6107203466121638E-2</v>
      </c>
      <c r="H598" s="54">
        <v>4.3763091845217067E-2</v>
      </c>
      <c r="I598" s="50"/>
      <c r="J598" s="22">
        <v>0.14490237542952122</v>
      </c>
      <c r="K598" s="38">
        <v>4.3763091845217067E-2</v>
      </c>
      <c r="L598" s="50"/>
      <c r="M598" s="22">
        <v>2.6756439994983982E-3</v>
      </c>
      <c r="N598" s="54">
        <v>4.3763091845217067E-2</v>
      </c>
      <c r="O598" s="50"/>
    </row>
    <row r="599" spans="1:15" ht="15">
      <c r="A599" s="47">
        <v>45065</v>
      </c>
      <c r="B599" s="38">
        <v>0.22019630485427741</v>
      </c>
      <c r="C599" s="50"/>
      <c r="D599" s="52">
        <v>-3.5898061117629838E-2</v>
      </c>
      <c r="E599" s="54">
        <v>0.22019630485427741</v>
      </c>
      <c r="F599" s="50"/>
      <c r="G599" s="29">
        <v>-4.3659525592674719E-3</v>
      </c>
      <c r="H599" s="54">
        <v>0.22019630485427741</v>
      </c>
      <c r="I599" s="50"/>
      <c r="J599" s="22">
        <v>0.12168078982110547</v>
      </c>
      <c r="K599" s="38">
        <v>0.22019630485427741</v>
      </c>
      <c r="L599" s="50"/>
      <c r="M599" s="22">
        <v>1.6095249459720307E-3</v>
      </c>
      <c r="N599" s="54">
        <v>0.22019630485427741</v>
      </c>
      <c r="O599" s="50"/>
    </row>
    <row r="600" spans="1:15" ht="15">
      <c r="A600" s="47">
        <v>45068</v>
      </c>
      <c r="B600" s="38">
        <v>-5.696397479597623E-2</v>
      </c>
      <c r="C600" s="50"/>
      <c r="D600" s="52">
        <v>8.1197417189872965E-3</v>
      </c>
      <c r="E600" s="54">
        <v>-5.696397479597623E-2</v>
      </c>
      <c r="F600" s="50"/>
      <c r="G600" s="29">
        <v>4.629944113070817E-3</v>
      </c>
      <c r="H600" s="54">
        <v>-5.696397479597623E-2</v>
      </c>
      <c r="I600" s="50"/>
      <c r="J600" s="22">
        <v>0.68454416425698561</v>
      </c>
      <c r="K600" s="38">
        <v>-5.696397479597623E-2</v>
      </c>
      <c r="L600" s="50"/>
      <c r="M600" s="22">
        <v>1.3920419529536321E-3</v>
      </c>
      <c r="N600" s="54">
        <v>-5.696397479597623E-2</v>
      </c>
      <c r="O600" s="50"/>
    </row>
    <row r="601" spans="1:15" ht="15">
      <c r="A601" s="47">
        <v>45069</v>
      </c>
      <c r="B601" s="38">
        <v>-0.20761052264565508</v>
      </c>
      <c r="C601" s="50"/>
      <c r="D601" s="52">
        <v>4.1732034172507863E-2</v>
      </c>
      <c r="E601" s="54">
        <v>-0.20761052264565508</v>
      </c>
      <c r="F601" s="50"/>
      <c r="G601" s="29">
        <v>1.1677624009126947E-2</v>
      </c>
      <c r="H601" s="54">
        <v>-0.20761052264565508</v>
      </c>
      <c r="I601" s="50"/>
      <c r="J601" s="22">
        <v>-2.2846846028558292</v>
      </c>
      <c r="K601" s="38">
        <v>-0.20761052264565508</v>
      </c>
      <c r="L601" s="50"/>
      <c r="M601" s="22">
        <v>-1.3612968452665149E-3</v>
      </c>
      <c r="N601" s="54">
        <v>-0.20761052264565508</v>
      </c>
      <c r="O601" s="50"/>
    </row>
    <row r="602" spans="1:15" ht="15">
      <c r="A602" s="47">
        <v>45070</v>
      </c>
      <c r="B602" s="38">
        <v>-0.13623793287790165</v>
      </c>
      <c r="C602" s="50"/>
      <c r="D602" s="52">
        <v>-1.6918646694744962E-2</v>
      </c>
      <c r="E602" s="54">
        <v>-0.13623793287790165</v>
      </c>
      <c r="F602" s="50"/>
      <c r="G602" s="29">
        <v>1.7200553389997607E-2</v>
      </c>
      <c r="H602" s="54">
        <v>-0.13623793287790165</v>
      </c>
      <c r="I602" s="50"/>
      <c r="J602" s="22">
        <v>2.564848137764097</v>
      </c>
      <c r="K602" s="38">
        <v>-0.13623793287790165</v>
      </c>
      <c r="L602" s="50"/>
      <c r="M602" s="22">
        <v>-1.7068582103753473E-2</v>
      </c>
      <c r="N602" s="54">
        <v>-0.13623793287790165</v>
      </c>
      <c r="O602" s="50"/>
    </row>
    <row r="603" spans="1:15" ht="15">
      <c r="A603" s="47">
        <v>45071</v>
      </c>
      <c r="B603" s="38">
        <v>0.2403055041369172</v>
      </c>
      <c r="C603" s="50"/>
      <c r="D603" s="52">
        <v>-7.0786207476567234E-2</v>
      </c>
      <c r="E603" s="54">
        <v>0.2403055041369172</v>
      </c>
      <c r="F603" s="50"/>
      <c r="G603" s="29">
        <v>-3.0330994137523416E-2</v>
      </c>
      <c r="H603" s="54">
        <v>0.2403055041369172</v>
      </c>
      <c r="I603" s="50"/>
      <c r="J603" s="22">
        <v>-1.2081542464204973</v>
      </c>
      <c r="K603" s="38">
        <v>0.2403055041369172</v>
      </c>
      <c r="L603" s="50"/>
      <c r="M603" s="22">
        <v>-6.8773920314016326E-3</v>
      </c>
      <c r="N603" s="54">
        <v>0.2403055041369172</v>
      </c>
      <c r="O603" s="50"/>
    </row>
    <row r="604" spans="1:15" ht="15">
      <c r="A604" s="47">
        <v>45072</v>
      </c>
      <c r="B604" s="38">
        <v>-0.1710188865032716</v>
      </c>
      <c r="C604" s="50"/>
      <c r="D604" s="52">
        <v>-5.5452973632807281E-2</v>
      </c>
      <c r="E604" s="54">
        <v>-0.1710188865032716</v>
      </c>
      <c r="F604" s="50"/>
      <c r="G604" s="29">
        <v>8.8164266054957842E-3</v>
      </c>
      <c r="H604" s="54">
        <v>-0.1710188865032716</v>
      </c>
      <c r="I604" s="50"/>
      <c r="J604" s="22">
        <v>1.75767189429509E-2</v>
      </c>
      <c r="K604" s="38">
        <v>-0.1710188865032716</v>
      </c>
      <c r="L604" s="50"/>
      <c r="M604" s="22">
        <v>5.8472283657263063E-3</v>
      </c>
      <c r="N604" s="54">
        <v>-0.1710188865032716</v>
      </c>
      <c r="O604" s="50"/>
    </row>
    <row r="605" spans="1:15" ht="15">
      <c r="A605" s="47">
        <v>45076</v>
      </c>
      <c r="B605" s="38">
        <v>0.35992623171717475</v>
      </c>
      <c r="C605" s="50"/>
      <c r="D605" s="52">
        <v>4.3104183196627413E-2</v>
      </c>
      <c r="E605" s="54">
        <v>0.35992623171717475</v>
      </c>
      <c r="F605" s="50"/>
      <c r="G605" s="29">
        <v>-3.9414626883243098E-2</v>
      </c>
      <c r="H605" s="54">
        <v>0.35992623171717475</v>
      </c>
      <c r="I605" s="50"/>
      <c r="J605" s="22">
        <v>-2.3811676900681946</v>
      </c>
      <c r="K605" s="38">
        <v>0.35992623171717475</v>
      </c>
      <c r="L605" s="50"/>
      <c r="M605" s="22">
        <v>-1.1575355500272631E-2</v>
      </c>
      <c r="N605" s="54">
        <v>0.35992623171717475</v>
      </c>
      <c r="O605" s="50"/>
    </row>
    <row r="606" spans="1:15" ht="15">
      <c r="A606" s="47">
        <v>45077</v>
      </c>
      <c r="B606" s="38">
        <v>-0.15042798717432546</v>
      </c>
      <c r="C606" s="50"/>
      <c r="D606" s="52">
        <v>4.224652360786197E-2</v>
      </c>
      <c r="E606" s="54">
        <v>-0.15042798717432546</v>
      </c>
      <c r="F606" s="50"/>
      <c r="G606" s="29">
        <v>-1.9263116276251213E-2</v>
      </c>
      <c r="H606" s="54">
        <v>-0.15042798717432546</v>
      </c>
      <c r="I606" s="50"/>
      <c r="J606" s="22">
        <v>2.3184844364623092</v>
      </c>
      <c r="K606" s="38">
        <v>-0.15042798717432546</v>
      </c>
      <c r="L606" s="50"/>
      <c r="M606" s="22">
        <v>-9.2883902911312065E-3</v>
      </c>
      <c r="N606" s="54">
        <v>-0.15042798717432546</v>
      </c>
      <c r="O606" s="50"/>
    </row>
    <row r="607" spans="1:15" ht="15">
      <c r="A607" s="47">
        <v>45078</v>
      </c>
      <c r="B607" s="38">
        <v>-4.2507420989936803E-2</v>
      </c>
      <c r="C607" s="50"/>
      <c r="D607" s="52">
        <v>-5.9883322316252437E-2</v>
      </c>
      <c r="E607" s="54">
        <v>-4.2507420989936803E-2</v>
      </c>
      <c r="F607" s="50"/>
      <c r="G607" s="29">
        <v>3.0106269410560171E-2</v>
      </c>
      <c r="H607" s="54">
        <v>-4.2507420989936803E-2</v>
      </c>
      <c r="I607" s="50"/>
      <c r="J607" s="22">
        <v>0.15808422740374556</v>
      </c>
      <c r="K607" s="38">
        <v>-4.2507420989936803E-2</v>
      </c>
      <c r="L607" s="50"/>
      <c r="M607" s="22">
        <v>5.844987611849514E-3</v>
      </c>
      <c r="N607" s="54">
        <v>-4.2507420989936803E-2</v>
      </c>
      <c r="O607" s="50"/>
    </row>
    <row r="608" spans="1:15" ht="15">
      <c r="A608" s="47">
        <v>45079</v>
      </c>
      <c r="B608" s="38">
        <v>-0.33650007277759819</v>
      </c>
      <c r="C608" s="50"/>
      <c r="D608" s="52">
        <v>-4.8148244857714864E-2</v>
      </c>
      <c r="E608" s="54">
        <v>-0.33650007277759819</v>
      </c>
      <c r="F608" s="50"/>
      <c r="G608" s="29">
        <v>2.4238768224886287E-2</v>
      </c>
      <c r="H608" s="54">
        <v>-0.33650007277759819</v>
      </c>
      <c r="I608" s="50"/>
      <c r="J608" s="22">
        <v>0.32980655741269987</v>
      </c>
      <c r="K608" s="38">
        <v>-0.33650007277759819</v>
      </c>
      <c r="L608" s="50"/>
      <c r="M608" s="22">
        <v>1.5700036650182835E-2</v>
      </c>
      <c r="N608" s="54">
        <v>-0.33650007277759819</v>
      </c>
      <c r="O608" s="50"/>
    </row>
    <row r="609" spans="1:15" ht="15">
      <c r="A609" s="47">
        <v>45082</v>
      </c>
      <c r="B609" s="38">
        <v>0.42144482957993246</v>
      </c>
      <c r="C609" s="50"/>
      <c r="D609" s="52">
        <v>0.1699263612857774</v>
      </c>
      <c r="E609" s="54">
        <v>0.42144482957993246</v>
      </c>
      <c r="F609" s="50"/>
      <c r="G609" s="29">
        <v>7.9942762423985594E-3</v>
      </c>
      <c r="H609" s="54">
        <v>0.42144482957993246</v>
      </c>
      <c r="I609" s="50"/>
      <c r="J609" s="22">
        <v>-1.159935326378766</v>
      </c>
      <c r="K609" s="38">
        <v>0.42144482957993246</v>
      </c>
      <c r="L609" s="50"/>
      <c r="M609" s="22">
        <v>-1.0787045997625033E-3</v>
      </c>
      <c r="N609" s="54">
        <v>0.42144482957993246</v>
      </c>
      <c r="O609" s="50"/>
    </row>
    <row r="610" spans="1:15" ht="15">
      <c r="A610" s="47">
        <v>45083</v>
      </c>
      <c r="B610" s="38">
        <v>0.28120499205927418</v>
      </c>
      <c r="C610" s="50"/>
      <c r="D610" s="52">
        <v>-1.042607651531904E-2</v>
      </c>
      <c r="E610" s="54">
        <v>0.28120499205927418</v>
      </c>
      <c r="F610" s="50"/>
      <c r="G610" s="29">
        <v>-5.1037210830153718E-3</v>
      </c>
      <c r="H610" s="54">
        <v>0.28120499205927418</v>
      </c>
      <c r="I610" s="50"/>
      <c r="J610" s="22">
        <v>-0.10133244201647933</v>
      </c>
      <c r="K610" s="38">
        <v>0.28120499205927418</v>
      </c>
      <c r="L610" s="50"/>
      <c r="M610" s="22">
        <v>3.9215783677058209E-3</v>
      </c>
      <c r="N610" s="54">
        <v>0.28120499205927418</v>
      </c>
      <c r="O610" s="50"/>
    </row>
    <row r="611" spans="1:15" ht="15">
      <c r="A611" s="47">
        <v>45084</v>
      </c>
      <c r="B611" s="38">
        <v>-0.43529175165895478</v>
      </c>
      <c r="C611" s="50"/>
      <c r="D611" s="52">
        <v>-2.1587239292021481E-2</v>
      </c>
      <c r="E611" s="54">
        <v>-0.43529175165895478</v>
      </c>
      <c r="F611" s="50"/>
      <c r="G611" s="29">
        <v>8.2315745388905834E-3</v>
      </c>
      <c r="H611" s="54">
        <v>-0.43529175165895478</v>
      </c>
      <c r="I611" s="50"/>
      <c r="J611" s="22">
        <v>0.48889963247386686</v>
      </c>
      <c r="K611" s="38">
        <v>-0.43529175165895478</v>
      </c>
      <c r="L611" s="50"/>
      <c r="M611" s="22">
        <v>-8.8347711587056566E-4</v>
      </c>
      <c r="N611" s="54">
        <v>-0.43529175165895478</v>
      </c>
      <c r="O611" s="50"/>
    </row>
    <row r="612" spans="1:15" ht="15">
      <c r="A612" s="47">
        <v>45085</v>
      </c>
      <c r="B612" s="38">
        <v>-4.6341364044595098E-3</v>
      </c>
      <c r="C612" s="50"/>
      <c r="D612" s="52">
        <v>-6.4733874064547134E-3</v>
      </c>
      <c r="E612" s="54">
        <v>-4.6341364044595098E-3</v>
      </c>
      <c r="F612" s="50"/>
      <c r="G612" s="29">
        <v>-1.2702324917791379E-2</v>
      </c>
      <c r="H612" s="54">
        <v>-4.6341364044595098E-3</v>
      </c>
      <c r="I612" s="50"/>
      <c r="J612" s="22">
        <v>0.74340940023089652</v>
      </c>
      <c r="K612" s="38">
        <v>-4.6341364044595098E-3</v>
      </c>
      <c r="L612" s="50"/>
      <c r="M612" s="22">
        <v>-3.0356921328382469E-3</v>
      </c>
      <c r="N612" s="54">
        <v>-4.6341364044595098E-3</v>
      </c>
      <c r="O612" s="50"/>
    </row>
    <row r="613" spans="1:15" ht="15">
      <c r="A613" s="47">
        <v>45086</v>
      </c>
      <c r="B613" s="38">
        <v>0.19795636034181882</v>
      </c>
      <c r="C613" s="50"/>
      <c r="D613" s="52">
        <v>0.15895193853228196</v>
      </c>
      <c r="E613" s="54">
        <v>0.19795636034181882</v>
      </c>
      <c r="F613" s="50"/>
      <c r="G613" s="29">
        <v>-1.513772100947567E-2</v>
      </c>
      <c r="H613" s="54">
        <v>0.19795636034181882</v>
      </c>
      <c r="I613" s="50"/>
      <c r="J613" s="22">
        <v>-0.11463325064817773</v>
      </c>
      <c r="K613" s="38">
        <v>0.19795636034181882</v>
      </c>
      <c r="L613" s="50"/>
      <c r="M613" s="22">
        <v>-4.2442200689090173E-3</v>
      </c>
      <c r="N613" s="54">
        <v>0.19795636034181882</v>
      </c>
      <c r="O613" s="50"/>
    </row>
    <row r="614" spans="1:15" ht="15">
      <c r="A614" s="47">
        <v>45089</v>
      </c>
      <c r="B614" s="38">
        <v>0.51536356005036521</v>
      </c>
      <c r="C614" s="50"/>
      <c r="D614" s="52">
        <v>6.4543330113043057E-2</v>
      </c>
      <c r="E614" s="54">
        <v>0.51536356005036521</v>
      </c>
      <c r="F614" s="50"/>
      <c r="G614" s="29">
        <v>-4.013094800315934E-2</v>
      </c>
      <c r="H614" s="54">
        <v>0.51536356005036521</v>
      </c>
      <c r="I614" s="50"/>
      <c r="J614" s="22">
        <v>-0.44007579721507278</v>
      </c>
      <c r="K614" s="38">
        <v>0.51536356005036521</v>
      </c>
      <c r="L614" s="50"/>
      <c r="M614" s="22">
        <v>1.7162738357286967E-3</v>
      </c>
      <c r="N614" s="54">
        <v>0.51536356005036521</v>
      </c>
      <c r="O614" s="50"/>
    </row>
    <row r="615" spans="1:15" ht="15">
      <c r="A615" s="47">
        <v>45090</v>
      </c>
      <c r="B615" s="38">
        <v>-0.36541874470844721</v>
      </c>
      <c r="C615" s="50"/>
      <c r="D615" s="52">
        <v>3.7205855854870316E-2</v>
      </c>
      <c r="E615" s="54">
        <v>-0.36541874470844721</v>
      </c>
      <c r="F615" s="50"/>
      <c r="G615" s="29">
        <v>3.3418612423766696E-2</v>
      </c>
      <c r="H615" s="54">
        <v>-0.36541874470844721</v>
      </c>
      <c r="I615" s="50"/>
      <c r="J615" s="22">
        <v>-0.4736641795492556</v>
      </c>
      <c r="K615" s="38">
        <v>-0.36541874470844721</v>
      </c>
      <c r="L615" s="50"/>
      <c r="M615" s="22">
        <v>2.6628476349140921E-3</v>
      </c>
      <c r="N615" s="54">
        <v>-0.36541874470844721</v>
      </c>
      <c r="O615" s="50"/>
    </row>
    <row r="616" spans="1:15" ht="15">
      <c r="A616" s="47">
        <v>45091</v>
      </c>
      <c r="B616" s="38">
        <v>3.3809846416320344E-2</v>
      </c>
      <c r="C616" s="50"/>
      <c r="D616" s="52">
        <v>0.11415861698142411</v>
      </c>
      <c r="E616" s="54">
        <v>3.3809846416320344E-2</v>
      </c>
      <c r="F616" s="50"/>
      <c r="G616" s="29">
        <v>-1.1515401920973641E-2</v>
      </c>
      <c r="H616" s="54">
        <v>3.3809846416320344E-2</v>
      </c>
      <c r="I616" s="50"/>
      <c r="J616" s="22">
        <v>0.83619930024617284</v>
      </c>
      <c r="K616" s="38">
        <v>3.3809846416320344E-2</v>
      </c>
      <c r="L616" s="50"/>
      <c r="M616" s="22">
        <v>7.0311976158908421E-4</v>
      </c>
      <c r="N616" s="54">
        <v>3.3809846416320344E-2</v>
      </c>
      <c r="O616" s="50"/>
    </row>
    <row r="617" spans="1:15" ht="15">
      <c r="A617" s="47">
        <v>45092</v>
      </c>
      <c r="B617" s="38">
        <v>9.0313339038621002E-2</v>
      </c>
      <c r="C617" s="50"/>
      <c r="D617" s="52">
        <v>8.3439889164029418E-2</v>
      </c>
      <c r="E617" s="54">
        <v>9.0313339038621002E-2</v>
      </c>
      <c r="F617" s="50"/>
      <c r="G617" s="29">
        <v>3.1650757832507065E-2</v>
      </c>
      <c r="H617" s="54">
        <v>9.0313339038621002E-2</v>
      </c>
      <c r="I617" s="50"/>
      <c r="J617" s="22">
        <v>9.6247541118826996E-2</v>
      </c>
      <c r="K617" s="38">
        <v>9.0313339038621002E-2</v>
      </c>
      <c r="L617" s="50"/>
      <c r="M617" s="22">
        <v>1.8133068951363947E-3</v>
      </c>
      <c r="N617" s="54">
        <v>9.0313339038621002E-2</v>
      </c>
      <c r="O617" s="50"/>
    </row>
    <row r="618" spans="1:15" ht="15">
      <c r="A618" s="47">
        <v>45093</v>
      </c>
      <c r="B618" s="38">
        <v>-0.11632382045509569</v>
      </c>
      <c r="C618" s="50"/>
      <c r="D618" s="52">
        <v>-0.16983988744750189</v>
      </c>
      <c r="E618" s="54">
        <v>-0.11632382045509569</v>
      </c>
      <c r="F618" s="50"/>
      <c r="G618" s="29">
        <v>1.3245226750020723E-2</v>
      </c>
      <c r="H618" s="54">
        <v>-0.11632382045509569</v>
      </c>
      <c r="I618" s="50"/>
      <c r="J618" s="22">
        <v>-0.18940638545240285</v>
      </c>
      <c r="K618" s="38">
        <v>-0.11632382045509569</v>
      </c>
      <c r="L618" s="50"/>
      <c r="M618" s="22">
        <v>1.4885885649718359E-3</v>
      </c>
      <c r="N618" s="54">
        <v>-0.11632382045509569</v>
      </c>
      <c r="O618" s="50"/>
    </row>
    <row r="619" spans="1:15" ht="15">
      <c r="A619" s="47">
        <v>45096</v>
      </c>
      <c r="B619" s="38">
        <v>-0.11999019404885894</v>
      </c>
      <c r="C619" s="50"/>
      <c r="D619" s="52">
        <v>-1.0771974965211723E-2</v>
      </c>
      <c r="E619" s="54">
        <v>-0.11999019404885894</v>
      </c>
      <c r="F619" s="50"/>
      <c r="G619" s="29">
        <v>-8.7668209510678007E-3</v>
      </c>
      <c r="H619" s="54">
        <v>-0.11999019404885894</v>
      </c>
      <c r="I619" s="50"/>
      <c r="J619" s="22">
        <v>-0.3673165290341957</v>
      </c>
      <c r="K619" s="38">
        <v>-0.11999019404885894</v>
      </c>
      <c r="L619" s="50"/>
      <c r="M619" s="22">
        <v>-7.3177665415370746E-3</v>
      </c>
      <c r="N619" s="54">
        <v>-0.11999019404885894</v>
      </c>
      <c r="O619" s="50"/>
    </row>
    <row r="620" spans="1:15" ht="15">
      <c r="A620" s="47">
        <v>45097</v>
      </c>
      <c r="B620" s="38">
        <v>0.18383950135518004</v>
      </c>
      <c r="C620" s="50"/>
      <c r="D620" s="52">
        <v>0.10774918766886731</v>
      </c>
      <c r="E620" s="54">
        <v>0.18383950135518004</v>
      </c>
      <c r="F620" s="50"/>
      <c r="G620" s="29">
        <v>-3.950492364493568E-3</v>
      </c>
      <c r="H620" s="54">
        <v>0.18383950135518004</v>
      </c>
      <c r="I620" s="50"/>
      <c r="J620" s="22">
        <v>0.41521710604586776</v>
      </c>
      <c r="K620" s="38">
        <v>0.18383950135518004</v>
      </c>
      <c r="L620" s="50"/>
      <c r="M620" s="22">
        <v>-2.9819194952423029E-3</v>
      </c>
      <c r="N620" s="54">
        <v>0.18383950135518004</v>
      </c>
      <c r="O620" s="50"/>
    </row>
    <row r="621" spans="1:15" ht="15">
      <c r="A621" s="47">
        <v>45098</v>
      </c>
      <c r="B621" s="38">
        <v>-8.5070262789206541E-2</v>
      </c>
      <c r="C621" s="50"/>
      <c r="D621" s="52">
        <v>-6.7507443724857199E-4</v>
      </c>
      <c r="E621" s="54">
        <v>-8.5070262789206541E-2</v>
      </c>
      <c r="F621" s="50"/>
      <c r="G621" s="29">
        <v>1.4799562896641265E-2</v>
      </c>
      <c r="H621" s="54">
        <v>-8.5070262789206541E-2</v>
      </c>
      <c r="I621" s="50"/>
      <c r="J621" s="22">
        <v>0.13507465299378707</v>
      </c>
      <c r="K621" s="38">
        <v>-8.5070262789206541E-2</v>
      </c>
      <c r="L621" s="50"/>
      <c r="M621" s="22">
        <v>-2.4269441410881324E-3</v>
      </c>
      <c r="N621" s="54">
        <v>-8.5070262789206541E-2</v>
      </c>
      <c r="O621" s="50"/>
    </row>
    <row r="622" spans="1:15" ht="15">
      <c r="A622" s="47">
        <v>45099</v>
      </c>
      <c r="B622" s="38">
        <v>5.9128470811206452E-2</v>
      </c>
      <c r="C622" s="50"/>
      <c r="D622" s="52">
        <v>-8.521033323592575E-2</v>
      </c>
      <c r="E622" s="54">
        <v>5.9128470811206452E-2</v>
      </c>
      <c r="F622" s="50"/>
      <c r="G622" s="29">
        <v>-3.9647221151570211E-2</v>
      </c>
      <c r="H622" s="54">
        <v>5.9128470811206452E-2</v>
      </c>
      <c r="I622" s="50"/>
      <c r="J622" s="22">
        <v>0.32097340448117456</v>
      </c>
      <c r="K622" s="38">
        <v>5.9128470811206452E-2</v>
      </c>
      <c r="L622" s="50"/>
      <c r="M622" s="22">
        <v>-8.3890571096238934E-3</v>
      </c>
      <c r="N622" s="54">
        <v>5.9128470811206452E-2</v>
      </c>
      <c r="O622" s="50"/>
    </row>
    <row r="623" spans="1:15" ht="15">
      <c r="A623" s="47">
        <v>45100</v>
      </c>
      <c r="B623" s="38">
        <v>-8.3662918966531843E-2</v>
      </c>
      <c r="C623" s="50"/>
      <c r="D623" s="52">
        <v>-4.9892151620638134E-2</v>
      </c>
      <c r="E623" s="54">
        <v>-8.3662918966531843E-2</v>
      </c>
      <c r="F623" s="50"/>
      <c r="G623" s="29">
        <v>-5.017299832888426E-3</v>
      </c>
      <c r="H623" s="54">
        <v>-8.3662918966531843E-2</v>
      </c>
      <c r="I623" s="50"/>
      <c r="J623" s="22">
        <v>-0.6871645124014566</v>
      </c>
      <c r="K623" s="38">
        <v>-8.3662918966531843E-2</v>
      </c>
      <c r="L623" s="50"/>
      <c r="M623" s="22">
        <v>-6.7316977177633739E-3</v>
      </c>
      <c r="N623" s="54">
        <v>-8.3662918966531843E-2</v>
      </c>
      <c r="O623" s="50"/>
    </row>
    <row r="624" spans="1:15" ht="15">
      <c r="A624" s="47">
        <v>45103</v>
      </c>
      <c r="B624" s="38">
        <v>-6.8098353878282961E-2</v>
      </c>
      <c r="C624" s="50"/>
      <c r="D624" s="52">
        <v>2.7618311477045097E-2</v>
      </c>
      <c r="E624" s="54">
        <v>-6.8098353878282961E-2</v>
      </c>
      <c r="F624" s="50"/>
      <c r="G624" s="29">
        <v>4.0700096882966786E-3</v>
      </c>
      <c r="H624" s="54">
        <v>-6.8098353878282961E-2</v>
      </c>
      <c r="I624" s="50"/>
      <c r="J624" s="22">
        <v>-1.5835312531028487</v>
      </c>
      <c r="K624" s="38">
        <v>-6.8098353878282961E-2</v>
      </c>
      <c r="L624" s="50"/>
      <c r="M624" s="22">
        <v>-1.6813801644948545E-3</v>
      </c>
      <c r="N624" s="54">
        <v>-6.8098353878282961E-2</v>
      </c>
      <c r="O624" s="50"/>
    </row>
    <row r="625" spans="1:15" ht="15">
      <c r="A625" s="47">
        <v>45104</v>
      </c>
      <c r="B625" s="38">
        <v>-2.9455102297568031E-3</v>
      </c>
      <c r="C625" s="50"/>
      <c r="D625" s="52">
        <v>-3.1493932645210642E-3</v>
      </c>
      <c r="E625" s="54">
        <v>-2.9455102297568031E-3</v>
      </c>
      <c r="F625" s="50"/>
      <c r="G625" s="29">
        <v>-2.7173347509058893E-2</v>
      </c>
      <c r="H625" s="54">
        <v>-2.9455102297568031E-3</v>
      </c>
      <c r="I625" s="50"/>
      <c r="J625" s="22">
        <v>2.3369766921637796</v>
      </c>
      <c r="K625" s="38">
        <v>-2.9455102297568031E-3</v>
      </c>
      <c r="L625" s="50"/>
      <c r="M625" s="22">
        <v>1.5136160404591163E-3</v>
      </c>
      <c r="N625" s="54">
        <v>-2.9455102297568031E-3</v>
      </c>
      <c r="O625" s="50"/>
    </row>
    <row r="626" spans="1:15" ht="15">
      <c r="A626" s="47">
        <v>45105</v>
      </c>
      <c r="B626" s="38">
        <v>0.25722286496707247</v>
      </c>
      <c r="C626" s="50"/>
      <c r="D626" s="52">
        <v>-6.3977103988370225E-3</v>
      </c>
      <c r="E626" s="54">
        <v>0.25722286496707247</v>
      </c>
      <c r="F626" s="50"/>
      <c r="G626" s="29">
        <v>2.4190294449518864E-2</v>
      </c>
      <c r="H626" s="54">
        <v>0.25722286496707247</v>
      </c>
      <c r="I626" s="50"/>
      <c r="J626" s="22">
        <v>-1.1728455435180789</v>
      </c>
      <c r="K626" s="38">
        <v>0.25722286496707247</v>
      </c>
      <c r="L626" s="50"/>
      <c r="M626" s="22">
        <v>7.2032605529911914E-3</v>
      </c>
      <c r="N626" s="54">
        <v>0.25722286496707247</v>
      </c>
      <c r="O626" s="50"/>
    </row>
    <row r="627" spans="1:15" ht="15">
      <c r="A627" s="47">
        <v>45106</v>
      </c>
      <c r="B627" s="38">
        <v>-0.27100471551656724</v>
      </c>
      <c r="C627" s="50"/>
      <c r="D627" s="52">
        <v>-6.7167790520573844E-3</v>
      </c>
      <c r="E627" s="54">
        <v>-0.27100471551656724</v>
      </c>
      <c r="F627" s="50"/>
      <c r="G627" s="29">
        <v>2.9830530595400854E-3</v>
      </c>
      <c r="H627" s="54">
        <v>-0.27100471551656724</v>
      </c>
      <c r="I627" s="50"/>
      <c r="J627" s="22">
        <v>-0.15419604467404635</v>
      </c>
      <c r="K627" s="38">
        <v>-0.27100471551656724</v>
      </c>
      <c r="L627" s="50"/>
      <c r="M627" s="22">
        <v>-4.3747737545611785E-3</v>
      </c>
      <c r="N627" s="54">
        <v>-0.27100471551656724</v>
      </c>
      <c r="O627" s="50"/>
    </row>
    <row r="628" spans="1:15" ht="15">
      <c r="A628" s="47">
        <v>45107</v>
      </c>
      <c r="B628" s="38">
        <v>-0.21944183355211408</v>
      </c>
      <c r="C628" s="50"/>
      <c r="D628" s="52">
        <v>4.3006780457257879E-2</v>
      </c>
      <c r="E628" s="54">
        <v>-0.21944183355211408</v>
      </c>
      <c r="F628" s="50"/>
      <c r="G628" s="29">
        <v>8.7619351412189898E-3</v>
      </c>
      <c r="H628" s="54">
        <v>-0.21944183355211408</v>
      </c>
      <c r="I628" s="50"/>
      <c r="J628" s="22">
        <v>0.44865964318321039</v>
      </c>
      <c r="K628" s="38">
        <v>-0.21944183355211408</v>
      </c>
      <c r="L628" s="50"/>
      <c r="M628" s="22">
        <v>7.7959297924484116E-3</v>
      </c>
      <c r="N628" s="54">
        <v>-0.21944183355211408</v>
      </c>
      <c r="O628" s="50"/>
    </row>
    <row r="629" spans="1:15" ht="15">
      <c r="A629" s="47">
        <v>45110</v>
      </c>
      <c r="B629" s="38">
        <v>-1.0490561996069727</v>
      </c>
      <c r="C629" s="50"/>
      <c r="D629" s="52">
        <v>2.1757519400759682E-2</v>
      </c>
      <c r="E629" s="54">
        <v>-1.0490561996069727</v>
      </c>
      <c r="F629" s="50"/>
      <c r="G629" s="29">
        <v>1.3420116775142492E-4</v>
      </c>
      <c r="H629" s="54">
        <v>-1.0490561996069727</v>
      </c>
      <c r="I629" s="50"/>
      <c r="J629" s="22">
        <v>-0.78407390255804543</v>
      </c>
      <c r="K629" s="38">
        <v>-1.0490561996069727</v>
      </c>
      <c r="L629" s="50"/>
      <c r="M629" s="22">
        <v>3.392763682620296E-4</v>
      </c>
      <c r="N629" s="54">
        <v>-1.0490561996069727</v>
      </c>
      <c r="O629" s="50"/>
    </row>
    <row r="630" spans="1:15" ht="15">
      <c r="A630" s="47">
        <v>45111</v>
      </c>
      <c r="B630" s="38">
        <v>1.3073321697193683</v>
      </c>
      <c r="C630" s="50"/>
      <c r="D630" s="52">
        <v>-4.7407296858854628E-2</v>
      </c>
      <c r="E630" s="54">
        <v>1.3073321697193683</v>
      </c>
      <c r="F630" s="50"/>
      <c r="G630" s="29">
        <v>2.2687540266794801E-2</v>
      </c>
      <c r="H630" s="54">
        <v>1.3073321697193683</v>
      </c>
      <c r="I630" s="50"/>
      <c r="J630" s="22">
        <v>0.55781656005945701</v>
      </c>
      <c r="K630" s="38">
        <v>1.3073321697193683</v>
      </c>
      <c r="L630" s="50"/>
      <c r="M630" s="22">
        <v>-5.7122213793964433E-4</v>
      </c>
      <c r="N630" s="54">
        <v>1.3073321697193683</v>
      </c>
      <c r="O630" s="50"/>
    </row>
    <row r="631" spans="1:15" ht="15">
      <c r="A631" s="47">
        <v>45112</v>
      </c>
      <c r="B631" s="38">
        <v>-0.20758625474309081</v>
      </c>
      <c r="C631" s="50"/>
      <c r="D631" s="52">
        <v>-1.8677961233445898E-2</v>
      </c>
      <c r="E631" s="54">
        <v>-0.20758625474309081</v>
      </c>
      <c r="F631" s="50"/>
      <c r="G631" s="29">
        <v>6.6679988186238402E-3</v>
      </c>
      <c r="H631" s="54">
        <v>-0.20758625474309081</v>
      </c>
      <c r="I631" s="50"/>
      <c r="J631" s="22">
        <v>-1.489397539476067</v>
      </c>
      <c r="K631" s="38">
        <v>-0.20758625474309081</v>
      </c>
      <c r="L631" s="50"/>
      <c r="M631" s="22">
        <v>-9.8103512482584712E-3</v>
      </c>
      <c r="N631" s="54">
        <v>-0.20758625474309081</v>
      </c>
      <c r="O631" s="50"/>
    </row>
    <row r="632" spans="1:15" ht="15">
      <c r="A632" s="47">
        <v>45113</v>
      </c>
      <c r="B632" s="38">
        <v>0.22266191714853803</v>
      </c>
      <c r="C632" s="50"/>
      <c r="D632" s="52">
        <v>-8.2782880764915481E-2</v>
      </c>
      <c r="E632" s="54">
        <v>0.22266191714853803</v>
      </c>
      <c r="F632" s="50"/>
      <c r="G632" s="29">
        <v>-2.6065424362344436E-4</v>
      </c>
      <c r="H632" s="54">
        <v>0.22266191714853803</v>
      </c>
      <c r="I632" s="50"/>
      <c r="J632" s="22">
        <v>1.9198583698061653</v>
      </c>
      <c r="K632" s="38">
        <v>0.22266191714853803</v>
      </c>
      <c r="L632" s="50"/>
      <c r="M632" s="22">
        <v>-2.2463160465686527E-2</v>
      </c>
      <c r="N632" s="54">
        <v>0.22266191714853803</v>
      </c>
      <c r="O632" s="50"/>
    </row>
    <row r="633" spans="1:15" ht="15">
      <c r="A633" s="47">
        <v>45114</v>
      </c>
      <c r="B633" s="38">
        <v>-0.43573034889143958</v>
      </c>
      <c r="C633" s="50"/>
      <c r="D633" s="52">
        <v>2.8093200296845089E-2</v>
      </c>
      <c r="E633" s="54">
        <v>-0.43573034889143958</v>
      </c>
      <c r="F633" s="50"/>
      <c r="G633" s="29">
        <v>2.6369783140050153E-2</v>
      </c>
      <c r="H633" s="54">
        <v>-0.43573034889143958</v>
      </c>
      <c r="I633" s="50"/>
      <c r="J633" s="22">
        <v>-0.22551576989832264</v>
      </c>
      <c r="K633" s="38">
        <v>-0.43573034889143958</v>
      </c>
      <c r="L633" s="50"/>
      <c r="M633" s="22">
        <v>-2.0625252662466315E-3</v>
      </c>
      <c r="N633" s="54">
        <v>-0.43573034889143958</v>
      </c>
      <c r="O633" s="50"/>
    </row>
    <row r="634" spans="1:15" ht="15">
      <c r="A634" s="47">
        <v>45117</v>
      </c>
      <c r="B634" s="38">
        <v>0.46135699605372543</v>
      </c>
      <c r="C634" s="50"/>
      <c r="D634" s="52">
        <v>-4.0335302774765852E-2</v>
      </c>
      <c r="E634" s="54">
        <v>0.46135699605372543</v>
      </c>
      <c r="F634" s="50"/>
      <c r="G634" s="29">
        <v>-1.2005252743936106E-2</v>
      </c>
      <c r="H634" s="54">
        <v>0.46135699605372543</v>
      </c>
      <c r="I634" s="50"/>
      <c r="J634" s="22">
        <v>0.41636015751323135</v>
      </c>
      <c r="K634" s="38">
        <v>0.46135699605372543</v>
      </c>
      <c r="L634" s="50"/>
      <c r="M634" s="22">
        <v>2.2012206472824501E-3</v>
      </c>
      <c r="N634" s="54">
        <v>0.46135699605372543</v>
      </c>
      <c r="O634" s="50"/>
    </row>
    <row r="635" spans="1:15" ht="15">
      <c r="A635" s="47">
        <v>45118</v>
      </c>
      <c r="B635" s="38">
        <v>-1.3346878143284772E-2</v>
      </c>
      <c r="C635" s="50"/>
      <c r="D635" s="52">
        <v>-4.7551546675022274E-2</v>
      </c>
      <c r="E635" s="54">
        <v>-1.3346878143284772E-2</v>
      </c>
      <c r="F635" s="50"/>
      <c r="G635" s="29">
        <v>2.1733078808247843E-2</v>
      </c>
      <c r="H635" s="54">
        <v>-1.3346878143284772E-2</v>
      </c>
      <c r="I635" s="50"/>
      <c r="J635" s="22">
        <v>-1.1476460629123646</v>
      </c>
      <c r="K635" s="38">
        <v>-1.3346878143284772E-2</v>
      </c>
      <c r="L635" s="50"/>
      <c r="M635" s="22">
        <v>1.8591814378625885E-3</v>
      </c>
      <c r="N635" s="54">
        <v>-1.3346878143284772E-2</v>
      </c>
      <c r="O635" s="50"/>
    </row>
    <row r="636" spans="1:15" ht="15">
      <c r="A636" s="47">
        <v>45119</v>
      </c>
      <c r="B636" s="38">
        <v>5.3601468369225439E-3</v>
      </c>
      <c r="C636" s="50"/>
      <c r="D636" s="52">
        <v>-9.2130068423818975E-2</v>
      </c>
      <c r="E636" s="54">
        <v>5.3601468369225439E-3</v>
      </c>
      <c r="F636" s="50"/>
      <c r="G636" s="29">
        <v>1.0132052403976839E-2</v>
      </c>
      <c r="H636" s="54">
        <v>5.3601468369225439E-3</v>
      </c>
      <c r="I636" s="50"/>
      <c r="J636" s="22">
        <v>-0.86300902693240367</v>
      </c>
      <c r="K636" s="38">
        <v>5.3601468369225439E-3</v>
      </c>
      <c r="L636" s="50"/>
      <c r="M636" s="22">
        <v>1.872778811489452E-2</v>
      </c>
      <c r="N636" s="54">
        <v>5.3601468369225439E-3</v>
      </c>
      <c r="O636" s="50"/>
    </row>
    <row r="637" spans="1:15" ht="15">
      <c r="A637" s="47">
        <v>45120</v>
      </c>
      <c r="B637" s="38">
        <v>-0.35338695641580237</v>
      </c>
      <c r="C637" s="50"/>
      <c r="D637" s="52">
        <v>-3.8517169020840708E-2</v>
      </c>
      <c r="E637" s="54">
        <v>-0.35338695641580237</v>
      </c>
      <c r="F637" s="50"/>
      <c r="G637" s="29">
        <v>1.1876918036224624E-2</v>
      </c>
      <c r="H637" s="54">
        <v>-0.35338695641580237</v>
      </c>
      <c r="I637" s="50"/>
      <c r="J637" s="22">
        <v>1.9928319262655707</v>
      </c>
      <c r="K637" s="38">
        <v>-0.35338695641580237</v>
      </c>
      <c r="L637" s="50"/>
      <c r="M637" s="22">
        <v>3.2011628459044719E-3</v>
      </c>
      <c r="N637" s="54">
        <v>-0.35338695641580237</v>
      </c>
      <c r="O637" s="50"/>
    </row>
    <row r="638" spans="1:15" ht="15">
      <c r="A638" s="47">
        <v>45121</v>
      </c>
      <c r="B638" s="38">
        <v>0.15970813228739311</v>
      </c>
      <c r="C638" s="50"/>
      <c r="D638" s="52">
        <v>-3.9850727222501365E-3</v>
      </c>
      <c r="E638" s="54">
        <v>0.15970813228739311</v>
      </c>
      <c r="F638" s="50"/>
      <c r="G638" s="29">
        <v>-1.7493157447517116E-2</v>
      </c>
      <c r="H638" s="54">
        <v>0.15970813228739311</v>
      </c>
      <c r="I638" s="50"/>
      <c r="J638" s="22">
        <v>-1.0497691569942293</v>
      </c>
      <c r="K638" s="38">
        <v>0.15970813228739311</v>
      </c>
      <c r="L638" s="50"/>
      <c r="M638" s="22">
        <v>-1.180130099084607E-3</v>
      </c>
      <c r="N638" s="54">
        <v>0.15970813228739311</v>
      </c>
      <c r="O638" s="50"/>
    </row>
    <row r="639" spans="1:15" ht="15">
      <c r="A639" s="47">
        <v>45124</v>
      </c>
      <c r="B639" s="38">
        <v>-0.47384989201176886</v>
      </c>
      <c r="C639" s="50"/>
      <c r="D639" s="52">
        <v>-7.06892136032298E-2</v>
      </c>
      <c r="E639" s="54">
        <v>-0.47384989201176886</v>
      </c>
      <c r="F639" s="50"/>
      <c r="G639" s="29">
        <v>-2.6634421587883178E-2</v>
      </c>
      <c r="H639" s="54">
        <v>-0.47384989201176886</v>
      </c>
      <c r="I639" s="50"/>
      <c r="J639" s="22">
        <v>0.61917161489433492</v>
      </c>
      <c r="K639" s="38">
        <v>-0.47384989201176886</v>
      </c>
      <c r="L639" s="50"/>
      <c r="M639" s="22">
        <v>-4.5091253230552008E-3</v>
      </c>
      <c r="N639" s="54">
        <v>-0.47384989201176886</v>
      </c>
      <c r="O639" s="50"/>
    </row>
    <row r="640" spans="1:15" ht="15">
      <c r="A640" s="47">
        <v>45125</v>
      </c>
      <c r="B640" s="38">
        <v>0.60015736351290572</v>
      </c>
      <c r="C640" s="50"/>
      <c r="D640" s="52">
        <v>0.11283949757761925</v>
      </c>
      <c r="E640" s="54">
        <v>0.60015736351290572</v>
      </c>
      <c r="F640" s="50"/>
      <c r="G640" s="29">
        <v>2.2118608595198833E-2</v>
      </c>
      <c r="H640" s="54">
        <v>0.60015736351290572</v>
      </c>
      <c r="I640" s="50"/>
      <c r="J640" s="22">
        <v>0.41527872955648881</v>
      </c>
      <c r="K640" s="38">
        <v>0.60015736351290572</v>
      </c>
      <c r="L640" s="50"/>
      <c r="M640" s="22">
        <v>7.049972259779237E-3</v>
      </c>
      <c r="N640" s="54">
        <v>0.60015736351290572</v>
      </c>
      <c r="O640" s="50"/>
    </row>
    <row r="641" spans="1:15" ht="15">
      <c r="A641" s="47">
        <v>45126</v>
      </c>
      <c r="B641" s="38">
        <v>4.9731436771348836E-2</v>
      </c>
      <c r="C641" s="50"/>
      <c r="D641" s="52">
        <v>1.7015374959714013E-2</v>
      </c>
      <c r="E641" s="54">
        <v>4.9731436771348836E-2</v>
      </c>
      <c r="F641" s="50"/>
      <c r="G641" s="29">
        <v>-2.0135924246253382E-3</v>
      </c>
      <c r="H641" s="54">
        <v>4.9731436771348836E-2</v>
      </c>
      <c r="I641" s="50"/>
      <c r="J641" s="22">
        <v>-1.1270628949447303</v>
      </c>
      <c r="K641" s="38">
        <v>4.9731436771348836E-2</v>
      </c>
      <c r="L641" s="50"/>
      <c r="M641" s="22">
        <v>2.0622900326323152E-2</v>
      </c>
      <c r="N641" s="54">
        <v>4.9731436771348836E-2</v>
      </c>
      <c r="O641" s="50"/>
    </row>
    <row r="642" spans="1:15" ht="15">
      <c r="A642" s="47">
        <v>45127</v>
      </c>
      <c r="B642" s="38">
        <v>5.6522175310938158E-2</v>
      </c>
      <c r="C642" s="50"/>
      <c r="D642" s="52">
        <v>2.9916578890272667E-2</v>
      </c>
      <c r="E642" s="54">
        <v>5.6522175310938158E-2</v>
      </c>
      <c r="F642" s="50"/>
      <c r="G642" s="29">
        <v>3.0188702172519511E-3</v>
      </c>
      <c r="H642" s="54">
        <v>5.6522175310938158E-2</v>
      </c>
      <c r="I642" s="50"/>
      <c r="J642" s="22">
        <v>1.239729113666094</v>
      </c>
      <c r="K642" s="38">
        <v>5.6522175310938158E-2</v>
      </c>
      <c r="L642" s="50"/>
      <c r="M642" s="22">
        <v>6.3389523478146696E-3</v>
      </c>
      <c r="N642" s="54">
        <v>5.6522175310938158E-2</v>
      </c>
      <c r="O642" s="50"/>
    </row>
    <row r="643" spans="1:15" ht="15">
      <c r="A643" s="47">
        <v>45128</v>
      </c>
      <c r="B643" s="38">
        <v>-0.15796082154789984</v>
      </c>
      <c r="C643" s="50"/>
      <c r="D643" s="52">
        <v>2.2049183577684008E-2</v>
      </c>
      <c r="E643" s="54">
        <v>-0.15796082154789984</v>
      </c>
      <c r="F643" s="50"/>
      <c r="G643" s="29">
        <v>1.7924303627991352E-2</v>
      </c>
      <c r="H643" s="54">
        <v>-0.15796082154789984</v>
      </c>
      <c r="I643" s="50"/>
      <c r="J643" s="22">
        <v>-0.68477262361809099</v>
      </c>
      <c r="K643" s="38">
        <v>-0.15796082154789984</v>
      </c>
      <c r="L643" s="50"/>
      <c r="M643" s="22">
        <v>1.1099789191088393E-3</v>
      </c>
      <c r="N643" s="54">
        <v>-0.15796082154789984</v>
      </c>
      <c r="O643" s="50"/>
    </row>
    <row r="644" spans="1:15" ht="15">
      <c r="A644" s="47">
        <v>45131</v>
      </c>
      <c r="B644" s="38">
        <v>0.3202654806355984</v>
      </c>
      <c r="C644" s="50"/>
      <c r="D644" s="52">
        <v>5.2022646768060329E-3</v>
      </c>
      <c r="E644" s="54">
        <v>0.3202654806355984</v>
      </c>
      <c r="F644" s="50"/>
      <c r="G644" s="29">
        <v>1.7972242404430436E-2</v>
      </c>
      <c r="H644" s="54">
        <v>0.3202654806355984</v>
      </c>
      <c r="I644" s="50"/>
      <c r="J644" s="22">
        <v>0.24878154821269285</v>
      </c>
      <c r="K644" s="38">
        <v>0.3202654806355984</v>
      </c>
      <c r="L644" s="50"/>
      <c r="M644" s="22">
        <v>1.1875563662917912E-3</v>
      </c>
      <c r="N644" s="54">
        <v>0.3202654806355984</v>
      </c>
      <c r="O644" s="50"/>
    </row>
    <row r="645" spans="1:15" ht="15">
      <c r="A645" s="47">
        <v>45132</v>
      </c>
      <c r="B645" s="38">
        <v>-0.25389386458036278</v>
      </c>
      <c r="C645" s="50"/>
      <c r="D645" s="52">
        <v>0.10948665395573973</v>
      </c>
      <c r="E645" s="54">
        <v>-0.25389386458036278</v>
      </c>
      <c r="F645" s="50"/>
      <c r="G645" s="29">
        <v>1.1205611558813534E-2</v>
      </c>
      <c r="H645" s="54">
        <v>-0.25389386458036278</v>
      </c>
      <c r="I645" s="50"/>
      <c r="J645" s="22">
        <v>0.19424781440889194</v>
      </c>
      <c r="K645" s="38">
        <v>-0.25389386458036278</v>
      </c>
      <c r="L645" s="50"/>
      <c r="M645" s="22">
        <v>1.6320807637138367E-3</v>
      </c>
      <c r="N645" s="54">
        <v>-0.25389386458036278</v>
      </c>
      <c r="O645" s="50"/>
    </row>
    <row r="646" spans="1:15" ht="15">
      <c r="A646" s="47">
        <v>45133</v>
      </c>
      <c r="B646" s="38">
        <v>5.8527616444257989E-3</v>
      </c>
      <c r="C646" s="50"/>
      <c r="D646" s="52">
        <v>-7.9819965039522905E-2</v>
      </c>
      <c r="E646" s="54">
        <v>5.8527616444257989E-3</v>
      </c>
      <c r="F646" s="50"/>
      <c r="G646" s="29">
        <v>-5.7678602586846142E-3</v>
      </c>
      <c r="H646" s="54">
        <v>5.8527616444257989E-3</v>
      </c>
      <c r="I646" s="50"/>
      <c r="J646" s="22">
        <v>0.48732266470294672</v>
      </c>
      <c r="K646" s="38">
        <v>5.8527616444257989E-3</v>
      </c>
      <c r="L646" s="50"/>
      <c r="M646" s="22">
        <v>-1.4100185209040769E-3</v>
      </c>
      <c r="N646" s="54">
        <v>5.8527616444257989E-3</v>
      </c>
      <c r="O646" s="50"/>
    </row>
    <row r="647" spans="1:15" ht="15">
      <c r="A647" s="47">
        <v>45134</v>
      </c>
      <c r="B647" s="38">
        <v>2.0333417728789722E-2</v>
      </c>
      <c r="C647" s="50"/>
      <c r="D647" s="52">
        <v>-5.75901237562629E-2</v>
      </c>
      <c r="E647" s="54">
        <v>2.0333417728789722E-2</v>
      </c>
      <c r="F647" s="50"/>
      <c r="G647" s="29">
        <v>1.5544974031266411E-2</v>
      </c>
      <c r="H647" s="54">
        <v>2.0333417728789722E-2</v>
      </c>
      <c r="I647" s="50"/>
      <c r="J647" s="22">
        <v>-0.44148195970347476</v>
      </c>
      <c r="K647" s="38">
        <v>2.0333417728789722E-2</v>
      </c>
      <c r="L647" s="50"/>
      <c r="M647" s="22">
        <v>2.4346722537932153E-3</v>
      </c>
      <c r="N647" s="54">
        <v>2.0333417728789722E-2</v>
      </c>
      <c r="O647" s="50"/>
    </row>
    <row r="648" spans="1:15" ht="15">
      <c r="A648" s="47">
        <v>45135</v>
      </c>
      <c r="B648" s="38">
        <v>-6.4111652819963144E-2</v>
      </c>
      <c r="C648" s="50"/>
      <c r="D648" s="52">
        <v>-8.5385639611694417E-2</v>
      </c>
      <c r="E648" s="54">
        <v>-6.4111652819963144E-2</v>
      </c>
      <c r="F648" s="50"/>
      <c r="G648" s="29">
        <v>2.4885952287650322E-3</v>
      </c>
      <c r="H648" s="54">
        <v>-6.4111652819963144E-2</v>
      </c>
      <c r="I648" s="50"/>
      <c r="J648" s="22">
        <v>-3.5082186231756164E-2</v>
      </c>
      <c r="K648" s="38">
        <v>-6.4111652819963144E-2</v>
      </c>
      <c r="L648" s="50"/>
      <c r="M648" s="22">
        <v>-8.3870834308398296E-4</v>
      </c>
      <c r="N648" s="54">
        <v>-6.4111652819963144E-2</v>
      </c>
      <c r="O648" s="50"/>
    </row>
    <row r="649" spans="1:15" ht="15">
      <c r="A649" s="47">
        <v>45138</v>
      </c>
      <c r="B649" s="38">
        <v>-0.19131197782150772</v>
      </c>
      <c r="C649" s="50"/>
      <c r="D649" s="52">
        <v>-3.7388403657021119E-2</v>
      </c>
      <c r="E649" s="54">
        <v>-0.19131197782150772</v>
      </c>
      <c r="F649" s="50"/>
      <c r="G649" s="29">
        <v>8.6029639070125986E-3</v>
      </c>
      <c r="H649" s="54">
        <v>-0.19131197782150772</v>
      </c>
      <c r="I649" s="50"/>
      <c r="J649" s="22">
        <v>-0.97195140061434004</v>
      </c>
      <c r="K649" s="38">
        <v>-0.19131197782150772</v>
      </c>
      <c r="L649" s="50"/>
      <c r="M649" s="22">
        <v>6.7912202858187146E-4</v>
      </c>
      <c r="N649" s="54">
        <v>-0.19131197782150772</v>
      </c>
      <c r="O649" s="50"/>
    </row>
    <row r="650" spans="1:15" ht="15">
      <c r="A650" s="47">
        <v>45139</v>
      </c>
      <c r="B650" s="38">
        <v>-2.436046636917159E-2</v>
      </c>
      <c r="C650" s="50"/>
      <c r="D650" s="52">
        <v>7.3649817761255079E-2</v>
      </c>
      <c r="E650" s="54">
        <v>-2.436046636917159E-2</v>
      </c>
      <c r="F650" s="50"/>
      <c r="G650" s="29">
        <v>1.4071296880880046E-3</v>
      </c>
      <c r="H650" s="54">
        <v>-2.436046636917159E-2</v>
      </c>
      <c r="I650" s="50"/>
      <c r="J650" s="22">
        <v>0.41706562797166569</v>
      </c>
      <c r="K650" s="38">
        <v>-2.436046636917159E-2</v>
      </c>
      <c r="L650" s="50"/>
      <c r="M650" s="22">
        <v>-4.2036577095711271E-3</v>
      </c>
      <c r="N650" s="54">
        <v>-2.436046636917159E-2</v>
      </c>
      <c r="O650" s="50"/>
    </row>
    <row r="651" spans="1:15" ht="15">
      <c r="A651" s="47">
        <v>45140</v>
      </c>
      <c r="B651" s="38">
        <v>3.0395665375179768E-2</v>
      </c>
      <c r="C651" s="50"/>
      <c r="D651" s="52">
        <v>2.7206936362036489E-2</v>
      </c>
      <c r="E651" s="54">
        <v>3.0395665375179768E-2</v>
      </c>
      <c r="F651" s="50"/>
      <c r="G651" s="29">
        <v>-1.5707438383098057E-2</v>
      </c>
      <c r="H651" s="54">
        <v>3.0395665375179768E-2</v>
      </c>
      <c r="I651" s="50"/>
      <c r="J651" s="22">
        <v>0.77589747751208271</v>
      </c>
      <c r="K651" s="38">
        <v>3.0395665375179768E-2</v>
      </c>
      <c r="L651" s="50"/>
      <c r="M651" s="22">
        <v>-1.3576062422214564E-2</v>
      </c>
      <c r="N651" s="54">
        <v>3.0395665375179768E-2</v>
      </c>
      <c r="O651" s="50"/>
    </row>
    <row r="652" spans="1:15" ht="15">
      <c r="A652" s="47">
        <v>45141</v>
      </c>
      <c r="B652" s="38">
        <v>0.32173037003718336</v>
      </c>
      <c r="C652" s="50"/>
      <c r="D652" s="52">
        <v>9.3293671899104286E-2</v>
      </c>
      <c r="E652" s="54">
        <v>0.32173037003718336</v>
      </c>
      <c r="F652" s="50"/>
      <c r="G652" s="29">
        <v>2.5618322282552113E-2</v>
      </c>
      <c r="H652" s="54">
        <v>0.32173037003718336</v>
      </c>
      <c r="I652" s="50"/>
      <c r="J652" s="22">
        <v>-0.28867353181943001</v>
      </c>
      <c r="K652" s="38">
        <v>0.32173037003718336</v>
      </c>
      <c r="L652" s="50"/>
      <c r="M652" s="22">
        <v>-3.5099985876067838E-3</v>
      </c>
      <c r="N652" s="54">
        <v>0.32173037003718336</v>
      </c>
      <c r="O652" s="50"/>
    </row>
    <row r="653" spans="1:15" ht="15">
      <c r="A653" s="47">
        <v>45142</v>
      </c>
      <c r="B653" s="38">
        <v>-0.17056119450771501</v>
      </c>
      <c r="C653" s="50"/>
      <c r="D653" s="52">
        <v>-2.8087053967292563E-2</v>
      </c>
      <c r="E653" s="54">
        <v>-0.17056119450771501</v>
      </c>
      <c r="F653" s="50"/>
      <c r="G653" s="29">
        <v>1.3712261863982014E-2</v>
      </c>
      <c r="H653" s="54">
        <v>-0.17056119450771501</v>
      </c>
      <c r="I653" s="50"/>
      <c r="J653" s="22">
        <v>-0.11662171048231275</v>
      </c>
      <c r="K653" s="38">
        <v>-0.17056119450771501</v>
      </c>
      <c r="L653" s="50"/>
      <c r="M653" s="22">
        <v>4.7894776652936425E-3</v>
      </c>
      <c r="N653" s="54">
        <v>-0.17056119450771501</v>
      </c>
      <c r="O653" s="50"/>
    </row>
    <row r="654" spans="1:15" ht="15">
      <c r="A654" s="47">
        <v>45145</v>
      </c>
      <c r="B654" s="38">
        <v>-0.27356733526097482</v>
      </c>
      <c r="C654" s="50"/>
      <c r="D654" s="52">
        <v>-3.3631053645546395E-2</v>
      </c>
      <c r="E654" s="54">
        <v>-0.27356733526097482</v>
      </c>
      <c r="F654" s="50"/>
      <c r="G654" s="29">
        <v>-1.0468890550950925E-2</v>
      </c>
      <c r="H654" s="54">
        <v>-0.27356733526097482</v>
      </c>
      <c r="I654" s="50"/>
      <c r="J654" s="22">
        <v>0.21864939125523603</v>
      </c>
      <c r="K654" s="38">
        <v>-0.27356733526097482</v>
      </c>
      <c r="L654" s="50"/>
      <c r="M654" s="22">
        <v>-1.7378725983540444E-3</v>
      </c>
      <c r="N654" s="54">
        <v>-0.27356733526097482</v>
      </c>
      <c r="O654" s="50"/>
    </row>
    <row r="655" spans="1:15" ht="15">
      <c r="A655" s="47">
        <v>45146</v>
      </c>
      <c r="B655" s="38">
        <v>5.6430185752549683E-2</v>
      </c>
      <c r="C655" s="50"/>
      <c r="D655" s="52">
        <v>2.026511955033726E-2</v>
      </c>
      <c r="E655" s="54">
        <v>5.6430185752549683E-2</v>
      </c>
      <c r="F655" s="50"/>
      <c r="G655" s="29">
        <v>1.7539281505867671E-2</v>
      </c>
      <c r="H655" s="54">
        <v>5.6430185752549683E-2</v>
      </c>
      <c r="I655" s="50"/>
      <c r="J655" s="22">
        <v>0.2089053900760259</v>
      </c>
      <c r="K655" s="38">
        <v>5.6430185752549683E-2</v>
      </c>
      <c r="L655" s="50"/>
      <c r="M655" s="22">
        <v>-3.2901001156475911E-3</v>
      </c>
      <c r="N655" s="54">
        <v>5.6430185752549683E-2</v>
      </c>
      <c r="O655" s="50"/>
    </row>
    <row r="656" spans="1:15" ht="15">
      <c r="A656" s="47">
        <v>45147</v>
      </c>
      <c r="B656" s="38">
        <v>0.15935512763044968</v>
      </c>
      <c r="C656" s="50"/>
      <c r="D656" s="52">
        <v>0.19655883381771411</v>
      </c>
      <c r="E656" s="54">
        <v>0.15935512763044968</v>
      </c>
      <c r="F656" s="50"/>
      <c r="G656" s="29">
        <v>1.4776649217588242E-2</v>
      </c>
      <c r="H656" s="54">
        <v>0.15935512763044968</v>
      </c>
      <c r="I656" s="50"/>
      <c r="J656" s="22">
        <v>-0.5092070639305798</v>
      </c>
      <c r="K656" s="38">
        <v>0.15935512763044968</v>
      </c>
      <c r="L656" s="50"/>
      <c r="M656" s="22">
        <v>7.4564147226655166E-3</v>
      </c>
      <c r="N656" s="54">
        <v>0.15935512763044968</v>
      </c>
      <c r="O656" s="50"/>
    </row>
    <row r="657" spans="1:15" ht="15">
      <c r="A657" s="47">
        <v>45148</v>
      </c>
      <c r="B657" s="38">
        <v>0.25313961186235706</v>
      </c>
      <c r="C657" s="50"/>
      <c r="D657" s="52">
        <v>-1.3252373142075275E-2</v>
      </c>
      <c r="E657" s="54">
        <v>0.25313961186235706</v>
      </c>
      <c r="F657" s="50"/>
      <c r="G657" s="29">
        <v>-2.1160619827511641E-2</v>
      </c>
      <c r="H657" s="54">
        <v>0.25313961186235706</v>
      </c>
      <c r="I657" s="50"/>
      <c r="J657" s="22">
        <v>0.69618355029322654</v>
      </c>
      <c r="K657" s="38">
        <v>0.25313961186235706</v>
      </c>
      <c r="L657" s="50"/>
      <c r="M657" s="22">
        <v>3.934886644869174E-3</v>
      </c>
      <c r="N657" s="54">
        <v>0.25313961186235706</v>
      </c>
      <c r="O657" s="50"/>
    </row>
    <row r="658" spans="1:15" ht="15">
      <c r="A658" s="47">
        <v>45149</v>
      </c>
      <c r="B658" s="38">
        <v>-0.38665190867363608</v>
      </c>
      <c r="C658" s="50"/>
      <c r="D658" s="52">
        <v>-5.4659556768301309E-2</v>
      </c>
      <c r="E658" s="54">
        <v>-0.38665190867363608</v>
      </c>
      <c r="F658" s="50"/>
      <c r="G658" s="29">
        <v>5.5881995226277938E-3</v>
      </c>
      <c r="H658" s="54">
        <v>-0.38665190867363608</v>
      </c>
      <c r="I658" s="50"/>
      <c r="J658" s="22">
        <v>-0.86258441373613759</v>
      </c>
      <c r="K658" s="38">
        <v>-0.38665190867363608</v>
      </c>
      <c r="L658" s="50"/>
      <c r="M658" s="22">
        <v>-1.204380293063763E-2</v>
      </c>
      <c r="N658" s="54">
        <v>-0.38665190867363608</v>
      </c>
      <c r="O658" s="50"/>
    </row>
    <row r="659" spans="1:15" ht="15">
      <c r="A659" s="47">
        <v>45152</v>
      </c>
      <c r="B659" s="38">
        <v>0.36631364604510624</v>
      </c>
      <c r="C659" s="50"/>
      <c r="D659" s="52">
        <v>9.5271099368976347E-3</v>
      </c>
      <c r="E659" s="54">
        <v>0.36631364604510624</v>
      </c>
      <c r="F659" s="50"/>
      <c r="G659" s="29">
        <v>-6.0457607294209584E-3</v>
      </c>
      <c r="H659" s="54">
        <v>0.36631364604510624</v>
      </c>
      <c r="I659" s="50"/>
      <c r="J659" s="22">
        <v>0.83130015213373831</v>
      </c>
      <c r="K659" s="38">
        <v>0.36631364604510624</v>
      </c>
      <c r="L659" s="50"/>
      <c r="M659" s="22">
        <v>-2.2260890631017813E-3</v>
      </c>
      <c r="N659" s="54">
        <v>0.36631364604510624</v>
      </c>
      <c r="O659" s="50"/>
    </row>
    <row r="660" spans="1:15" ht="15">
      <c r="A660" s="47">
        <v>45153</v>
      </c>
      <c r="B660" s="38">
        <v>1.5873859092801715E-3</v>
      </c>
      <c r="C660" s="50"/>
      <c r="D660" s="52">
        <v>8.3296375007371234E-2</v>
      </c>
      <c r="E660" s="54">
        <v>1.5873859092801715E-3</v>
      </c>
      <c r="F660" s="50"/>
      <c r="G660" s="29">
        <v>-1.2897461140534172E-2</v>
      </c>
      <c r="H660" s="54">
        <v>1.5873859092801715E-3</v>
      </c>
      <c r="I660" s="50"/>
      <c r="J660" s="22">
        <v>-5.3255900638660064E-2</v>
      </c>
      <c r="K660" s="38">
        <v>1.5873859092801715E-3</v>
      </c>
      <c r="L660" s="50"/>
      <c r="M660" s="22">
        <v>-1.4184286287802191E-2</v>
      </c>
      <c r="N660" s="54">
        <v>1.5873859092801715E-3</v>
      </c>
      <c r="O660" s="50"/>
    </row>
    <row r="661" spans="1:15" ht="15">
      <c r="A661" s="47">
        <v>45154</v>
      </c>
      <c r="B661" s="38">
        <v>-0.15094831226727506</v>
      </c>
      <c r="C661" s="50"/>
      <c r="D661" s="52">
        <v>-1.3752026174410124E-2</v>
      </c>
      <c r="E661" s="54">
        <v>-0.15094831226727506</v>
      </c>
      <c r="F661" s="50"/>
      <c r="G661" s="29">
        <v>-2.0964637356202302E-2</v>
      </c>
      <c r="H661" s="54">
        <v>-0.15094831226727506</v>
      </c>
      <c r="I661" s="50"/>
      <c r="J661" s="22">
        <v>-0.33947603116752278</v>
      </c>
      <c r="K661" s="38">
        <v>-0.15094831226727506</v>
      </c>
      <c r="L661" s="50"/>
      <c r="M661" s="22">
        <v>-4.349521227522077E-3</v>
      </c>
      <c r="N661" s="54">
        <v>-0.15094831226727506</v>
      </c>
      <c r="O661" s="50"/>
    </row>
    <row r="662" spans="1:15" ht="15">
      <c r="A662" s="47">
        <v>45155</v>
      </c>
      <c r="B662" s="38">
        <v>-0.15333120915942164</v>
      </c>
      <c r="C662" s="50"/>
      <c r="D662" s="52">
        <v>-4.4469831921000222E-2</v>
      </c>
      <c r="E662" s="54">
        <v>-0.15333120915942164</v>
      </c>
      <c r="F662" s="50"/>
      <c r="G662" s="29">
        <v>8.8376230656628859E-3</v>
      </c>
      <c r="H662" s="54">
        <v>-0.15333120915942164</v>
      </c>
      <c r="I662" s="50"/>
      <c r="J662" s="22">
        <v>0.68950803200639732</v>
      </c>
      <c r="K662" s="38">
        <v>-0.15333120915942164</v>
      </c>
      <c r="L662" s="50"/>
      <c r="M662" s="22">
        <v>-7.159598613419191E-3</v>
      </c>
      <c r="N662" s="54">
        <v>-0.15333120915942164</v>
      </c>
      <c r="O662" s="50"/>
    </row>
    <row r="663" spans="1:15" ht="15">
      <c r="A663" s="47">
        <v>45156</v>
      </c>
      <c r="B663" s="38">
        <v>-0.10861504135998805</v>
      </c>
      <c r="C663" s="50"/>
      <c r="D663" s="52">
        <v>1.009639699395923E-2</v>
      </c>
      <c r="E663" s="54">
        <v>-0.10861504135998805</v>
      </c>
      <c r="F663" s="50"/>
      <c r="G663" s="29">
        <v>7.945823530138351E-3</v>
      </c>
      <c r="H663" s="54">
        <v>-0.10861504135998805</v>
      </c>
      <c r="I663" s="50"/>
      <c r="J663" s="22">
        <v>-1.620649209163749</v>
      </c>
      <c r="K663" s="38">
        <v>-0.10861504135998805</v>
      </c>
      <c r="L663" s="50"/>
      <c r="M663" s="22">
        <v>-7.7789707425043172E-3</v>
      </c>
      <c r="N663" s="54">
        <v>-0.10861504135998805</v>
      </c>
      <c r="O663" s="50"/>
    </row>
    <row r="664" spans="1:15" ht="15">
      <c r="A664" s="47">
        <v>45159</v>
      </c>
      <c r="B664" s="38">
        <v>0.45857309669097984</v>
      </c>
      <c r="C664" s="50"/>
      <c r="D664" s="52">
        <v>0.13410979013682914</v>
      </c>
      <c r="E664" s="54">
        <v>0.45857309669097984</v>
      </c>
      <c r="F664" s="50"/>
      <c r="G664" s="29">
        <v>-5.6022555486698981E-3</v>
      </c>
      <c r="H664" s="54">
        <v>0.45857309669097984</v>
      </c>
      <c r="I664" s="50"/>
      <c r="J664" s="22">
        <v>1.0758236420612375</v>
      </c>
      <c r="K664" s="38">
        <v>0.45857309669097984</v>
      </c>
      <c r="L664" s="50"/>
      <c r="M664" s="22">
        <v>-2.1578361292635315E-3</v>
      </c>
      <c r="N664" s="54">
        <v>0.45857309669097984</v>
      </c>
      <c r="O664" s="50"/>
    </row>
    <row r="665" spans="1:15" ht="15">
      <c r="A665" s="47">
        <v>45160</v>
      </c>
      <c r="B665" s="38">
        <v>-7.7587563251631311E-2</v>
      </c>
      <c r="C665" s="50"/>
      <c r="D665" s="52">
        <v>7.6426769130101824E-2</v>
      </c>
      <c r="E665" s="54">
        <v>-7.7587563251631311E-2</v>
      </c>
      <c r="F665" s="50"/>
      <c r="G665" s="29">
        <v>-8.6987735538759502E-3</v>
      </c>
      <c r="H665" s="54">
        <v>-7.7587563251631311E-2</v>
      </c>
      <c r="I665" s="50"/>
      <c r="J665" s="22">
        <v>-0.18760150621236912</v>
      </c>
      <c r="K665" s="38">
        <v>-7.7587563251631311E-2</v>
      </c>
      <c r="L665" s="50"/>
      <c r="M665" s="22">
        <v>2.5716891063319786E-3</v>
      </c>
      <c r="N665" s="54">
        <v>-7.7587563251631311E-2</v>
      </c>
      <c r="O665" s="50"/>
    </row>
    <row r="666" spans="1:15" ht="15">
      <c r="A666" s="47">
        <v>45161</v>
      </c>
      <c r="B666" s="38">
        <v>3.812841375467229E-2</v>
      </c>
      <c r="C666" s="50"/>
      <c r="D666" s="52">
        <v>-9.3085003327595645E-2</v>
      </c>
      <c r="E666" s="54">
        <v>3.812841375467229E-2</v>
      </c>
      <c r="F666" s="50"/>
      <c r="G666" s="29">
        <v>-9.0133437525639955E-3</v>
      </c>
      <c r="H666" s="54">
        <v>3.812841375467229E-2</v>
      </c>
      <c r="I666" s="50"/>
      <c r="J666" s="22">
        <v>-0.25458561723874035</v>
      </c>
      <c r="K666" s="38">
        <v>3.812841375467229E-2</v>
      </c>
      <c r="L666" s="50"/>
      <c r="M666" s="22">
        <v>7.3851532282057991E-3</v>
      </c>
      <c r="N666" s="54">
        <v>3.812841375467229E-2</v>
      </c>
      <c r="O666" s="50"/>
    </row>
    <row r="667" spans="1:15" ht="15">
      <c r="A667" s="47">
        <v>45162</v>
      </c>
      <c r="B667" s="38">
        <v>1.3776047544118333E-2</v>
      </c>
      <c r="C667" s="50"/>
      <c r="D667" s="52">
        <v>-0.1351266438225612</v>
      </c>
      <c r="E667" s="54">
        <v>1.3776047544118333E-2</v>
      </c>
      <c r="F667" s="50"/>
      <c r="G667" s="29">
        <v>1.5475272417605416E-3</v>
      </c>
      <c r="H667" s="54">
        <v>1.3776047544118333E-2</v>
      </c>
      <c r="I667" s="50"/>
      <c r="J667" s="22">
        <v>0.90850549013006276</v>
      </c>
      <c r="K667" s="38">
        <v>1.3776047544118333E-2</v>
      </c>
      <c r="L667" s="50"/>
      <c r="M667" s="22">
        <v>1.1763794403975702E-3</v>
      </c>
      <c r="N667" s="54">
        <v>1.3776047544118333E-2</v>
      </c>
      <c r="O667" s="50"/>
    </row>
    <row r="668" spans="1:15" ht="15">
      <c r="A668" s="47">
        <v>45163</v>
      </c>
      <c r="B668" s="38">
        <v>-0.15085663630268126</v>
      </c>
      <c r="C668" s="50"/>
      <c r="D668" s="52">
        <v>8.0634386568005419E-3</v>
      </c>
      <c r="E668" s="54">
        <v>-0.15085663630268126</v>
      </c>
      <c r="F668" s="50"/>
      <c r="G668" s="29">
        <v>1.593048026611503E-2</v>
      </c>
      <c r="H668" s="54">
        <v>-0.15085663630268126</v>
      </c>
      <c r="I668" s="50"/>
      <c r="J668" s="22">
        <v>-1.0215591724939355</v>
      </c>
      <c r="K668" s="38">
        <v>-0.15085663630268126</v>
      </c>
      <c r="L668" s="50"/>
      <c r="M668" s="22">
        <v>9.7552312504978103E-5</v>
      </c>
      <c r="N668" s="54">
        <v>-0.15085663630268126</v>
      </c>
      <c r="O668" s="50"/>
    </row>
    <row r="669" spans="1:15" ht="15">
      <c r="A669" s="47">
        <v>45167</v>
      </c>
      <c r="B669" s="38">
        <v>1.9573366260215462E-2</v>
      </c>
      <c r="C669" s="50"/>
      <c r="D669" s="52">
        <v>7.8305050727289591E-2</v>
      </c>
      <c r="E669" s="54">
        <v>1.9573366260215462E-2</v>
      </c>
      <c r="F669" s="50"/>
      <c r="G669" s="29">
        <v>1.1060127878873841E-2</v>
      </c>
      <c r="H669" s="54">
        <v>1.9573366260215462E-2</v>
      </c>
      <c r="I669" s="50"/>
      <c r="J669" s="22">
        <v>0.30546101778012152</v>
      </c>
      <c r="K669" s="38">
        <v>1.9573366260215462E-2</v>
      </c>
      <c r="L669" s="50"/>
      <c r="M669" s="22">
        <v>1.7148059759865497E-2</v>
      </c>
      <c r="N669" s="54">
        <v>1.9573366260215462E-2</v>
      </c>
      <c r="O669" s="50"/>
    </row>
    <row r="670" spans="1:15" ht="15">
      <c r="A670" s="47">
        <v>45168</v>
      </c>
      <c r="B670" s="38">
        <v>-3.0114446478026882E-2</v>
      </c>
      <c r="C670" s="50"/>
      <c r="D670" s="52">
        <v>-1.447641872100105E-2</v>
      </c>
      <c r="E670" s="54">
        <v>-3.0114446478026882E-2</v>
      </c>
      <c r="F670" s="50"/>
      <c r="G670" s="29">
        <v>2.8903424942863512E-3</v>
      </c>
      <c r="H670" s="54">
        <v>-3.0114446478026882E-2</v>
      </c>
      <c r="I670" s="50"/>
      <c r="J670" s="22">
        <v>-0.16963050018834633</v>
      </c>
      <c r="K670" s="38">
        <v>-3.0114446478026882E-2</v>
      </c>
      <c r="L670" s="50"/>
      <c r="M670" s="22">
        <v>1.7196063883222657E-3</v>
      </c>
      <c r="N670" s="54">
        <v>-3.0114446478026882E-2</v>
      </c>
      <c r="O670" s="50"/>
    </row>
    <row r="671" spans="1:15" ht="15">
      <c r="A671" s="47">
        <v>45169</v>
      </c>
      <c r="B671" s="38">
        <v>-2.4038137402820615E-2</v>
      </c>
      <c r="C671" s="50"/>
      <c r="D671" s="52">
        <v>-4.4832689645623737E-2</v>
      </c>
      <c r="E671" s="54">
        <v>-2.4038137402820615E-2</v>
      </c>
      <c r="F671" s="50"/>
      <c r="G671" s="29">
        <v>7.7051729607777114E-3</v>
      </c>
      <c r="H671" s="54">
        <v>-2.4038137402820615E-2</v>
      </c>
      <c r="I671" s="50"/>
      <c r="J671" s="22">
        <v>0.77649968707995987</v>
      </c>
      <c r="K671" s="38">
        <v>-2.4038137402820615E-2</v>
      </c>
      <c r="L671" s="50"/>
      <c r="M671" s="22">
        <v>-3.6072050355933447E-3</v>
      </c>
      <c r="N671" s="54">
        <v>-2.4038137402820615E-2</v>
      </c>
      <c r="O671" s="50"/>
    </row>
    <row r="672" spans="1:15" ht="15">
      <c r="A672" s="47">
        <v>45170</v>
      </c>
      <c r="B672" s="38">
        <v>0.23625743674077768</v>
      </c>
      <c r="C672" s="50"/>
      <c r="D672" s="52">
        <v>2.3994842360494394E-2</v>
      </c>
      <c r="E672" s="54">
        <v>0.23625743674077768</v>
      </c>
      <c r="F672" s="50"/>
      <c r="G672" s="29">
        <v>3.0351514665767878E-2</v>
      </c>
      <c r="H672" s="54">
        <v>0.23625743674077768</v>
      </c>
      <c r="I672" s="50"/>
      <c r="J672" s="22">
        <v>-0.94903008794609167</v>
      </c>
      <c r="K672" s="38">
        <v>0.23625743674077768</v>
      </c>
      <c r="L672" s="50"/>
      <c r="M672" s="22">
        <v>2.3816740542106467E-3</v>
      </c>
      <c r="N672" s="54">
        <v>0.23625743674077768</v>
      </c>
      <c r="O672" s="50"/>
    </row>
    <row r="673" spans="1:15" ht="15">
      <c r="A673" s="47">
        <v>45173</v>
      </c>
      <c r="B673" s="38">
        <v>-0.23090683603313855</v>
      </c>
      <c r="C673" s="50"/>
      <c r="D673" s="52">
        <v>-6.7201479390041563E-2</v>
      </c>
      <c r="E673" s="54">
        <v>-0.23090683603313855</v>
      </c>
      <c r="F673" s="50"/>
      <c r="G673" s="29">
        <v>4.8780584534327733E-3</v>
      </c>
      <c r="H673" s="54">
        <v>-0.23090683603313855</v>
      </c>
      <c r="I673" s="50"/>
      <c r="J673" s="22">
        <v>-0.35555811795931191</v>
      </c>
      <c r="K673" s="38">
        <v>-0.23090683603313855</v>
      </c>
      <c r="L673" s="50"/>
      <c r="M673" s="22">
        <v>-1.35498876614345E-3</v>
      </c>
      <c r="N673" s="54">
        <v>-0.23090683603313855</v>
      </c>
      <c r="O673" s="50"/>
    </row>
    <row r="674" spans="1:15" ht="15">
      <c r="A674" s="47">
        <v>45174</v>
      </c>
      <c r="B674" s="38">
        <v>4.8447352281141408E-2</v>
      </c>
      <c r="C674" s="50"/>
      <c r="D674" s="52">
        <v>-2.1001345258776175E-2</v>
      </c>
      <c r="E674" s="54">
        <v>4.8447352281141408E-2</v>
      </c>
      <c r="F674" s="50"/>
      <c r="G674" s="29">
        <v>9.1375105961417763E-3</v>
      </c>
      <c r="H674" s="54">
        <v>4.8447352281141408E-2</v>
      </c>
      <c r="I674" s="50"/>
      <c r="J674" s="22">
        <v>-2.3526654775976167E-3</v>
      </c>
      <c r="K674" s="38">
        <v>4.8447352281141408E-2</v>
      </c>
      <c r="L674" s="50"/>
      <c r="M674" s="22">
        <v>-1.9508644671518743E-3</v>
      </c>
      <c r="N674" s="54">
        <v>4.8447352281141408E-2</v>
      </c>
      <c r="O674" s="50"/>
    </row>
    <row r="675" spans="1:15" ht="15">
      <c r="A675" s="47">
        <v>45175</v>
      </c>
      <c r="B675" s="38">
        <v>1.1520052169862164E-2</v>
      </c>
      <c r="C675" s="50"/>
      <c r="D675" s="52">
        <v>-2.7389919866712999E-2</v>
      </c>
      <c r="E675" s="54">
        <v>1.1520052169862164E-2</v>
      </c>
      <c r="F675" s="50"/>
      <c r="G675" s="29">
        <v>5.9003667683988391E-3</v>
      </c>
      <c r="H675" s="54">
        <v>1.1520052169862164E-2</v>
      </c>
      <c r="I675" s="50"/>
      <c r="J675" s="22">
        <v>1.3571370799538827</v>
      </c>
      <c r="K675" s="38">
        <v>1.1520052169862164E-2</v>
      </c>
      <c r="L675" s="50"/>
      <c r="M675" s="22">
        <v>-1.74718225007925E-3</v>
      </c>
      <c r="N675" s="54">
        <v>1.1520052169862164E-2</v>
      </c>
      <c r="O675" s="50"/>
    </row>
    <row r="676" spans="1:15" ht="15">
      <c r="A676" s="47">
        <v>45176</v>
      </c>
      <c r="B676" s="38">
        <v>1.4734299858348928E-2</v>
      </c>
      <c r="C676" s="50"/>
      <c r="D676" s="52">
        <v>-2.5343832282641054E-3</v>
      </c>
      <c r="E676" s="54">
        <v>1.4734299858348928E-2</v>
      </c>
      <c r="F676" s="50"/>
      <c r="G676" s="29">
        <v>-6.8871548535161566E-3</v>
      </c>
      <c r="H676" s="54">
        <v>1.4734299858348928E-2</v>
      </c>
      <c r="I676" s="50"/>
      <c r="J676" s="22">
        <v>-0.80625762849657001</v>
      </c>
      <c r="K676" s="38">
        <v>1.4734299858348928E-2</v>
      </c>
      <c r="L676" s="50"/>
      <c r="M676" s="22">
        <v>1.2095332429999919E-3</v>
      </c>
      <c r="N676" s="54">
        <v>1.4734299858348928E-2</v>
      </c>
      <c r="O676" s="50"/>
    </row>
    <row r="677" spans="1:15" ht="15">
      <c r="A677" s="47">
        <v>45177</v>
      </c>
      <c r="B677" s="38">
        <v>0.19882631453585098</v>
      </c>
      <c r="C677" s="50"/>
      <c r="D677" s="52">
        <v>5.8169624270300618E-2</v>
      </c>
      <c r="E677" s="54">
        <v>0.19882631453585098</v>
      </c>
      <c r="F677" s="50"/>
      <c r="G677" s="29">
        <v>7.5406072836511333E-3</v>
      </c>
      <c r="H677" s="54">
        <v>0.19882631453585098</v>
      </c>
      <c r="I677" s="50"/>
      <c r="J677" s="22">
        <v>-0.33451895204152388</v>
      </c>
      <c r="K677" s="38">
        <v>0.19882631453585098</v>
      </c>
      <c r="L677" s="50"/>
      <c r="M677" s="22">
        <v>4.7106164381232312E-3</v>
      </c>
      <c r="N677" s="54">
        <v>0.19882631453585098</v>
      </c>
      <c r="O677" s="50"/>
    </row>
    <row r="678" spans="1:15" ht="15">
      <c r="A678" s="47">
        <v>45180</v>
      </c>
      <c r="B678" s="38">
        <v>-0.1579812867671006</v>
      </c>
      <c r="C678" s="50"/>
      <c r="D678" s="52">
        <v>0.11501728065652185</v>
      </c>
      <c r="E678" s="54">
        <v>-0.1579812867671006</v>
      </c>
      <c r="F678" s="50"/>
      <c r="G678" s="29">
        <v>1.3056252534716507E-3</v>
      </c>
      <c r="H678" s="54">
        <v>-0.1579812867671006</v>
      </c>
      <c r="I678" s="50"/>
      <c r="J678" s="22">
        <v>0.88284047473467764</v>
      </c>
      <c r="K678" s="38">
        <v>-0.1579812867671006</v>
      </c>
      <c r="L678" s="50"/>
      <c r="M678" s="22">
        <v>2.5723502622859657E-3</v>
      </c>
      <c r="N678" s="54">
        <v>-0.1579812867671006</v>
      </c>
      <c r="O678" s="50"/>
    </row>
    <row r="679" spans="1:15" ht="15">
      <c r="A679" s="47">
        <v>45181</v>
      </c>
      <c r="B679" s="38">
        <v>-1.3916172255340496E-2</v>
      </c>
      <c r="C679" s="50"/>
      <c r="D679" s="52">
        <v>-5.5225589914508787E-2</v>
      </c>
      <c r="E679" s="54">
        <v>-1.3916172255340496E-2</v>
      </c>
      <c r="F679" s="50"/>
      <c r="G679" s="29">
        <v>1.7354248523464021E-2</v>
      </c>
      <c r="H679" s="54">
        <v>-1.3916172255340496E-2</v>
      </c>
      <c r="I679" s="50"/>
      <c r="J679" s="22">
        <v>-1.2950155801794281</v>
      </c>
      <c r="K679" s="38">
        <v>-1.3916172255340496E-2</v>
      </c>
      <c r="L679" s="50"/>
      <c r="M679" s="22">
        <v>3.6033872657233578E-3</v>
      </c>
      <c r="N679" s="54">
        <v>-1.3916172255340496E-2</v>
      </c>
      <c r="O679" s="50"/>
    </row>
    <row r="680" spans="1:15" ht="15">
      <c r="A680" s="47">
        <v>45182</v>
      </c>
      <c r="B680" s="38">
        <v>-0.13622560170821407</v>
      </c>
      <c r="C680" s="50"/>
      <c r="D680" s="52">
        <v>4.7633447976327563E-2</v>
      </c>
      <c r="E680" s="54">
        <v>-0.13622560170821407</v>
      </c>
      <c r="F680" s="50"/>
      <c r="G680" s="29">
        <v>-5.7871772276611678E-3</v>
      </c>
      <c r="H680" s="54">
        <v>-0.13622560170821407</v>
      </c>
      <c r="I680" s="50"/>
      <c r="J680" s="22">
        <v>0.3485341766709053</v>
      </c>
      <c r="K680" s="38">
        <v>-0.13622560170821407</v>
      </c>
      <c r="L680" s="50"/>
      <c r="M680" s="22">
        <v>-1.952205137777294E-5</v>
      </c>
      <c r="N680" s="54">
        <v>-0.13622560170821407</v>
      </c>
      <c r="O680" s="50"/>
    </row>
    <row r="681" spans="1:15" ht="15">
      <c r="A681" s="47">
        <v>45183</v>
      </c>
      <c r="B681" s="38">
        <v>4.9499548869133096E-2</v>
      </c>
      <c r="C681" s="50"/>
      <c r="D681" s="52">
        <v>-1.2973658967104734E-3</v>
      </c>
      <c r="E681" s="54">
        <v>4.9499548869133096E-2</v>
      </c>
      <c r="F681" s="50"/>
      <c r="G681" s="29">
        <v>2.295043358691071E-2</v>
      </c>
      <c r="H681" s="54">
        <v>4.9499548869133096E-2</v>
      </c>
      <c r="I681" s="50"/>
      <c r="J681" s="22">
        <v>0.73695702403450714</v>
      </c>
      <c r="K681" s="38">
        <v>4.9499548869133096E-2</v>
      </c>
      <c r="L681" s="50"/>
      <c r="M681" s="22">
        <v>1.8860091529640362E-2</v>
      </c>
      <c r="N681" s="54">
        <v>4.9499548869133096E-2</v>
      </c>
      <c r="O681" s="50"/>
    </row>
    <row r="682" spans="1:15" ht="15">
      <c r="A682" s="47">
        <v>45184</v>
      </c>
      <c r="B682" s="38">
        <v>0.1601932047209535</v>
      </c>
      <c r="C682" s="50"/>
      <c r="D682" s="52">
        <v>4.8013232674465785E-3</v>
      </c>
      <c r="E682" s="54">
        <v>0.1601932047209535</v>
      </c>
      <c r="F682" s="50"/>
      <c r="G682" s="29">
        <v>3.6697288889624017E-3</v>
      </c>
      <c r="H682" s="54">
        <v>0.1601932047209535</v>
      </c>
      <c r="I682" s="50"/>
      <c r="J682" s="22">
        <v>-0.18493745713756748</v>
      </c>
      <c r="K682" s="38">
        <v>0.1601932047209535</v>
      </c>
      <c r="L682" s="50"/>
      <c r="M682" s="22">
        <v>3.4662825515305302E-3</v>
      </c>
      <c r="N682" s="54">
        <v>0.1601932047209535</v>
      </c>
      <c r="O682" s="50"/>
    </row>
    <row r="683" spans="1:15" ht="15">
      <c r="A683" s="47">
        <v>45187</v>
      </c>
      <c r="B683" s="38">
        <v>-0.31628161271003086</v>
      </c>
      <c r="C683" s="50"/>
      <c r="D683" s="52">
        <v>-4.3538333526427012E-2</v>
      </c>
      <c r="E683" s="54">
        <v>-0.31628161271003086</v>
      </c>
      <c r="F683" s="50"/>
      <c r="G683" s="29">
        <v>4.1775517674268268E-3</v>
      </c>
      <c r="H683" s="54">
        <v>-0.31628161271003086</v>
      </c>
      <c r="I683" s="50"/>
      <c r="J683" s="22">
        <v>0.38753267502913402</v>
      </c>
      <c r="K683" s="38">
        <v>-0.31628161271003086</v>
      </c>
      <c r="L683" s="50"/>
      <c r="M683" s="22">
        <v>-8.9892878428394808E-3</v>
      </c>
      <c r="N683" s="54">
        <v>-0.31628161271003086</v>
      </c>
      <c r="O683" s="50"/>
    </row>
    <row r="684" spans="1:15" ht="15">
      <c r="A684" s="47">
        <v>45188</v>
      </c>
      <c r="B684" s="38">
        <v>-0.26931994128675113</v>
      </c>
      <c r="C684" s="50"/>
      <c r="D684" s="52">
        <v>5.1197838577757684E-2</v>
      </c>
      <c r="E684" s="54">
        <v>-0.26931994128675113</v>
      </c>
      <c r="F684" s="50"/>
      <c r="G684" s="29">
        <v>1.6661463814840588E-3</v>
      </c>
      <c r="H684" s="54">
        <v>-0.26931994128675113</v>
      </c>
      <c r="I684" s="50"/>
      <c r="J684" s="22">
        <v>-3.7105379357414474E-2</v>
      </c>
      <c r="K684" s="38">
        <v>-0.26931994128675113</v>
      </c>
      <c r="L684" s="50"/>
      <c r="M684" s="22">
        <v>6.1383883483026569E-4</v>
      </c>
      <c r="N684" s="54">
        <v>-0.26931994128675113</v>
      </c>
      <c r="O684" s="50"/>
    </row>
    <row r="685" spans="1:15" ht="15">
      <c r="A685" s="47">
        <v>45189</v>
      </c>
      <c r="B685" s="38">
        <v>0.2854813364243724</v>
      </c>
      <c r="C685" s="50"/>
      <c r="D685" s="52">
        <v>1.6560175010464267E-3</v>
      </c>
      <c r="E685" s="54">
        <v>0.2854813364243724</v>
      </c>
      <c r="F685" s="50"/>
      <c r="G685" s="29">
        <v>-1.6258815177404864E-2</v>
      </c>
      <c r="H685" s="54">
        <v>0.2854813364243724</v>
      </c>
      <c r="I685" s="50"/>
      <c r="J685" s="22">
        <v>-0.27743003492420976</v>
      </c>
      <c r="K685" s="38">
        <v>0.2854813364243724</v>
      </c>
      <c r="L685" s="50"/>
      <c r="M685" s="22">
        <v>1.0132681950149276E-2</v>
      </c>
      <c r="N685" s="54">
        <v>0.2854813364243724</v>
      </c>
      <c r="O685" s="50"/>
    </row>
    <row r="686" spans="1:15" ht="15">
      <c r="A686" s="47">
        <v>45190</v>
      </c>
      <c r="B686" s="38">
        <v>-0.14730685749442099</v>
      </c>
      <c r="C686" s="50"/>
      <c r="D686" s="52">
        <v>3.7049786122972425E-2</v>
      </c>
      <c r="E686" s="54">
        <v>-0.14730685749442099</v>
      </c>
      <c r="F686" s="50"/>
      <c r="G686" s="29">
        <v>-9.1363644134115317E-3</v>
      </c>
      <c r="H686" s="54">
        <v>-0.14730685749442099</v>
      </c>
      <c r="I686" s="50"/>
      <c r="J686" s="22">
        <v>-0.19059114083742684</v>
      </c>
      <c r="K686" s="38">
        <v>-0.14730685749442099</v>
      </c>
      <c r="L686" s="50"/>
      <c r="M686" s="22">
        <v>-6.3832164974938176E-3</v>
      </c>
      <c r="N686" s="54">
        <v>-0.14730685749442099</v>
      </c>
      <c r="O686" s="50"/>
    </row>
    <row r="687" spans="1:15" ht="15">
      <c r="A687" s="47">
        <v>45191</v>
      </c>
      <c r="B687" s="38">
        <v>0.25075301204847555</v>
      </c>
      <c r="C687" s="50"/>
      <c r="D687" s="52">
        <v>4.8990705632051469E-2</v>
      </c>
      <c r="E687" s="54">
        <v>0.25075301204847555</v>
      </c>
      <c r="F687" s="50"/>
      <c r="G687" s="29">
        <v>3.0902043878334577E-3</v>
      </c>
      <c r="H687" s="54">
        <v>0.25075301204847555</v>
      </c>
      <c r="I687" s="50"/>
      <c r="J687" s="22">
        <v>0.33947936446746574</v>
      </c>
      <c r="K687" s="38">
        <v>0.25075301204847555</v>
      </c>
      <c r="L687" s="50"/>
      <c r="M687" s="22">
        <v>3.2839896214242203E-4</v>
      </c>
      <c r="N687" s="54">
        <v>0.25075301204847555</v>
      </c>
      <c r="O687" s="50"/>
    </row>
    <row r="688" spans="1:15" ht="15">
      <c r="A688" s="47">
        <v>45194</v>
      </c>
      <c r="B688" s="38">
        <v>-1.1204052290800623</v>
      </c>
      <c r="C688" s="50"/>
      <c r="D688" s="52">
        <v>2.4029344710329716E-2</v>
      </c>
      <c r="E688" s="54">
        <v>-1.1204052290800623</v>
      </c>
      <c r="F688" s="50"/>
      <c r="G688" s="29">
        <v>2.1276595824945585E-4</v>
      </c>
      <c r="H688" s="54">
        <v>-1.1204052290800623</v>
      </c>
      <c r="I688" s="50"/>
      <c r="J688" s="22">
        <v>0.28588542027391861</v>
      </c>
      <c r="K688" s="38">
        <v>-1.1204052290800623</v>
      </c>
      <c r="L688" s="50"/>
      <c r="M688" s="22">
        <v>-8.0250396693862906E-3</v>
      </c>
      <c r="N688" s="54">
        <v>-1.1204052290800623</v>
      </c>
      <c r="O688" s="50"/>
    </row>
    <row r="689" spans="1:15" ht="15">
      <c r="A689" s="47">
        <v>45195</v>
      </c>
      <c r="B689" s="38">
        <v>1.2765827654410842</v>
      </c>
      <c r="C689" s="50"/>
      <c r="D689" s="52">
        <v>-5.7438110650431543E-2</v>
      </c>
      <c r="E689" s="54">
        <v>1.2765827654410842</v>
      </c>
      <c r="F689" s="50"/>
      <c r="G689" s="29">
        <v>4.7753048775114309E-3</v>
      </c>
      <c r="H689" s="54">
        <v>1.2765827654410842</v>
      </c>
      <c r="I689" s="50"/>
      <c r="J689" s="22">
        <v>-0.88562311060150711</v>
      </c>
      <c r="K689" s="38">
        <v>1.2765827654410842</v>
      </c>
      <c r="L689" s="50"/>
      <c r="M689" s="22">
        <v>-5.2440730490408642E-4</v>
      </c>
      <c r="N689" s="54">
        <v>1.2765827654410842</v>
      </c>
      <c r="O689" s="50"/>
    </row>
    <row r="690" spans="1:15" ht="15">
      <c r="A690" s="47">
        <v>45196</v>
      </c>
      <c r="B690" s="38">
        <v>3.5065136660126513E-2</v>
      </c>
      <c r="C690" s="50"/>
      <c r="D690" s="52">
        <v>3.028147710123167E-2</v>
      </c>
      <c r="E690" s="54">
        <v>3.5065136660126513E-2</v>
      </c>
      <c r="F690" s="50"/>
      <c r="G690" s="29">
        <v>2.7564910829308103E-2</v>
      </c>
      <c r="H690" s="54">
        <v>3.5065136660126513E-2</v>
      </c>
      <c r="I690" s="50"/>
      <c r="J690" s="22">
        <v>1.0364754260924574</v>
      </c>
      <c r="K690" s="38">
        <v>3.5065136660126513E-2</v>
      </c>
      <c r="L690" s="50"/>
      <c r="M690" s="22">
        <v>-4.5183773430876656E-3</v>
      </c>
      <c r="N690" s="54">
        <v>3.5065136660126513E-2</v>
      </c>
      <c r="O690" s="50"/>
    </row>
    <row r="691" spans="1:15" ht="15">
      <c r="A691" s="47">
        <v>45197</v>
      </c>
      <c r="B691" s="38">
        <v>7.7558234345874444E-2</v>
      </c>
      <c r="C691" s="50"/>
      <c r="D691" s="52">
        <v>-1.0350182052150316E-3</v>
      </c>
      <c r="E691" s="54">
        <v>7.7558234345874444E-2</v>
      </c>
      <c r="F691" s="50"/>
      <c r="G691" s="29">
        <v>-4.7486411107743693E-3</v>
      </c>
      <c r="H691" s="54">
        <v>7.7558234345874444E-2</v>
      </c>
      <c r="I691" s="50"/>
      <c r="J691" s="22">
        <v>-0.97137438271777177</v>
      </c>
      <c r="K691" s="38">
        <v>7.7558234345874444E-2</v>
      </c>
      <c r="L691" s="50"/>
      <c r="M691" s="22">
        <v>1.6997284077132765E-5</v>
      </c>
      <c r="N691" s="54">
        <v>7.7558234345874444E-2</v>
      </c>
      <c r="O691" s="50"/>
    </row>
    <row r="692" spans="1:15" ht="15">
      <c r="A692" s="47">
        <v>45198</v>
      </c>
      <c r="B692" s="38">
        <v>-0.28400595338494777</v>
      </c>
      <c r="C692" s="50"/>
      <c r="D692" s="52">
        <v>-3.3253052868145665E-2</v>
      </c>
      <c r="E692" s="54">
        <v>-0.28400595338494777</v>
      </c>
      <c r="F692" s="50"/>
      <c r="G692" s="29">
        <v>-8.1039404550195867E-3</v>
      </c>
      <c r="H692" s="54">
        <v>-0.28400595338494777</v>
      </c>
      <c r="I692" s="50"/>
      <c r="J692" s="22">
        <v>0.27133479276846367</v>
      </c>
      <c r="K692" s="38">
        <v>-0.28400595338494777</v>
      </c>
      <c r="L692" s="50"/>
      <c r="M692" s="22">
        <v>2.1587331530981131E-3</v>
      </c>
      <c r="N692" s="54">
        <v>-0.28400595338494777</v>
      </c>
      <c r="O692" s="50"/>
    </row>
    <row r="693" spans="1:15" ht="15">
      <c r="A693" s="47">
        <v>45201</v>
      </c>
      <c r="B693" s="38">
        <v>3.1306022776442385E-2</v>
      </c>
      <c r="C693" s="50"/>
      <c r="D693" s="52">
        <v>-0.1219961091017145</v>
      </c>
      <c r="E693" s="54">
        <v>3.1306022776442385E-2</v>
      </c>
      <c r="F693" s="50"/>
      <c r="G693" s="29">
        <v>-4.9724253539418208E-2</v>
      </c>
      <c r="H693" s="54">
        <v>3.1306022776442385E-2</v>
      </c>
      <c r="I693" s="50"/>
      <c r="J693" s="22">
        <v>-7.8996722115851958E-2</v>
      </c>
      <c r="K693" s="38">
        <v>3.1306022776442385E-2</v>
      </c>
      <c r="L693" s="50"/>
      <c r="M693" s="22">
        <v>-1.3388674298864275E-2</v>
      </c>
      <c r="N693" s="54">
        <v>3.1306022776442385E-2</v>
      </c>
      <c r="O693" s="50"/>
    </row>
    <row r="694" spans="1:15" ht="15">
      <c r="A694" s="47">
        <v>45202</v>
      </c>
      <c r="B694" s="38">
        <v>-0.8105871255902537</v>
      </c>
      <c r="C694" s="50"/>
      <c r="D694" s="52">
        <v>-0.16059392507799902</v>
      </c>
      <c r="E694" s="54">
        <v>-0.8105871255902537</v>
      </c>
      <c r="F694" s="50"/>
      <c r="G694" s="29">
        <v>3.5011924275904091E-2</v>
      </c>
      <c r="H694" s="54">
        <v>-0.8105871255902537</v>
      </c>
      <c r="I694" s="50"/>
      <c r="J694" s="22">
        <v>-8.4394250491624159E-3</v>
      </c>
      <c r="K694" s="38">
        <v>-0.8105871255902537</v>
      </c>
      <c r="L694" s="50"/>
      <c r="M694" s="22">
        <v>-7.0551680199160017E-3</v>
      </c>
      <c r="N694" s="54">
        <v>-0.8105871255902537</v>
      </c>
      <c r="O694" s="50"/>
    </row>
    <row r="695" spans="1:15" ht="15">
      <c r="A695" s="47">
        <v>45203</v>
      </c>
      <c r="B695" s="38">
        <v>0.64822966516783198</v>
      </c>
      <c r="C695" s="50"/>
      <c r="D695" s="52">
        <v>1.8332641557162955E-2</v>
      </c>
      <c r="E695" s="54">
        <v>0.64822966516783198</v>
      </c>
      <c r="F695" s="50"/>
      <c r="G695" s="29">
        <v>-5.0257469226855714E-2</v>
      </c>
      <c r="H695" s="54">
        <v>0.64822966516783198</v>
      </c>
      <c r="I695" s="50"/>
      <c r="J695" s="22">
        <v>2.8459593220392564E-2</v>
      </c>
      <c r="K695" s="38">
        <v>0.64822966516783198</v>
      </c>
      <c r="L695" s="50"/>
      <c r="M695" s="22">
        <v>-8.1469121418101774E-3</v>
      </c>
      <c r="N695" s="54">
        <v>0.64822966516783198</v>
      </c>
      <c r="O695" s="50"/>
    </row>
    <row r="696" spans="1:15" ht="15">
      <c r="A696" s="47">
        <v>45204</v>
      </c>
      <c r="B696" s="38">
        <v>-0.31239914837772931</v>
      </c>
      <c r="C696" s="50"/>
      <c r="D696" s="52">
        <v>-0.11470851979078099</v>
      </c>
      <c r="E696" s="54">
        <v>-0.31239914837772931</v>
      </c>
      <c r="F696" s="50"/>
      <c r="G696" s="29">
        <v>-1.7405413852579571E-2</v>
      </c>
      <c r="H696" s="54">
        <v>-0.31239914837772931</v>
      </c>
      <c r="I696" s="50"/>
      <c r="J696" s="22">
        <v>-0.32663596576563875</v>
      </c>
      <c r="K696" s="38">
        <v>-0.31239914837772931</v>
      </c>
      <c r="L696" s="50"/>
      <c r="M696" s="22">
        <v>5.2270212657665443E-3</v>
      </c>
      <c r="N696" s="54">
        <v>-0.31239914837772931</v>
      </c>
      <c r="O696" s="50"/>
    </row>
    <row r="697" spans="1:15" ht="15">
      <c r="A697" s="47">
        <v>45205</v>
      </c>
      <c r="B697" s="38">
        <v>-0.96668699958097171</v>
      </c>
      <c r="C697" s="50"/>
      <c r="D697" s="52">
        <v>0.16062095224073472</v>
      </c>
      <c r="E697" s="54">
        <v>-0.96668699958097171</v>
      </c>
      <c r="F697" s="50"/>
      <c r="G697" s="29">
        <v>-4.7689428409021595E-3</v>
      </c>
      <c r="H697" s="54">
        <v>-0.96668699958097171</v>
      </c>
      <c r="I697" s="50"/>
      <c r="J697" s="22">
        <v>0.51873431563010275</v>
      </c>
      <c r="K697" s="38">
        <v>-0.96668699958097171</v>
      </c>
      <c r="L697" s="50"/>
      <c r="M697" s="22">
        <v>5.8855265185434498E-3</v>
      </c>
      <c r="N697" s="54">
        <v>-0.96668699958097171</v>
      </c>
      <c r="O697" s="50"/>
    </row>
    <row r="698" spans="1:15" ht="15">
      <c r="A698" s="47">
        <v>45208</v>
      </c>
      <c r="B698" s="38">
        <v>1.5534701521058505</v>
      </c>
      <c r="C698" s="50"/>
      <c r="D698" s="52">
        <v>0.14089847693553659</v>
      </c>
      <c r="E698" s="54">
        <v>1.5534701521058505</v>
      </c>
      <c r="F698" s="50"/>
      <c r="G698" s="29">
        <v>3.9172558462895697E-2</v>
      </c>
      <c r="H698" s="54">
        <v>1.5534701521058505</v>
      </c>
      <c r="I698" s="50"/>
      <c r="J698" s="22">
        <v>8.5138400630469045E-3</v>
      </c>
      <c r="K698" s="38">
        <v>1.5534701521058505</v>
      </c>
      <c r="L698" s="50"/>
      <c r="M698" s="22">
        <v>-1.6261831348944207E-3</v>
      </c>
      <c r="N698" s="54">
        <v>1.5534701521058505</v>
      </c>
      <c r="O698" s="50"/>
    </row>
    <row r="699" spans="1:15" ht="15">
      <c r="A699" s="47">
        <v>45209</v>
      </c>
      <c r="B699" s="38">
        <v>0.11703904335958482</v>
      </c>
      <c r="C699" s="50"/>
      <c r="D699" s="52">
        <v>0.172034579840633</v>
      </c>
      <c r="E699" s="54">
        <v>0.11703904335958482</v>
      </c>
      <c r="F699" s="50"/>
      <c r="G699" s="29">
        <v>-7.359839889438345E-3</v>
      </c>
      <c r="H699" s="54">
        <v>0.11703904335958482</v>
      </c>
      <c r="I699" s="50"/>
      <c r="J699" s="22">
        <v>1.427291160012385</v>
      </c>
      <c r="K699" s="38">
        <v>0.11703904335958482</v>
      </c>
      <c r="L699" s="50"/>
      <c r="M699" s="22">
        <v>1.8493625803996914E-2</v>
      </c>
      <c r="N699" s="54">
        <v>0.11703904335958482</v>
      </c>
      <c r="O699" s="50"/>
    </row>
    <row r="700" spans="1:15" ht="15">
      <c r="A700" s="47">
        <v>45210</v>
      </c>
      <c r="B700" s="38">
        <v>-0.13686844477590163</v>
      </c>
      <c r="C700" s="50"/>
      <c r="D700" s="52">
        <v>4.8657461538439827E-2</v>
      </c>
      <c r="E700" s="54">
        <v>-0.13686844477590163</v>
      </c>
      <c r="F700" s="50"/>
      <c r="G700" s="29">
        <v>-3.5004695747838654E-2</v>
      </c>
      <c r="H700" s="54">
        <v>-0.13686844477590163</v>
      </c>
      <c r="I700" s="50"/>
      <c r="J700" s="22">
        <v>-0.82391165152379076</v>
      </c>
      <c r="K700" s="38">
        <v>-0.13686844477590163</v>
      </c>
      <c r="L700" s="50"/>
      <c r="M700" s="22">
        <v>-1.5819640029872655E-3</v>
      </c>
      <c r="N700" s="54">
        <v>-0.13686844477590163</v>
      </c>
      <c r="O700" s="50"/>
    </row>
    <row r="701" spans="1:15" ht="15">
      <c r="A701" s="47">
        <v>45211</v>
      </c>
      <c r="B701" s="38">
        <v>0.26241678225790471</v>
      </c>
      <c r="C701" s="50"/>
      <c r="D701" s="52">
        <v>6.9837744600182106E-2</v>
      </c>
      <c r="E701" s="54">
        <v>0.26241678225790471</v>
      </c>
      <c r="F701" s="50"/>
      <c r="G701" s="29">
        <v>9.3193082703455082E-3</v>
      </c>
      <c r="H701" s="54">
        <v>0.26241678225790471</v>
      </c>
      <c r="I701" s="50"/>
      <c r="J701" s="22">
        <v>-0.8150572657544467</v>
      </c>
      <c r="K701" s="38">
        <v>0.26241678225790471</v>
      </c>
      <c r="L701" s="50"/>
      <c r="M701" s="22">
        <v>2.495547993268424E-3</v>
      </c>
      <c r="N701" s="54">
        <v>0.26241678225790471</v>
      </c>
      <c r="O701" s="50"/>
    </row>
    <row r="702" spans="1:15" ht="15">
      <c r="A702" s="47">
        <v>45212</v>
      </c>
      <c r="B702" s="38">
        <v>-0.292800913610688</v>
      </c>
      <c r="C702" s="50"/>
      <c r="D702" s="52">
        <v>8.9255750497590797E-2</v>
      </c>
      <c r="E702" s="54">
        <v>-0.292800913610688</v>
      </c>
      <c r="F702" s="50"/>
      <c r="G702" s="29">
        <v>6.4927303018164059E-2</v>
      </c>
      <c r="H702" s="54">
        <v>-0.292800913610688</v>
      </c>
      <c r="I702" s="50"/>
      <c r="J702" s="22">
        <v>7.9882521857647867E-2</v>
      </c>
      <c r="K702" s="38">
        <v>-0.292800913610688</v>
      </c>
      <c r="L702" s="50"/>
      <c r="M702" s="22">
        <v>-8.0229127116579028E-3</v>
      </c>
      <c r="N702" s="54">
        <v>-0.292800913610688</v>
      </c>
      <c r="O702" s="50"/>
    </row>
    <row r="703" spans="1:15" ht="15">
      <c r="A703" s="47">
        <v>45215</v>
      </c>
      <c r="B703" s="38">
        <v>0.32678998880837162</v>
      </c>
      <c r="C703" s="50"/>
      <c r="D703" s="52">
        <v>-6.9859847303629763E-2</v>
      </c>
      <c r="E703" s="54">
        <v>0.32678998880837162</v>
      </c>
      <c r="F703" s="50"/>
      <c r="G703" s="29">
        <v>-3.6049662293162449E-2</v>
      </c>
      <c r="H703" s="54">
        <v>0.32678998880837162</v>
      </c>
      <c r="I703" s="50"/>
      <c r="J703" s="22">
        <v>0.18585968527877109</v>
      </c>
      <c r="K703" s="38">
        <v>0.32678998880837162</v>
      </c>
      <c r="L703" s="50"/>
      <c r="M703" s="22">
        <v>3.8358761943932565E-3</v>
      </c>
      <c r="N703" s="54">
        <v>0.32678998880837162</v>
      </c>
      <c r="O703" s="50"/>
    </row>
    <row r="704" spans="1:15" ht="15">
      <c r="A704" s="47">
        <v>45216</v>
      </c>
      <c r="B704" s="38">
        <v>-0.3196600421755833</v>
      </c>
      <c r="C704" s="50"/>
      <c r="D704" s="52">
        <v>-0.15244336090343213</v>
      </c>
      <c r="E704" s="54">
        <v>-0.3196600421755833</v>
      </c>
      <c r="F704" s="50"/>
      <c r="G704" s="29">
        <v>1.6675226994638952E-2</v>
      </c>
      <c r="H704" s="54">
        <v>-0.3196600421755833</v>
      </c>
      <c r="I704" s="50"/>
      <c r="J704" s="22">
        <v>-0.65516669311005882</v>
      </c>
      <c r="K704" s="38">
        <v>-0.3196600421755833</v>
      </c>
      <c r="L704" s="50"/>
      <c r="M704" s="22">
        <v>6.3090468105567203E-3</v>
      </c>
      <c r="N704" s="54">
        <v>-0.3196600421755833</v>
      </c>
      <c r="O704" s="50"/>
    </row>
    <row r="705" spans="1:15" ht="15">
      <c r="A705" s="47">
        <v>45217</v>
      </c>
      <c r="B705" s="38">
        <v>0.23587373133074915</v>
      </c>
      <c r="C705" s="50"/>
      <c r="D705" s="52">
        <v>2.8068694299075408E-2</v>
      </c>
      <c r="E705" s="54">
        <v>0.23587373133074915</v>
      </c>
      <c r="F705" s="50"/>
      <c r="G705" s="29">
        <v>-5.7449618741725206E-3</v>
      </c>
      <c r="H705" s="54">
        <v>0.23587373133074915</v>
      </c>
      <c r="I705" s="50"/>
      <c r="J705" s="22">
        <v>0.54188190587174712</v>
      </c>
      <c r="K705" s="38">
        <v>0.23587373133074915</v>
      </c>
      <c r="L705" s="50"/>
      <c r="M705" s="22">
        <v>-1.1919173385465219E-2</v>
      </c>
      <c r="N705" s="54">
        <v>0.23587373133074915</v>
      </c>
      <c r="O705" s="50"/>
    </row>
    <row r="706" spans="1:15" ht="15">
      <c r="A706" s="47">
        <v>45218</v>
      </c>
      <c r="B706" s="38">
        <v>-0.1340835229413003</v>
      </c>
      <c r="C706" s="50"/>
      <c r="D706" s="52">
        <v>-4.5681511477094101E-2</v>
      </c>
      <c r="E706" s="54">
        <v>-0.1340835229413003</v>
      </c>
      <c r="F706" s="50"/>
      <c r="G706" s="29">
        <v>1.2209108494061821E-2</v>
      </c>
      <c r="H706" s="54">
        <v>-0.1340835229413003</v>
      </c>
      <c r="I706" s="50"/>
      <c r="J706" s="22">
        <v>-0.32914676745382976</v>
      </c>
      <c r="K706" s="38">
        <v>-0.1340835229413003</v>
      </c>
      <c r="L706" s="50"/>
      <c r="M706" s="22">
        <v>-1.1511021121963463E-2</v>
      </c>
      <c r="N706" s="54">
        <v>-0.1340835229413003</v>
      </c>
      <c r="O706" s="50"/>
    </row>
    <row r="707" spans="1:15" ht="15">
      <c r="A707" s="47">
        <v>45219</v>
      </c>
      <c r="B707" s="38">
        <v>5.0361869793225857E-2</v>
      </c>
      <c r="C707" s="50"/>
      <c r="D707" s="52">
        <v>4.925170683407594E-2</v>
      </c>
      <c r="E707" s="54">
        <v>5.0361869793225857E-2</v>
      </c>
      <c r="F707" s="50"/>
      <c r="G707" s="29">
        <v>6.4226296564671922E-3</v>
      </c>
      <c r="H707" s="54">
        <v>5.0361869793225857E-2</v>
      </c>
      <c r="I707" s="50"/>
      <c r="J707" s="22">
        <v>0.42100234332743142</v>
      </c>
      <c r="K707" s="38">
        <v>5.0361869793225857E-2</v>
      </c>
      <c r="L707" s="50"/>
      <c r="M707" s="22">
        <v>-1.2671966540338909E-2</v>
      </c>
      <c r="N707" s="54">
        <v>5.0361869793225857E-2</v>
      </c>
      <c r="O707" s="50"/>
    </row>
    <row r="708" spans="1:15" ht="15">
      <c r="A708" s="47">
        <v>45222</v>
      </c>
      <c r="B708" s="38">
        <v>0.30749058384882588</v>
      </c>
      <c r="C708" s="50"/>
      <c r="D708" s="52">
        <v>0.10918828676870511</v>
      </c>
      <c r="E708" s="54">
        <v>0.30749058384882588</v>
      </c>
      <c r="F708" s="50"/>
      <c r="G708" s="29">
        <v>-1.9828235818697439E-2</v>
      </c>
      <c r="H708" s="54">
        <v>0.30749058384882588</v>
      </c>
      <c r="I708" s="50"/>
      <c r="J708" s="22">
        <v>-1.2927974268485574</v>
      </c>
      <c r="K708" s="38">
        <v>0.30749058384882588</v>
      </c>
      <c r="L708" s="50"/>
      <c r="M708" s="22">
        <v>-3.0417892696713092E-3</v>
      </c>
      <c r="N708" s="54">
        <v>0.30749058384882588</v>
      </c>
      <c r="O708" s="50"/>
    </row>
    <row r="709" spans="1:15" ht="15">
      <c r="A709" s="47">
        <v>45223</v>
      </c>
      <c r="B709" s="38">
        <v>1.2426152142302787E-2</v>
      </c>
      <c r="C709" s="50"/>
      <c r="D709" s="52">
        <v>-2.4377911768121621E-2</v>
      </c>
      <c r="E709" s="54">
        <v>1.2426152142302787E-2</v>
      </c>
      <c r="F709" s="50"/>
      <c r="G709" s="29">
        <v>-4.3146563342690999E-2</v>
      </c>
      <c r="H709" s="54">
        <v>1.2426152142302787E-2</v>
      </c>
      <c r="I709" s="50"/>
      <c r="J709" s="22">
        <v>1.0673066961732498</v>
      </c>
      <c r="K709" s="38">
        <v>1.2426152142302787E-2</v>
      </c>
      <c r="L709" s="50"/>
      <c r="M709" s="22">
        <v>1.1957336848050361E-3</v>
      </c>
      <c r="N709" s="54">
        <v>1.2426152142302787E-2</v>
      </c>
      <c r="O709" s="50"/>
    </row>
    <row r="710" spans="1:15" ht="15">
      <c r="A710" s="47">
        <v>45224</v>
      </c>
      <c r="B710" s="38">
        <v>-0.11349723067371233</v>
      </c>
      <c r="C710" s="50"/>
      <c r="D710" s="52">
        <v>1.1852854203168121E-2</v>
      </c>
      <c r="E710" s="54">
        <v>-0.11349723067371233</v>
      </c>
      <c r="F710" s="50"/>
      <c r="G710" s="29">
        <v>2.4027202784295827E-2</v>
      </c>
      <c r="H710" s="54">
        <v>-0.11349723067371233</v>
      </c>
      <c r="I710" s="50"/>
      <c r="J710" s="22">
        <v>0.86409631236426254</v>
      </c>
      <c r="K710" s="38">
        <v>-0.11349723067371233</v>
      </c>
      <c r="L710" s="50"/>
      <c r="M710" s="22">
        <v>1.8410437443930794E-3</v>
      </c>
      <c r="N710" s="54">
        <v>-0.11349723067371233</v>
      </c>
      <c r="O710" s="50"/>
    </row>
    <row r="711" spans="1:15" ht="15">
      <c r="A711" s="47">
        <v>45225</v>
      </c>
      <c r="B711" s="38">
        <v>-0.1233420338508464</v>
      </c>
      <c r="C711" s="50"/>
      <c r="D711" s="52">
        <v>-1.2097215565965623E-2</v>
      </c>
      <c r="E711" s="54">
        <v>-0.1233420338508464</v>
      </c>
      <c r="F711" s="50"/>
      <c r="G711" s="29">
        <v>-1.8926596656707935E-2</v>
      </c>
      <c r="H711" s="54">
        <v>-0.1233420338508464</v>
      </c>
      <c r="I711" s="50"/>
      <c r="J711" s="22">
        <v>0.58720042302466924</v>
      </c>
      <c r="K711" s="38">
        <v>-0.1233420338508464</v>
      </c>
      <c r="L711" s="50"/>
      <c r="M711" s="22">
        <v>-7.8062798536775698E-3</v>
      </c>
      <c r="N711" s="54">
        <v>-0.1233420338508464</v>
      </c>
      <c r="O711" s="50"/>
    </row>
    <row r="712" spans="1:15" ht="15">
      <c r="A712" s="47">
        <v>45226</v>
      </c>
      <c r="B712" s="38">
        <v>8.578321508634941E-2</v>
      </c>
      <c r="C712" s="50"/>
      <c r="D712" s="52">
        <v>5.046145051901171E-3</v>
      </c>
      <c r="E712" s="54">
        <v>8.578321508634941E-2</v>
      </c>
      <c r="F712" s="50"/>
      <c r="G712" s="29">
        <v>2.5450642575743188E-2</v>
      </c>
      <c r="H712" s="54">
        <v>8.578321508634941E-2</v>
      </c>
      <c r="I712" s="50"/>
      <c r="J712" s="22">
        <v>-1.5170109154141851</v>
      </c>
      <c r="K712" s="38">
        <v>8.578321508634941E-2</v>
      </c>
      <c r="L712" s="50"/>
      <c r="M712" s="22">
        <v>-6.6745637189751395E-3</v>
      </c>
      <c r="N712" s="54">
        <v>8.578321508634941E-2</v>
      </c>
      <c r="O712" s="50"/>
    </row>
    <row r="713" spans="1:15" ht="15">
      <c r="A713" s="47">
        <v>45229</v>
      </c>
      <c r="B713" s="38">
        <v>-0.17699612036501913</v>
      </c>
      <c r="C713" s="50"/>
      <c r="D713" s="52">
        <v>5.5224765742747747E-2</v>
      </c>
      <c r="E713" s="54">
        <v>-0.17699612036501913</v>
      </c>
      <c r="F713" s="50"/>
      <c r="G713" s="29">
        <v>0</v>
      </c>
      <c r="H713" s="54">
        <v>-0.17699612036501913</v>
      </c>
      <c r="I713" s="50"/>
      <c r="J713" s="22">
        <v>1.460528971657876</v>
      </c>
      <c r="K713" s="38">
        <v>-0.17699612036501913</v>
      </c>
      <c r="L713" s="50"/>
      <c r="M713" s="22">
        <v>5.4514425356315477E-3</v>
      </c>
      <c r="N713" s="54">
        <v>-0.17699612036501913</v>
      </c>
      <c r="O713" s="50"/>
    </row>
    <row r="714" spans="1:15" ht="15">
      <c r="A714" s="47">
        <v>45230</v>
      </c>
      <c r="B714" s="38">
        <v>-7.6939031087820955E-3</v>
      </c>
      <c r="C714" s="50"/>
      <c r="D714" s="52">
        <v>-0.10518156761619075</v>
      </c>
      <c r="E714" s="54">
        <v>-7.6939031087820955E-3</v>
      </c>
      <c r="F714" s="50"/>
      <c r="G714" s="29">
        <v>-4.4051053310090148E-2</v>
      </c>
      <c r="H714" s="54">
        <v>-7.6939031087820955E-3</v>
      </c>
      <c r="I714" s="50"/>
      <c r="J714" s="22">
        <v>-0.69378053291502029</v>
      </c>
      <c r="K714" s="38">
        <v>-7.6939031087820955E-3</v>
      </c>
      <c r="L714" s="50"/>
      <c r="M714" s="22">
        <v>-8.0920265766071793E-5</v>
      </c>
      <c r="N714" s="54">
        <v>-7.6939031087820955E-3</v>
      </c>
      <c r="O714" s="50"/>
    </row>
    <row r="715" spans="1:15" ht="15">
      <c r="A715" s="47">
        <v>45231</v>
      </c>
      <c r="B715" s="38">
        <v>-0.25436786576779646</v>
      </c>
      <c r="C715" s="50"/>
      <c r="D715" s="52">
        <v>-0.1916540984052176</v>
      </c>
      <c r="E715" s="54">
        <v>-0.25436786576779646</v>
      </c>
      <c r="F715" s="50"/>
      <c r="G715" s="29">
        <v>1.1511455167814723E-3</v>
      </c>
      <c r="H715" s="54">
        <v>-0.25436786576779646</v>
      </c>
      <c r="I715" s="50"/>
      <c r="J715" s="22">
        <v>-0.76422843059843049</v>
      </c>
      <c r="K715" s="38">
        <v>-0.25436786576779646</v>
      </c>
      <c r="L715" s="50"/>
      <c r="M715" s="22">
        <v>3.3325369460307235E-3</v>
      </c>
      <c r="N715" s="54">
        <v>-0.25436786576779646</v>
      </c>
      <c r="O715" s="50"/>
    </row>
    <row r="716" spans="1:15" ht="15">
      <c r="A716" s="47">
        <v>45232</v>
      </c>
      <c r="B716" s="38">
        <v>2.5235891129851296E-2</v>
      </c>
      <c r="C716" s="50"/>
      <c r="D716" s="52">
        <v>5.4174766549386189E-2</v>
      </c>
      <c r="E716" s="54">
        <v>2.5235891129851296E-2</v>
      </c>
      <c r="F716" s="50"/>
      <c r="G716" s="29">
        <v>2.3872908199479403E-2</v>
      </c>
      <c r="H716" s="54">
        <v>2.5235891129851296E-2</v>
      </c>
      <c r="I716" s="50"/>
      <c r="J716" s="22">
        <v>0.13773992449464437</v>
      </c>
      <c r="K716" s="38">
        <v>2.5235891129851296E-2</v>
      </c>
      <c r="L716" s="50"/>
      <c r="M716" s="22">
        <v>1.6604705928051904E-2</v>
      </c>
      <c r="N716" s="54">
        <v>2.5235891129851296E-2</v>
      </c>
      <c r="O716" s="50"/>
    </row>
    <row r="717" spans="1:15" ht="15">
      <c r="A717" s="47">
        <v>45233</v>
      </c>
      <c r="B717" s="38">
        <v>9.0243634301219441E-2</v>
      </c>
      <c r="C717" s="50"/>
      <c r="D717" s="52">
        <v>1.5713528229293498E-2</v>
      </c>
      <c r="E717" s="54">
        <v>9.0243634301219441E-2</v>
      </c>
      <c r="F717" s="50"/>
      <c r="G717" s="29">
        <v>-1.6651004855847366E-2</v>
      </c>
      <c r="H717" s="54">
        <v>9.0243634301219441E-2</v>
      </c>
      <c r="I717" s="50"/>
      <c r="J717" s="22">
        <v>-0.49118416132010606</v>
      </c>
      <c r="K717" s="38">
        <v>9.0243634301219441E-2</v>
      </c>
      <c r="L717" s="50"/>
      <c r="M717" s="22">
        <v>-1.4363381063484978E-3</v>
      </c>
      <c r="N717" s="54">
        <v>9.0243634301219441E-2</v>
      </c>
      <c r="O717" s="50"/>
    </row>
    <row r="718" spans="1:15" ht="15">
      <c r="A718" s="47">
        <v>45236</v>
      </c>
      <c r="B718" s="38">
        <v>-0.20251473208625229</v>
      </c>
      <c r="C718" s="50"/>
      <c r="D718" s="52">
        <v>1.7713759585449049E-2</v>
      </c>
      <c r="E718" s="54">
        <v>-0.20251473208625229</v>
      </c>
      <c r="F718" s="50"/>
      <c r="G718" s="29">
        <v>-2.7450549091445615E-3</v>
      </c>
      <c r="H718" s="54">
        <v>-0.20251473208625229</v>
      </c>
      <c r="I718" s="50"/>
      <c r="J718" s="22">
        <v>0.66922916134680055</v>
      </c>
      <c r="K718" s="38">
        <v>-0.20251473208625229</v>
      </c>
      <c r="L718" s="50"/>
      <c r="M718" s="22">
        <v>-1.8437169775711837E-3</v>
      </c>
      <c r="N718" s="54">
        <v>-0.20251473208625229</v>
      </c>
      <c r="O718" s="50"/>
    </row>
    <row r="719" spans="1:15" ht="15">
      <c r="A719" s="47">
        <v>45237</v>
      </c>
      <c r="B719" s="38">
        <v>0.3709421412627793</v>
      </c>
      <c r="C719" s="50"/>
      <c r="D719" s="52">
        <v>1.0159534259313322E-2</v>
      </c>
      <c r="E719" s="54">
        <v>0.3709421412627793</v>
      </c>
      <c r="F719" s="50"/>
      <c r="G719" s="29">
        <v>-4.5457046908733062E-2</v>
      </c>
      <c r="H719" s="54">
        <v>0.3709421412627793</v>
      </c>
      <c r="I719" s="50"/>
      <c r="J719" s="22">
        <v>-1.0385480479254596</v>
      </c>
      <c r="K719" s="38">
        <v>0.3709421412627793</v>
      </c>
      <c r="L719" s="50"/>
      <c r="M719" s="22">
        <v>-7.8125003973637602E-4</v>
      </c>
      <c r="N719" s="54">
        <v>0.3709421412627793</v>
      </c>
      <c r="O719" s="50"/>
    </row>
    <row r="720" spans="1:15" ht="15">
      <c r="A720" s="47">
        <v>45238</v>
      </c>
      <c r="B720" s="38">
        <v>-3.4429054133993109E-2</v>
      </c>
      <c r="C720" s="50"/>
      <c r="D720" s="52">
        <v>5.8790762839184439E-3</v>
      </c>
      <c r="E720" s="54">
        <v>-3.4429054133993109E-2</v>
      </c>
      <c r="F720" s="50"/>
      <c r="G720" s="29">
        <v>-2.3895854693716849E-2</v>
      </c>
      <c r="H720" s="54">
        <v>-3.4429054133993109E-2</v>
      </c>
      <c r="I720" s="50"/>
      <c r="J720" s="22">
        <v>1.3138020200059704</v>
      </c>
      <c r="K720" s="38">
        <v>-3.4429054133993109E-2</v>
      </c>
      <c r="L720" s="50"/>
      <c r="M720" s="22">
        <v>-3.4603497787999004E-4</v>
      </c>
      <c r="N720" s="54">
        <v>-3.4429054133993109E-2</v>
      </c>
      <c r="O720" s="50"/>
    </row>
    <row r="721" spans="1:15" ht="15">
      <c r="A721" s="47">
        <v>45239</v>
      </c>
      <c r="B721" s="38">
        <v>-0.15036224953154473</v>
      </c>
      <c r="C721" s="50"/>
      <c r="D721" s="52">
        <v>-4.0556660024269626E-3</v>
      </c>
      <c r="E721" s="54">
        <v>-0.15036224953154473</v>
      </c>
      <c r="F721" s="50"/>
      <c r="G721" s="29">
        <v>3.4313759158646792E-3</v>
      </c>
      <c r="H721" s="54">
        <v>-0.15036224953154473</v>
      </c>
      <c r="I721" s="50"/>
      <c r="J721" s="22">
        <v>-1.0028159723046164</v>
      </c>
      <c r="K721" s="38">
        <v>-0.15036224953154473</v>
      </c>
      <c r="L721" s="50"/>
      <c r="M721" s="22">
        <v>7.6618463777426479E-3</v>
      </c>
      <c r="N721" s="54">
        <v>-0.15036224953154473</v>
      </c>
      <c r="O721" s="50"/>
    </row>
    <row r="722" spans="1:15" ht="15">
      <c r="A722" s="47">
        <v>45240</v>
      </c>
      <c r="B722" s="38">
        <v>-0.21870238931424196</v>
      </c>
      <c r="C722" s="50"/>
      <c r="D722" s="52">
        <v>1.3163977421599652E-3</v>
      </c>
      <c r="E722" s="54">
        <v>-0.21870238931424196</v>
      </c>
      <c r="F722" s="50"/>
      <c r="G722" s="29">
        <v>2.3217487877921161E-2</v>
      </c>
      <c r="H722" s="54">
        <v>-0.21870238931424196</v>
      </c>
      <c r="I722" s="50"/>
      <c r="J722" s="22">
        <v>0.54184181749534399</v>
      </c>
      <c r="K722" s="38">
        <v>-0.21870238931424196</v>
      </c>
      <c r="L722" s="50"/>
      <c r="M722" s="22">
        <v>-1.2316308393902164E-2</v>
      </c>
      <c r="N722" s="54">
        <v>-0.21870238931424196</v>
      </c>
      <c r="O722" s="50"/>
    </row>
    <row r="723" spans="1:15" ht="15">
      <c r="A723" s="47">
        <v>45243</v>
      </c>
      <c r="B723" s="38">
        <v>0.1661901733649481</v>
      </c>
      <c r="C723" s="50"/>
      <c r="D723" s="52">
        <v>-8.954131142193493E-2</v>
      </c>
      <c r="E723" s="54">
        <v>0.1661901733649481</v>
      </c>
      <c r="F723" s="50"/>
      <c r="G723" s="29">
        <v>5.1266878307542176E-3</v>
      </c>
      <c r="H723" s="54">
        <v>0.1661901733649481</v>
      </c>
      <c r="I723" s="50"/>
      <c r="J723" s="22">
        <v>-2.2263122488643146</v>
      </c>
      <c r="K723" s="38">
        <v>0.1661901733649481</v>
      </c>
      <c r="L723" s="50"/>
      <c r="M723" s="22">
        <v>8.0325119021798803E-3</v>
      </c>
      <c r="N723" s="54">
        <v>0.1661901733649481</v>
      </c>
      <c r="O723" s="50"/>
    </row>
    <row r="724" spans="1:15" ht="15">
      <c r="A724" s="47">
        <v>45244</v>
      </c>
      <c r="B724" s="38">
        <v>1.4406607838189698E-2</v>
      </c>
      <c r="C724" s="50"/>
      <c r="D724" s="52">
        <v>3.7226595843727651E-2</v>
      </c>
      <c r="E724" s="54">
        <v>1.4406607838189698E-2</v>
      </c>
      <c r="F724" s="50"/>
      <c r="G724" s="29">
        <v>1.3072674034744047E-3</v>
      </c>
      <c r="H724" s="54">
        <v>1.4406607838189698E-2</v>
      </c>
      <c r="I724" s="50"/>
      <c r="J724" s="22">
        <v>1.9530786385339258</v>
      </c>
      <c r="K724" s="38">
        <v>1.4406607838189698E-2</v>
      </c>
      <c r="L724" s="50"/>
      <c r="M724" s="22">
        <v>6.6678290525833198E-3</v>
      </c>
      <c r="N724" s="54">
        <v>1.4406607838189698E-2</v>
      </c>
      <c r="O724" s="50"/>
    </row>
    <row r="725" spans="1:15" ht="15">
      <c r="A725" s="47">
        <v>45245</v>
      </c>
      <c r="B725" s="38">
        <v>0.25951471846637231</v>
      </c>
      <c r="C725" s="50"/>
      <c r="D725" s="52">
        <v>6.4499810425482709E-2</v>
      </c>
      <c r="E725" s="54">
        <v>0.25951471846637231</v>
      </c>
      <c r="F725" s="50"/>
      <c r="G725" s="29">
        <v>-2.1609484332854988E-2</v>
      </c>
      <c r="H725" s="54">
        <v>0.25951471846637231</v>
      </c>
      <c r="I725" s="50"/>
      <c r="J725" s="22">
        <v>-6.3095293076689721E-2</v>
      </c>
      <c r="K725" s="38">
        <v>0.25951471846637231</v>
      </c>
      <c r="L725" s="50"/>
      <c r="M725" s="22">
        <v>6.4938723368134039E-3</v>
      </c>
      <c r="N725" s="54">
        <v>0.25951471846637231</v>
      </c>
      <c r="O725" s="50"/>
    </row>
    <row r="726" spans="1:15" ht="15">
      <c r="A726" s="47">
        <v>45246</v>
      </c>
      <c r="B726" s="38">
        <v>0.11633404361557717</v>
      </c>
      <c r="C726" s="50"/>
      <c r="D726" s="52">
        <v>-5.9349001093746872E-3</v>
      </c>
      <c r="E726" s="54">
        <v>0.11633404361557717</v>
      </c>
      <c r="F726" s="50"/>
      <c r="G726" s="29">
        <v>-5.8344153673297795E-2</v>
      </c>
      <c r="H726" s="54">
        <v>0.11633404361557717</v>
      </c>
      <c r="I726" s="50"/>
      <c r="J726" s="22">
        <v>0.44258491478159329</v>
      </c>
      <c r="K726" s="38">
        <v>0.11633404361557717</v>
      </c>
      <c r="L726" s="50"/>
      <c r="M726" s="22">
        <v>-1.1138849421327946E-2</v>
      </c>
      <c r="N726" s="54">
        <v>0.11633404361557717</v>
      </c>
      <c r="O726" s="50"/>
    </row>
    <row r="727" spans="1:15" ht="15">
      <c r="A727" s="47">
        <v>45247</v>
      </c>
      <c r="B727" s="38">
        <v>-0.20645463078166953</v>
      </c>
      <c r="C727" s="50"/>
      <c r="D727" s="52">
        <v>-7.230326153964386E-3</v>
      </c>
      <c r="E727" s="54">
        <v>-0.20645463078166953</v>
      </c>
      <c r="F727" s="50"/>
      <c r="G727" s="29">
        <v>4.3920239016023273E-2</v>
      </c>
      <c r="H727" s="54">
        <v>-0.20645463078166953</v>
      </c>
      <c r="I727" s="50"/>
      <c r="J727" s="22">
        <v>-0.23048785545757056</v>
      </c>
      <c r="K727" s="38">
        <v>-0.20645463078166953</v>
      </c>
      <c r="L727" s="50"/>
      <c r="M727" s="22">
        <v>1.2321040332293988E-2</v>
      </c>
      <c r="N727" s="54">
        <v>-0.20645463078166953</v>
      </c>
      <c r="O727" s="50"/>
    </row>
    <row r="728" spans="1:15" ht="15">
      <c r="A728" s="47">
        <v>45250</v>
      </c>
      <c r="B728" s="38">
        <v>-4.5905140601957333E-3</v>
      </c>
      <c r="C728" s="50"/>
      <c r="D728" s="52">
        <v>6.0525731693170076E-2</v>
      </c>
      <c r="E728" s="54">
        <v>-4.5905140601957333E-3</v>
      </c>
      <c r="F728" s="50"/>
      <c r="G728" s="29">
        <v>2.4686606602401434E-2</v>
      </c>
      <c r="H728" s="54">
        <v>-4.5905140601957333E-3</v>
      </c>
      <c r="I728" s="50"/>
      <c r="J728" s="22">
        <v>-0.70190933544763723</v>
      </c>
      <c r="K728" s="38">
        <v>-4.5905140601957333E-3</v>
      </c>
      <c r="L728" s="50"/>
      <c r="M728" s="22">
        <v>-6.3375467496551495E-4</v>
      </c>
      <c r="N728" s="54">
        <v>-4.5905140601957333E-3</v>
      </c>
      <c r="O728" s="50"/>
    </row>
    <row r="729" spans="1:15" ht="15">
      <c r="A729" s="47">
        <v>45251</v>
      </c>
      <c r="B729" s="38">
        <v>-2.3702305239824844E-2</v>
      </c>
      <c r="C729" s="50"/>
      <c r="D729" s="52">
        <v>1.6789097284958018E-2</v>
      </c>
      <c r="E729" s="54">
        <v>-2.3702305239824844E-2</v>
      </c>
      <c r="F729" s="50"/>
      <c r="G729" s="29">
        <v>-1.0020002949881852E-2</v>
      </c>
      <c r="H729" s="54">
        <v>-2.3702305239824844E-2</v>
      </c>
      <c r="I729" s="50"/>
      <c r="J729" s="22">
        <v>0.90213728365589041</v>
      </c>
      <c r="K729" s="38">
        <v>-2.3702305239824844E-2</v>
      </c>
      <c r="L729" s="50"/>
      <c r="M729" s="22">
        <v>-3.5186395274972148E-3</v>
      </c>
      <c r="N729" s="54">
        <v>-2.3702305239824844E-2</v>
      </c>
      <c r="O729" s="50"/>
    </row>
    <row r="730" spans="1:15" ht="15">
      <c r="A730" s="47">
        <v>45252</v>
      </c>
      <c r="B730" s="38">
        <v>-5.57044723645857E-2</v>
      </c>
      <c r="C730" s="50"/>
      <c r="D730" s="52">
        <v>3.2363744638727937E-3</v>
      </c>
      <c r="E730" s="54">
        <v>-5.57044723645857E-2</v>
      </c>
      <c r="F730" s="50"/>
      <c r="G730" s="29">
        <v>-8.0399994552769801E-3</v>
      </c>
      <c r="H730" s="54">
        <v>-5.57044723645857E-2</v>
      </c>
      <c r="I730" s="50"/>
      <c r="J730" s="22">
        <v>0.24624578743933487</v>
      </c>
      <c r="K730" s="38">
        <v>-5.57044723645857E-2</v>
      </c>
      <c r="L730" s="50"/>
      <c r="M730" s="22">
        <v>-3.7097501749049365E-4</v>
      </c>
      <c r="N730" s="54">
        <v>-5.57044723645857E-2</v>
      </c>
      <c r="O730" s="50"/>
    </row>
    <row r="731" spans="1:15" ht="15">
      <c r="A731" s="47">
        <v>45253</v>
      </c>
      <c r="B731" s="38">
        <v>-0.46559808696066479</v>
      </c>
      <c r="C731" s="50"/>
      <c r="D731" s="52">
        <v>4.609576469291523E-2</v>
      </c>
      <c r="E731" s="54">
        <v>-0.46559808696066479</v>
      </c>
      <c r="F731" s="50"/>
      <c r="G731" s="29">
        <v>-1.119254043227858E-2</v>
      </c>
      <c r="H731" s="54">
        <v>-0.46559808696066479</v>
      </c>
      <c r="I731" s="50"/>
      <c r="J731" s="22">
        <v>0.29415207431777407</v>
      </c>
      <c r="K731" s="38">
        <v>-0.46559808696066479</v>
      </c>
      <c r="L731" s="50"/>
      <c r="M731" s="22">
        <v>1.5959343898322598E-3</v>
      </c>
      <c r="N731" s="54">
        <v>-0.46559808696066479</v>
      </c>
      <c r="O731" s="50"/>
    </row>
    <row r="732" spans="1:15" ht="15">
      <c r="A732" s="47">
        <v>45254</v>
      </c>
      <c r="B732" s="38">
        <v>0.35497828450604013</v>
      </c>
      <c r="C732" s="50"/>
      <c r="D732" s="52">
        <v>2.794388953129345E-2</v>
      </c>
      <c r="E732" s="54">
        <v>0.35497828450604013</v>
      </c>
      <c r="F732" s="50"/>
      <c r="G732" s="29">
        <v>-1.2821486402527999E-2</v>
      </c>
      <c r="H732" s="54">
        <v>0.35497828450604013</v>
      </c>
      <c r="I732" s="50"/>
      <c r="J732" s="22">
        <v>-0.8430076654675851</v>
      </c>
      <c r="K732" s="38">
        <v>0.35497828450604013</v>
      </c>
      <c r="L732" s="50"/>
      <c r="M732" s="22">
        <v>3.3604912029773656E-4</v>
      </c>
      <c r="N732" s="54">
        <v>0.35497828450604013</v>
      </c>
      <c r="O732" s="50"/>
    </row>
    <row r="733" spans="1:15" ht="15">
      <c r="A733" s="47">
        <v>45257</v>
      </c>
      <c r="B733" s="38">
        <v>0.19908301004252404</v>
      </c>
      <c r="C733" s="50"/>
      <c r="D733" s="52">
        <v>-4.2289340339408704E-2</v>
      </c>
      <c r="E733" s="54">
        <v>0.19908301004252404</v>
      </c>
      <c r="F733" s="50"/>
      <c r="G733" s="29">
        <v>-4.1428720355665104E-3</v>
      </c>
      <c r="H733" s="54">
        <v>0.19908301004252404</v>
      </c>
      <c r="I733" s="50"/>
      <c r="J733" s="22">
        <v>-0.68538594757104954</v>
      </c>
      <c r="K733" s="38">
        <v>0.19908301004252404</v>
      </c>
      <c r="L733" s="50"/>
      <c r="M733" s="22">
        <v>-3.2646974026171046E-3</v>
      </c>
      <c r="N733" s="54">
        <v>0.19908301004252404</v>
      </c>
      <c r="O733" s="50"/>
    </row>
    <row r="734" spans="1:15" ht="15">
      <c r="A734" s="47">
        <v>45258</v>
      </c>
      <c r="B734" s="38">
        <v>0.14806260697293919</v>
      </c>
      <c r="C734" s="50"/>
      <c r="D734" s="52">
        <v>-3.7973432034037267E-2</v>
      </c>
      <c r="E734" s="54">
        <v>0.14806260697293919</v>
      </c>
      <c r="F734" s="50"/>
      <c r="G734" s="29">
        <v>2.6933058306408523E-2</v>
      </c>
      <c r="H734" s="54">
        <v>0.14806260697293919</v>
      </c>
      <c r="I734" s="50"/>
      <c r="J734" s="22">
        <v>1.3023194851779381</v>
      </c>
      <c r="K734" s="38">
        <v>0.14806260697293919</v>
      </c>
      <c r="L734" s="50"/>
      <c r="M734" s="22">
        <v>-1.061047237364952E-3</v>
      </c>
      <c r="N734" s="54">
        <v>0.14806260697293919</v>
      </c>
      <c r="O734" s="50"/>
    </row>
    <row r="735" spans="1:15" ht="15">
      <c r="A735" s="47">
        <v>45259</v>
      </c>
      <c r="B735" s="38">
        <v>-6.0982147740872433E-2</v>
      </c>
      <c r="C735" s="50"/>
      <c r="D735" s="52">
        <v>-5.765732802328611E-2</v>
      </c>
      <c r="E735" s="54">
        <v>-6.0982147740872433E-2</v>
      </c>
      <c r="F735" s="50"/>
      <c r="G735" s="29">
        <v>1.6035329013292177E-2</v>
      </c>
      <c r="H735" s="54">
        <v>-6.0982147740872433E-2</v>
      </c>
      <c r="I735" s="50"/>
      <c r="J735" s="22">
        <v>-1.0091884139782465</v>
      </c>
      <c r="K735" s="38">
        <v>-6.0982147740872433E-2</v>
      </c>
      <c r="L735" s="50"/>
      <c r="M735" s="22">
        <v>-2.9551956936626233E-3</v>
      </c>
      <c r="N735" s="54">
        <v>-6.0982147740872433E-2</v>
      </c>
      <c r="O735" s="50"/>
    </row>
    <row r="736" spans="1:15" ht="15">
      <c r="A736" s="47">
        <v>45260</v>
      </c>
      <c r="B736" s="38">
        <v>0.2539704723390222</v>
      </c>
      <c r="C736" s="50"/>
      <c r="D736" s="52">
        <v>1.9725904587679043E-2</v>
      </c>
      <c r="E736" s="54">
        <v>0.2539704723390222</v>
      </c>
      <c r="F736" s="50"/>
      <c r="G736" s="29">
        <v>-1.5300844955300598E-2</v>
      </c>
      <c r="H736" s="54">
        <v>0.2539704723390222</v>
      </c>
      <c r="I736" s="50"/>
      <c r="J736" s="22">
        <v>1.3325289931696751</v>
      </c>
      <c r="K736" s="38">
        <v>0.2539704723390222</v>
      </c>
      <c r="L736" s="50"/>
      <c r="M736" s="22">
        <v>1.4589551188236769E-3</v>
      </c>
      <c r="N736" s="54">
        <v>0.2539704723390222</v>
      </c>
      <c r="O736" s="50"/>
    </row>
    <row r="737" spans="1:15" ht="15">
      <c r="A737" s="47">
        <v>45261</v>
      </c>
      <c r="B737" s="38">
        <v>-0.11836344278680984</v>
      </c>
      <c r="C737" s="50"/>
      <c r="D737" s="52">
        <v>2.5901857289613033E-3</v>
      </c>
      <c r="E737" s="54">
        <v>-0.11836344278680984</v>
      </c>
      <c r="F737" s="50"/>
      <c r="G737" s="29">
        <v>-3.7401517205423278E-2</v>
      </c>
      <c r="H737" s="54">
        <v>-0.11836344278680984</v>
      </c>
      <c r="I737" s="50"/>
      <c r="J737" s="22">
        <v>-0.12582066353984594</v>
      </c>
      <c r="K737" s="38">
        <v>-0.11836344278680984</v>
      </c>
      <c r="L737" s="50"/>
      <c r="M737" s="22">
        <v>9.9850122931547797E-3</v>
      </c>
      <c r="N737" s="54">
        <v>-0.11836344278680984</v>
      </c>
      <c r="O737" s="50"/>
    </row>
    <row r="738" spans="1:15" ht="15">
      <c r="A738" s="47">
        <v>45264</v>
      </c>
      <c r="B738" s="38">
        <v>-0.19046610427596108</v>
      </c>
      <c r="C738" s="50"/>
      <c r="D738" s="52">
        <v>-7.1332225127385143E-2</v>
      </c>
      <c r="E738" s="54">
        <v>-0.19046610427596108</v>
      </c>
      <c r="F738" s="50"/>
      <c r="G738" s="29">
        <v>-7.1392450094707642E-3</v>
      </c>
      <c r="H738" s="54">
        <v>-0.19046610427596108</v>
      </c>
      <c r="I738" s="50"/>
      <c r="J738" s="22">
        <v>-0.7601417939382249</v>
      </c>
      <c r="K738" s="38">
        <v>-0.19046610427596108</v>
      </c>
      <c r="L738" s="50"/>
      <c r="M738" s="22">
        <v>-2.2421122893172139E-3</v>
      </c>
      <c r="N738" s="54">
        <v>-0.19046610427596108</v>
      </c>
      <c r="O738" s="50"/>
    </row>
    <row r="739" spans="1:15" ht="15">
      <c r="A739" s="47">
        <v>45265</v>
      </c>
      <c r="B739" s="38">
        <v>1.2033695796329501E-3</v>
      </c>
      <c r="C739" s="50"/>
      <c r="D739" s="52">
        <v>-4.181000993839009E-2</v>
      </c>
      <c r="E739" s="54">
        <v>1.2033695796329501E-3</v>
      </c>
      <c r="F739" s="50"/>
      <c r="G739" s="29">
        <v>-1.1452225789034808E-2</v>
      </c>
      <c r="H739" s="54">
        <v>1.2033695796329501E-3</v>
      </c>
      <c r="I739" s="50"/>
      <c r="J739" s="22">
        <v>7.3905216706509111E-2</v>
      </c>
      <c r="K739" s="38">
        <v>1.2033695796329501E-3</v>
      </c>
      <c r="L739" s="50"/>
      <c r="M739" s="22">
        <v>-1.6315615160794048E-3</v>
      </c>
      <c r="N739" s="54">
        <v>1.2033695796329501E-3</v>
      </c>
      <c r="O739" s="50"/>
    </row>
    <row r="740" spans="1:15" ht="15">
      <c r="A740" s="47">
        <v>45266</v>
      </c>
      <c r="B740" s="38">
        <v>0.16168173810052242</v>
      </c>
      <c r="C740" s="50"/>
      <c r="D740" s="52">
        <v>1.7485684286367082E-3</v>
      </c>
      <c r="E740" s="54">
        <v>0.16168173810052242</v>
      </c>
      <c r="F740" s="50"/>
      <c r="G740" s="29">
        <v>-3.8791143208290406E-2</v>
      </c>
      <c r="H740" s="54">
        <v>0.16168173810052242</v>
      </c>
      <c r="I740" s="50"/>
      <c r="J740" s="22">
        <v>-0.22588223944638763</v>
      </c>
      <c r="K740" s="38">
        <v>0.16168173810052242</v>
      </c>
      <c r="L740" s="50"/>
      <c r="M740" s="22">
        <v>4.2838981648019E-3</v>
      </c>
      <c r="N740" s="54">
        <v>0.16168173810052242</v>
      </c>
      <c r="O740" s="50"/>
    </row>
    <row r="741" spans="1:15" ht="15">
      <c r="A741" s="47">
        <v>45267</v>
      </c>
      <c r="B741" s="38">
        <v>-0.13186414751234896</v>
      </c>
      <c r="C741" s="50"/>
      <c r="D741" s="52">
        <v>2.4017224648409712E-2</v>
      </c>
      <c r="E741" s="54">
        <v>-0.13186414751234896</v>
      </c>
      <c r="F741" s="50"/>
      <c r="G741" s="29">
        <v>-1.6157267551599587E-3</v>
      </c>
      <c r="H741" s="54">
        <v>-0.13186414751234896</v>
      </c>
      <c r="I741" s="50"/>
      <c r="J741" s="22">
        <v>-1.069629472015575</v>
      </c>
      <c r="K741" s="38">
        <v>-0.13186414751234896</v>
      </c>
      <c r="L741" s="50"/>
      <c r="M741" s="22">
        <v>-5.3723267862093485E-4</v>
      </c>
      <c r="N741" s="54">
        <v>-0.13186414751234896</v>
      </c>
      <c r="O741" s="50"/>
    </row>
    <row r="742" spans="1:15" ht="15">
      <c r="A742" s="47">
        <v>45268</v>
      </c>
      <c r="B742" s="38">
        <v>-0.1468492549566715</v>
      </c>
      <c r="C742" s="50"/>
      <c r="D742" s="52">
        <v>-3.8122686551601864E-2</v>
      </c>
      <c r="E742" s="54">
        <v>-0.1468492549566715</v>
      </c>
      <c r="F742" s="50"/>
      <c r="G742" s="29">
        <v>2.304464282161417E-2</v>
      </c>
      <c r="H742" s="54">
        <v>-0.1468492549566715</v>
      </c>
      <c r="I742" s="50"/>
      <c r="J742" s="22">
        <v>1.6758854191576029</v>
      </c>
      <c r="K742" s="38">
        <v>-0.1468492549566715</v>
      </c>
      <c r="L742" s="50"/>
      <c r="M742" s="22">
        <v>5.2184581488019712E-3</v>
      </c>
      <c r="N742" s="54">
        <v>-0.1468492549566715</v>
      </c>
      <c r="O742" s="50"/>
    </row>
    <row r="743" spans="1:15" ht="15">
      <c r="A743" s="47">
        <v>45271</v>
      </c>
      <c r="B743" s="38">
        <v>-8.5333077817576097E-2</v>
      </c>
      <c r="C743" s="50"/>
      <c r="D743" s="52">
        <v>-6.2166639221753674E-2</v>
      </c>
      <c r="E743" s="54">
        <v>-8.5333077817576097E-2</v>
      </c>
      <c r="F743" s="50"/>
      <c r="G743" s="29">
        <v>-2.5051104141777607E-3</v>
      </c>
      <c r="H743" s="54">
        <v>-8.5333077817576097E-2</v>
      </c>
      <c r="I743" s="50"/>
      <c r="J743" s="22">
        <v>-0.34636012855334308</v>
      </c>
      <c r="K743" s="38">
        <v>-8.5333077817576097E-2</v>
      </c>
      <c r="L743" s="50"/>
      <c r="M743" s="22">
        <v>-7.4626052816149371E-4</v>
      </c>
      <c r="N743" s="54">
        <v>-8.5333077817576097E-2</v>
      </c>
      <c r="O743" s="50"/>
    </row>
    <row r="744" spans="1:15" ht="15">
      <c r="A744" s="47">
        <v>45272</v>
      </c>
      <c r="B744" s="38">
        <v>1.1036851938917558E-3</v>
      </c>
      <c r="C744" s="50"/>
      <c r="D744" s="52">
        <v>-5.1188929809477854E-2</v>
      </c>
      <c r="E744" s="54">
        <v>1.1036851938917558E-3</v>
      </c>
      <c r="F744" s="50"/>
      <c r="G744" s="29">
        <v>-2.1887968426211005E-2</v>
      </c>
      <c r="H744" s="54">
        <v>1.1036851938917558E-3</v>
      </c>
      <c r="I744" s="50"/>
      <c r="J744" s="22">
        <v>1.0883253616904764</v>
      </c>
      <c r="K744" s="38">
        <v>1.1036851938917558E-3</v>
      </c>
      <c r="L744" s="50"/>
      <c r="M744" s="22">
        <v>-9.1961411884742183E-4</v>
      </c>
      <c r="N744" s="54">
        <v>1.1036851938917558E-3</v>
      </c>
      <c r="O744" s="50"/>
    </row>
    <row r="745" spans="1:15" ht="15">
      <c r="A745" s="47">
        <v>45273</v>
      </c>
      <c r="B745" s="38">
        <v>-3.6953399437284172E-2</v>
      </c>
      <c r="C745" s="50"/>
      <c r="D745" s="52">
        <v>-1.1944036666111399E-2</v>
      </c>
      <c r="E745" s="54">
        <v>-3.6953399437284172E-2</v>
      </c>
      <c r="F745" s="50"/>
      <c r="G745" s="29">
        <v>4.0472175931876474E-4</v>
      </c>
      <c r="H745" s="54">
        <v>-3.6953399437284172E-2</v>
      </c>
      <c r="I745" s="50"/>
      <c r="J745" s="22">
        <v>-0.33127286252542171</v>
      </c>
      <c r="K745" s="38">
        <v>-3.6953399437284172E-2</v>
      </c>
      <c r="L745" s="50"/>
      <c r="M745" s="22">
        <v>8.8556941328225868E-4</v>
      </c>
      <c r="N745" s="54">
        <v>-3.6953399437284172E-2</v>
      </c>
      <c r="O745" s="50"/>
    </row>
    <row r="746" spans="1:15" ht="15">
      <c r="A746" s="47">
        <v>45274</v>
      </c>
      <c r="B746" s="38">
        <v>9.8738101652728741E-2</v>
      </c>
      <c r="C746" s="50"/>
      <c r="D746" s="52">
        <v>-1.986426567904356E-2</v>
      </c>
      <c r="E746" s="54">
        <v>9.8738101652728741E-2</v>
      </c>
      <c r="F746" s="50"/>
      <c r="G746" s="29">
        <v>3.849936404353841E-2</v>
      </c>
      <c r="H746" s="54">
        <v>9.8738101652728741E-2</v>
      </c>
      <c r="I746" s="50"/>
      <c r="J746" s="22">
        <v>-0.52174046701736965</v>
      </c>
      <c r="K746" s="38">
        <v>9.8738101652728741E-2</v>
      </c>
      <c r="L746" s="50"/>
      <c r="M746" s="22">
        <v>1.5618474890471081E-2</v>
      </c>
      <c r="N746" s="54">
        <v>9.8738101652728741E-2</v>
      </c>
      <c r="O746" s="50"/>
    </row>
    <row r="747" spans="1:15" ht="15">
      <c r="A747" s="47">
        <v>45275</v>
      </c>
      <c r="B747" s="38">
        <v>-0.17275803142866275</v>
      </c>
      <c r="C747" s="50"/>
      <c r="D747" s="52">
        <v>-5.339436812205775E-2</v>
      </c>
      <c r="E747" s="54">
        <v>-0.17275803142866275</v>
      </c>
      <c r="F747" s="50"/>
      <c r="G747" s="29">
        <v>-2.7292238657687451E-3</v>
      </c>
      <c r="H747" s="54">
        <v>-0.17275803142866275</v>
      </c>
      <c r="I747" s="50"/>
      <c r="J747" s="22">
        <v>-0.21102188751487583</v>
      </c>
      <c r="K747" s="38">
        <v>-0.17275803142866275</v>
      </c>
      <c r="L747" s="50"/>
      <c r="M747" s="22">
        <v>-8.1684913713584734E-3</v>
      </c>
      <c r="N747" s="54">
        <v>-0.17275803142866275</v>
      </c>
      <c r="O747" s="50"/>
    </row>
    <row r="748" spans="1:15" ht="15">
      <c r="A748" s="47">
        <v>45278</v>
      </c>
      <c r="B748" s="38">
        <v>-0.11404107265663672</v>
      </c>
      <c r="C748" s="50"/>
      <c r="D748" s="52">
        <v>-1.5848311279047636E-2</v>
      </c>
      <c r="E748" s="54">
        <v>-0.11404107265663672</v>
      </c>
      <c r="F748" s="50"/>
      <c r="G748" s="29">
        <v>2.6329139206642382E-2</v>
      </c>
      <c r="H748" s="54">
        <v>-0.11404107265663672</v>
      </c>
      <c r="I748" s="50"/>
      <c r="J748" s="22">
        <v>-1.5377753097491804</v>
      </c>
      <c r="K748" s="38">
        <v>-0.11404107265663672</v>
      </c>
      <c r="L748" s="50"/>
      <c r="M748" s="22">
        <v>4.3593832962891222E-3</v>
      </c>
      <c r="N748" s="54">
        <v>-0.11404107265663672</v>
      </c>
      <c r="O748" s="50"/>
    </row>
    <row r="749" spans="1:15" ht="15">
      <c r="A749" s="47">
        <v>45279</v>
      </c>
      <c r="B749" s="38">
        <v>-3.1021114183412746E-2</v>
      </c>
      <c r="C749" s="50"/>
      <c r="D749" s="52">
        <v>-3.8274800371576601E-2</v>
      </c>
      <c r="E749" s="54">
        <v>-3.1021114183412746E-2</v>
      </c>
      <c r="F749" s="50"/>
      <c r="G749" s="29">
        <v>1.1719622513589519E-2</v>
      </c>
      <c r="H749" s="54">
        <v>-3.1021114183412746E-2</v>
      </c>
      <c r="I749" s="50"/>
      <c r="J749" s="22">
        <v>2.9364883532230213</v>
      </c>
      <c r="K749" s="38">
        <v>-3.1021114183412746E-2</v>
      </c>
      <c r="L749" s="50"/>
      <c r="M749" s="22">
        <v>3.3852590164578141E-3</v>
      </c>
      <c r="N749" s="54">
        <v>-3.1021114183412746E-2</v>
      </c>
      <c r="O749" s="50"/>
    </row>
    <row r="750" spans="1:15" ht="15">
      <c r="A750" s="47">
        <v>45280</v>
      </c>
      <c r="B750" s="38">
        <v>-0.71136145627508374</v>
      </c>
      <c r="C750" s="50"/>
      <c r="D750" s="52">
        <v>-2.2151105527532456E-2</v>
      </c>
      <c r="E750" s="54">
        <v>-0.71136145627508374</v>
      </c>
      <c r="F750" s="50"/>
      <c r="G750" s="29">
        <v>1.5908861500779397E-2</v>
      </c>
      <c r="H750" s="54">
        <v>-0.71136145627508374</v>
      </c>
      <c r="I750" s="50"/>
      <c r="J750" s="22">
        <v>-0.54871887911247619</v>
      </c>
      <c r="K750" s="38">
        <v>-0.71136145627508374</v>
      </c>
      <c r="L750" s="50"/>
      <c r="M750" s="22">
        <v>1.0969214271775531E-2</v>
      </c>
      <c r="N750" s="54">
        <v>-0.71136145627508374</v>
      </c>
      <c r="O750" s="50"/>
    </row>
    <row r="751" spans="1:15" ht="15">
      <c r="A751" s="47">
        <v>45281</v>
      </c>
      <c r="B751" s="38">
        <v>0.35283009016909828</v>
      </c>
      <c r="C751" s="50"/>
      <c r="D751" s="52">
        <v>8.8078077609062711E-3</v>
      </c>
      <c r="E751" s="54">
        <v>0.35283009016909828</v>
      </c>
      <c r="F751" s="50"/>
      <c r="G751" s="29">
        <v>-4.5727077144429706E-3</v>
      </c>
      <c r="H751" s="54">
        <v>0.35283009016909828</v>
      </c>
      <c r="I751" s="50"/>
      <c r="J751" s="22">
        <v>-0.87320202335614072</v>
      </c>
      <c r="K751" s="38">
        <v>0.35283009016909828</v>
      </c>
      <c r="L751" s="50"/>
      <c r="M751" s="22">
        <v>-2.7019445993510258E-3</v>
      </c>
      <c r="N751" s="54">
        <v>0.35283009016909828</v>
      </c>
      <c r="O751" s="50"/>
    </row>
    <row r="752" spans="1:15" ht="15">
      <c r="A752" s="47">
        <v>45282</v>
      </c>
      <c r="B752" s="38">
        <v>0.17138501579811002</v>
      </c>
      <c r="C752" s="50"/>
      <c r="D752" s="52">
        <v>4.4437898233375531E-2</v>
      </c>
      <c r="E752" s="54">
        <v>0.17138501579811002</v>
      </c>
      <c r="F752" s="50"/>
      <c r="G752" s="29">
        <v>-6.2127436413594618E-3</v>
      </c>
      <c r="H752" s="54">
        <v>0.17138501579811002</v>
      </c>
      <c r="I752" s="50"/>
      <c r="J752" s="22">
        <v>-9.3790591771615375E-2</v>
      </c>
      <c r="K752" s="38">
        <v>0.17138501579811002</v>
      </c>
      <c r="L752" s="50"/>
      <c r="M752" s="22">
        <v>7.7408573896347351E-4</v>
      </c>
      <c r="N752" s="54">
        <v>0.17138501579811002</v>
      </c>
      <c r="O752" s="50"/>
    </row>
    <row r="753" spans="1:15" ht="15">
      <c r="A753" s="47">
        <v>45287</v>
      </c>
      <c r="B753" s="38">
        <v>-0.24300345401920848</v>
      </c>
      <c r="C753" s="50"/>
      <c r="D753" s="52">
        <v>2.6561886626477221E-2</v>
      </c>
      <c r="E753" s="54">
        <v>-0.24300345401920848</v>
      </c>
      <c r="F753" s="50"/>
      <c r="G753" s="29">
        <v>9.1812059324583514E-3</v>
      </c>
      <c r="H753" s="54">
        <v>-0.24300345401920848</v>
      </c>
      <c r="I753" s="50"/>
      <c r="J753" s="22">
        <v>0.21436941016151864</v>
      </c>
      <c r="K753" s="38">
        <v>-0.24300345401920848</v>
      </c>
      <c r="L753" s="50"/>
      <c r="M753" s="22">
        <v>3.7763429083599457E-3</v>
      </c>
      <c r="N753" s="54">
        <v>-0.24300345401920848</v>
      </c>
      <c r="O753" s="50"/>
    </row>
    <row r="754" spans="1:15" ht="15">
      <c r="A754" s="47">
        <v>45288</v>
      </c>
      <c r="B754" s="38">
        <v>-0.84252187688866353</v>
      </c>
      <c r="C754" s="50"/>
      <c r="D754" s="52">
        <v>6.4763470447369012E-3</v>
      </c>
      <c r="E754" s="54">
        <v>-0.84252187688866353</v>
      </c>
      <c r="F754" s="50"/>
      <c r="G754" s="29">
        <v>-2.4124662258410562E-2</v>
      </c>
      <c r="H754" s="54">
        <v>-0.84252187688866353</v>
      </c>
      <c r="I754" s="50"/>
      <c r="J754" s="22">
        <v>1.4502339894432536E-2</v>
      </c>
      <c r="K754" s="38">
        <v>-0.84252187688866353</v>
      </c>
      <c r="L754" s="50"/>
      <c r="M754" s="22">
        <v>-2.2703032607789014E-4</v>
      </c>
      <c r="N754" s="54">
        <v>-0.84252187688866353</v>
      </c>
      <c r="O754" s="50"/>
    </row>
    <row r="755" spans="1:15" ht="15">
      <c r="A755" s="47">
        <v>45289</v>
      </c>
      <c r="B755" s="38">
        <v>1.3162005850630858</v>
      </c>
      <c r="C755" s="50"/>
      <c r="D755" s="52">
        <v>-1.183709251606971E-2</v>
      </c>
      <c r="E755" s="54">
        <v>1.3162005850630858</v>
      </c>
      <c r="F755" s="50"/>
      <c r="G755" s="29">
        <v>-1.722750447728311E-2</v>
      </c>
      <c r="H755" s="54">
        <v>1.3162005850630858</v>
      </c>
      <c r="I755" s="50"/>
      <c r="J755" s="22">
        <v>-0.95001211303904476</v>
      </c>
      <c r="K755" s="38">
        <v>1.3162005850630858</v>
      </c>
      <c r="L755" s="50"/>
      <c r="M755" s="22">
        <v>9.4089396589583688E-4</v>
      </c>
      <c r="N755" s="54">
        <v>1.3162005850630858</v>
      </c>
      <c r="O755" s="50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FDB5C-FBF1-4D13-9AF4-509D84A1938A}">
  <dimension ref="A1"/>
  <sheetViews>
    <sheetView topLeftCell="A2" workbookViewId="0">
      <selection activeCell="S11" sqref="S11"/>
    </sheetView>
  </sheetViews>
  <sheetFormatPr defaultColWidth="8.85546875" defaultRowHeight="12.95"/>
  <sheetData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A136F-67BD-4E70-AC6D-11BD042CC6CD}">
  <dimension ref="A1:I37"/>
  <sheetViews>
    <sheetView workbookViewId="0">
      <selection activeCell="G2" sqref="G2"/>
    </sheetView>
  </sheetViews>
  <sheetFormatPr defaultRowHeight="12.75"/>
  <cols>
    <col min="1" max="1" width="11.7109375" style="51" customWidth="1"/>
    <col min="2" max="2" width="16.85546875" style="51" customWidth="1"/>
    <col min="3" max="3" width="15" style="51" customWidth="1"/>
    <col min="4" max="4" width="17.140625" style="51" customWidth="1"/>
    <col min="5" max="5" width="1.85546875" customWidth="1"/>
    <col min="6" max="7" width="28.5703125" customWidth="1"/>
    <col min="8" max="8" width="30.28515625" customWidth="1"/>
    <col min="9" max="9" width="15.42578125" customWidth="1"/>
  </cols>
  <sheetData>
    <row r="1" spans="1:9" ht="30.75">
      <c r="A1" s="59" t="s">
        <v>752</v>
      </c>
      <c r="B1" s="59" t="s">
        <v>790</v>
      </c>
      <c r="C1" s="59" t="s">
        <v>791</v>
      </c>
      <c r="D1" s="59" t="s">
        <v>792</v>
      </c>
      <c r="F1" s="119" t="s">
        <v>837</v>
      </c>
      <c r="G1" s="120"/>
      <c r="H1" s="120"/>
      <c r="I1" s="121"/>
    </row>
    <row r="2" spans="1:9" ht="45.75">
      <c r="A2" s="62" t="s">
        <v>796</v>
      </c>
      <c r="B2" s="62"/>
      <c r="C2" s="62"/>
      <c r="D2" s="62"/>
      <c r="F2" s="68"/>
      <c r="G2" s="59" t="s">
        <v>838</v>
      </c>
      <c r="H2" s="59" t="s">
        <v>839</v>
      </c>
      <c r="I2" s="59" t="s">
        <v>840</v>
      </c>
    </row>
    <row r="3" spans="1:9" ht="15">
      <c r="A3" s="62" t="s">
        <v>797</v>
      </c>
      <c r="B3" s="62">
        <v>-0.46207713312954102</v>
      </c>
      <c r="C3" s="62">
        <v>-0.241217153384928</v>
      </c>
      <c r="D3" s="62">
        <v>0.11146632859612315</v>
      </c>
      <c r="F3" s="63" t="s">
        <v>841</v>
      </c>
      <c r="G3" s="70" cm="1">
        <f t="array" ref="G3:I7">LINEST(B3:B37, C3:D37, TRUE, TRUE)</f>
        <v>-0.27290279315578131</v>
      </c>
      <c r="H3" s="71">
        <v>0.82124770217900012</v>
      </c>
      <c r="I3" s="71">
        <v>-9.5737222899355233E-3</v>
      </c>
    </row>
    <row r="4" spans="1:9" ht="15">
      <c r="A4" s="62" t="s">
        <v>798</v>
      </c>
      <c r="B4" s="62">
        <v>2.4425154723886257E-3</v>
      </c>
      <c r="C4" s="62">
        <v>-2.6575189873655199E-2</v>
      </c>
      <c r="D4" s="62">
        <v>4.9619313620785858E-2</v>
      </c>
      <c r="F4" s="77" t="s">
        <v>842</v>
      </c>
      <c r="G4" s="72">
        <v>0.27743174563055067</v>
      </c>
      <c r="H4" s="73">
        <v>6.757357743879143E-2</v>
      </c>
      <c r="I4" s="73">
        <v>2.4298063954552241E-2</v>
      </c>
    </row>
    <row r="5" spans="1:9" ht="30.75">
      <c r="A5" s="62" t="s">
        <v>799</v>
      </c>
      <c r="B5" s="62">
        <v>0.39868798438112596</v>
      </c>
      <c r="C5" s="62">
        <v>0.21436463220819313</v>
      </c>
      <c r="D5" s="62">
        <v>-7.8132381111479694E-3</v>
      </c>
      <c r="F5" s="64" t="s">
        <v>843</v>
      </c>
      <c r="G5" s="72">
        <v>0.82666594465826415</v>
      </c>
      <c r="H5" s="73">
        <v>0.14224465810370604</v>
      </c>
      <c r="I5" s="73" t="e">
        <v>#N/A</v>
      </c>
    </row>
    <row r="6" spans="1:9" ht="30.75">
      <c r="A6" s="62" t="s">
        <v>800</v>
      </c>
      <c r="B6" s="62">
        <v>-6.5623177976453964E-2</v>
      </c>
      <c r="C6" s="62">
        <v>0.1707541183637212</v>
      </c>
      <c r="D6" s="62">
        <v>3.8217066029701506E-2</v>
      </c>
      <c r="F6" s="64" t="s">
        <v>844</v>
      </c>
      <c r="G6" s="72">
        <v>76.307307807777789</v>
      </c>
      <c r="H6" s="73">
        <v>32</v>
      </c>
      <c r="I6" s="73" t="e">
        <v>#N/A</v>
      </c>
    </row>
    <row r="7" spans="1:9" ht="30.75">
      <c r="A7" s="62" t="s">
        <v>801</v>
      </c>
      <c r="B7" s="62">
        <v>4.3331043248390419E-2</v>
      </c>
      <c r="C7" s="62">
        <v>9.2215482090677356E-2</v>
      </c>
      <c r="D7" s="62">
        <v>7.0414683668356182E-2</v>
      </c>
      <c r="F7" s="69" t="s">
        <v>845</v>
      </c>
      <c r="G7" s="72">
        <v>3.0879343507118322</v>
      </c>
      <c r="H7" s="73">
        <v>0.64747336828928725</v>
      </c>
      <c r="I7" s="74" t="e">
        <v>#N/A</v>
      </c>
    </row>
    <row r="8" spans="1:9" ht="30.75">
      <c r="A8" s="62" t="s">
        <v>802</v>
      </c>
      <c r="B8" s="62">
        <v>0.20661016693602577</v>
      </c>
      <c r="C8" s="62">
        <v>0.22010879232863789</v>
      </c>
      <c r="D8" s="62">
        <v>4.2233137154886857E-2</v>
      </c>
      <c r="F8" s="69" t="s">
        <v>846</v>
      </c>
      <c r="G8" s="73">
        <v>35</v>
      </c>
      <c r="H8" s="73">
        <v>2</v>
      </c>
      <c r="I8" s="75"/>
    </row>
    <row r="9" spans="1:9" ht="15">
      <c r="A9" s="62" t="s">
        <v>803</v>
      </c>
      <c r="B9" s="62">
        <v>0.12962624565598393</v>
      </c>
      <c r="C9" s="62">
        <v>0.19087832918599684</v>
      </c>
      <c r="D9" s="62">
        <v>-5.9952998234954681E-2</v>
      </c>
      <c r="F9" s="69" t="s">
        <v>847</v>
      </c>
      <c r="G9" s="70">
        <f>G3/G4</f>
        <v>-0.98367543532382751</v>
      </c>
      <c r="H9" s="76">
        <f>H3/H4</f>
        <v>12.153384996123544</v>
      </c>
      <c r="I9" s="75"/>
    </row>
    <row r="10" spans="1:9" ht="15">
      <c r="A10" s="62" t="s">
        <v>804</v>
      </c>
      <c r="B10" s="62">
        <v>0.50599789448223353</v>
      </c>
      <c r="C10" s="62">
        <v>0.34055921097239605</v>
      </c>
      <c r="D10" s="62">
        <v>5.6300334739725101E-2</v>
      </c>
      <c r="F10" s="64" t="s">
        <v>848</v>
      </c>
      <c r="G10" s="70">
        <f>_xlfn.T.DIST.2T(ABS(G9),H6)</f>
        <v>0.33265450674764563</v>
      </c>
      <c r="H10" s="76">
        <f>_xlfn.T.DIST.2T(ABS(H9),H6)</f>
        <v>1.5677400385657505E-13</v>
      </c>
      <c r="I10" s="75"/>
    </row>
    <row r="11" spans="1:9" ht="15">
      <c r="A11" s="62" t="s">
        <v>805</v>
      </c>
      <c r="B11" s="62">
        <v>-9.5802061689106557E-2</v>
      </c>
      <c r="C11" s="62">
        <v>0.31770595975163773</v>
      </c>
      <c r="D11" s="62">
        <v>0.11726549652289776</v>
      </c>
      <c r="F11" s="65"/>
      <c r="G11" s="66"/>
    </row>
    <row r="12" spans="1:9" ht="15">
      <c r="A12" s="62" t="s">
        <v>806</v>
      </c>
      <c r="B12" s="62">
        <v>0.13092667440742858</v>
      </c>
      <c r="C12" s="62">
        <v>-7.0365009828211533E-2</v>
      </c>
      <c r="D12" s="62">
        <v>-1.2646633627921369E-2</v>
      </c>
      <c r="F12" s="67"/>
      <c r="G12" s="66"/>
    </row>
    <row r="13" spans="1:9" ht="15">
      <c r="A13" s="62" t="s">
        <v>807</v>
      </c>
      <c r="B13" s="62">
        <v>0.20186438878769883</v>
      </c>
      <c r="C13" s="62">
        <v>0.33481862411431668</v>
      </c>
      <c r="D13" s="62">
        <v>-7.7248783290900888E-2</v>
      </c>
      <c r="G13" t="s">
        <v>849</v>
      </c>
    </row>
    <row r="14" spans="1:9" ht="15">
      <c r="A14" s="62" t="s">
        <v>808</v>
      </c>
      <c r="B14" s="62">
        <v>-2.3182690767128297E-2</v>
      </c>
      <c r="C14" s="62">
        <v>-0.30643525379355968</v>
      </c>
      <c r="D14" s="62">
        <v>0.13945596714297828</v>
      </c>
    </row>
    <row r="15" spans="1:9" ht="15">
      <c r="A15" s="62" t="s">
        <v>809</v>
      </c>
      <c r="B15" s="62">
        <v>-0.34267291380321818</v>
      </c>
      <c r="C15" s="62">
        <v>-8.0545296267757763E-2</v>
      </c>
      <c r="D15" s="62">
        <v>0.11271953285306045</v>
      </c>
    </row>
    <row r="16" spans="1:9" ht="15">
      <c r="A16" s="62" t="s">
        <v>810</v>
      </c>
      <c r="B16" s="62">
        <v>0.43189972290450207</v>
      </c>
      <c r="C16" s="62">
        <v>0.47724540607007204</v>
      </c>
      <c r="D16" s="62">
        <v>0.21611936220204553</v>
      </c>
    </row>
    <row r="17" spans="1:4" ht="15">
      <c r="A17" s="62" t="s">
        <v>811</v>
      </c>
      <c r="B17" s="62">
        <v>-0.31249659156933535</v>
      </c>
      <c r="C17" s="62">
        <v>-0.49487972614567427</v>
      </c>
      <c r="D17" s="62">
        <v>-9.5200155743402487E-2</v>
      </c>
    </row>
    <row r="18" spans="1:4" ht="15">
      <c r="A18" s="62" t="s">
        <v>812</v>
      </c>
      <c r="B18" s="62">
        <v>-0.44730989887139577</v>
      </c>
      <c r="C18" s="62">
        <v>-0.66244753494499531</v>
      </c>
      <c r="D18" s="62">
        <v>0.11776321918982233</v>
      </c>
    </row>
    <row r="19" spans="1:4" ht="15">
      <c r="A19" s="62" t="s">
        <v>813</v>
      </c>
      <c r="B19" s="62">
        <v>0.40141516280195139</v>
      </c>
      <c r="C19" s="62">
        <v>0.41405473666585418</v>
      </c>
      <c r="D19" s="62">
        <v>9.0547193278776458E-2</v>
      </c>
    </row>
    <row r="20" spans="1:4" ht="15">
      <c r="A20" s="62" t="s">
        <v>814</v>
      </c>
      <c r="B20" s="62">
        <v>0.36651203744149524</v>
      </c>
      <c r="C20" s="62">
        <v>0.50717924363036215</v>
      </c>
      <c r="D20" s="62">
        <v>-6.5756135059926807E-2</v>
      </c>
    </row>
    <row r="21" spans="1:4" ht="15">
      <c r="A21" s="62" t="s">
        <v>815</v>
      </c>
      <c r="B21" s="62">
        <v>0.34195490441676285</v>
      </c>
      <c r="C21" s="62">
        <v>0.4317085406042539</v>
      </c>
      <c r="D21" s="62">
        <v>-0.10877403531821807</v>
      </c>
    </row>
    <row r="22" spans="1:4" ht="15">
      <c r="A22" s="62" t="s">
        <v>816</v>
      </c>
      <c r="B22" s="62">
        <v>-0.27283968354909899</v>
      </c>
      <c r="C22" s="62">
        <v>-0.31869032645654183</v>
      </c>
      <c r="D22" s="62">
        <v>-5.5098995747112606E-2</v>
      </c>
    </row>
    <row r="23" spans="1:4" ht="15">
      <c r="A23" s="62" t="s">
        <v>817</v>
      </c>
      <c r="B23" s="62">
        <v>-0.75341139794436041</v>
      </c>
      <c r="C23" s="62">
        <v>-0.93424437462586929</v>
      </c>
      <c r="D23" s="62">
        <v>3.9790986516493966E-2</v>
      </c>
    </row>
    <row r="24" spans="1:4" ht="15">
      <c r="A24" s="62" t="s">
        <v>818</v>
      </c>
      <c r="B24" s="62">
        <v>5.7470539225348484E-2</v>
      </c>
      <c r="C24" s="62">
        <v>0.23440703312431649</v>
      </c>
      <c r="D24" s="62">
        <v>-5.5670341662580815E-2</v>
      </c>
    </row>
    <row r="25" spans="1:4" ht="15">
      <c r="A25" s="62" t="s">
        <v>819</v>
      </c>
      <c r="B25" s="62">
        <v>0.7627191652430958</v>
      </c>
      <c r="C25" s="62">
        <v>0.77328202509808752</v>
      </c>
      <c r="D25" s="62">
        <v>-0.16086371663313659</v>
      </c>
    </row>
    <row r="26" spans="1:4" ht="15">
      <c r="A26" s="62" t="s">
        <v>820</v>
      </c>
      <c r="B26" s="62">
        <v>-0.70283163405335447</v>
      </c>
      <c r="C26" s="62">
        <v>-0.61068871056052498</v>
      </c>
      <c r="D26" s="62">
        <v>1.5024494486681968E-2</v>
      </c>
    </row>
    <row r="27" spans="1:4" ht="15">
      <c r="A27" s="62" t="s">
        <v>821</v>
      </c>
      <c r="B27" s="62">
        <v>-1.6262932811402411E-2</v>
      </c>
      <c r="C27" s="62">
        <v>-0.14387834714258374</v>
      </c>
      <c r="D27" s="62">
        <v>1.4097458858588267E-2</v>
      </c>
    </row>
    <row r="28" spans="1:4" ht="15">
      <c r="A28" s="62" t="s">
        <v>822</v>
      </c>
      <c r="B28" s="62">
        <v>-7.6778185865097409E-2</v>
      </c>
      <c r="C28" s="62">
        <v>-0.19155270976819916</v>
      </c>
      <c r="D28" s="62">
        <v>-5.5780579459429554E-2</v>
      </c>
    </row>
    <row r="29" spans="1:4" ht="15">
      <c r="A29" s="62" t="s">
        <v>823</v>
      </c>
      <c r="B29" s="62">
        <v>-0.23958356999739525</v>
      </c>
      <c r="C29" s="62">
        <v>-0.10819212640229979</v>
      </c>
      <c r="D29" s="62">
        <v>5.004702702586062E-2</v>
      </c>
    </row>
    <row r="30" spans="1:4" ht="15">
      <c r="A30" s="62" t="s">
        <v>824</v>
      </c>
      <c r="B30" s="62">
        <v>-0.27650402430717846</v>
      </c>
      <c r="C30" s="62">
        <v>-0.31351279746592009</v>
      </c>
      <c r="D30" s="62">
        <v>-0.11661059019563519</v>
      </c>
    </row>
    <row r="31" spans="1:4" ht="15">
      <c r="A31" s="62" t="s">
        <v>825</v>
      </c>
      <c r="B31" s="62">
        <v>0.14187031587525309</v>
      </c>
      <c r="C31" s="62">
        <v>0.10190892403584635</v>
      </c>
      <c r="D31" s="62">
        <v>-2.1015286131367765E-2</v>
      </c>
    </row>
    <row r="32" spans="1:4" ht="15">
      <c r="A32" s="62" t="s">
        <v>826</v>
      </c>
      <c r="B32" s="62">
        <v>-0.1254132524494431</v>
      </c>
      <c r="C32" s="62">
        <v>-0.11491581188964063</v>
      </c>
      <c r="D32" s="62">
        <v>4.8431889399393947E-2</v>
      </c>
    </row>
    <row r="33" spans="1:4" ht="15">
      <c r="A33" s="62" t="s">
        <v>827</v>
      </c>
      <c r="B33" s="62">
        <v>3.5774812980394928E-2</v>
      </c>
      <c r="C33" s="62">
        <v>0.14985715625223953</v>
      </c>
      <c r="D33" s="62">
        <v>8.6208522195983045E-2</v>
      </c>
    </row>
    <row r="34" spans="1:4" ht="15">
      <c r="A34" s="62" t="s">
        <v>828</v>
      </c>
      <c r="B34" s="62">
        <v>4.3339247419376002E-3</v>
      </c>
      <c r="C34" s="62">
        <v>9.2929470689669211E-2</v>
      </c>
      <c r="D34" s="62">
        <v>0.11007052009270983</v>
      </c>
    </row>
    <row r="35" spans="1:4" ht="15">
      <c r="A35" s="62" t="s">
        <v>829</v>
      </c>
      <c r="B35" s="62">
        <v>0.13980400461291684</v>
      </c>
      <c r="C35" s="62">
        <v>0.14999325142721062</v>
      </c>
      <c r="D35" s="62">
        <v>-1.6878541278327198E-2</v>
      </c>
    </row>
    <row r="36" spans="1:4" ht="15">
      <c r="A36" s="62" t="s">
        <v>830</v>
      </c>
      <c r="B36" s="62">
        <v>-2.7759319991769452E-2</v>
      </c>
      <c r="C36" s="62">
        <v>-1.3323855030167898E-3</v>
      </c>
      <c r="D36" s="62">
        <v>-0.10850698342630993</v>
      </c>
    </row>
    <row r="37" spans="1:4" ht="15">
      <c r="A37" s="62" t="s">
        <v>831</v>
      </c>
      <c r="B37" s="62">
        <v>-0.20375728106596941</v>
      </c>
      <c r="C37" s="62">
        <v>-0.21749192614490187</v>
      </c>
      <c r="D37" s="62">
        <v>-8.438334410398983E-2</v>
      </c>
    </row>
  </sheetData>
  <mergeCells count="1">
    <mergeCell ref="F1:I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53D8D-3CE2-485A-949C-9CFA63B1ABD1}">
  <dimension ref="A1:AG26"/>
  <sheetViews>
    <sheetView workbookViewId="0">
      <selection activeCell="AC10" sqref="AC10"/>
    </sheetView>
  </sheetViews>
  <sheetFormatPr defaultRowHeight="12.75"/>
  <cols>
    <col min="1" max="1" width="8.85546875" customWidth="1"/>
    <col min="8" max="8" width="12.7109375" customWidth="1"/>
    <col min="9" max="9" width="12.5703125" customWidth="1"/>
    <col min="10" max="10" width="12.7109375" customWidth="1"/>
    <col min="11" max="11" width="13.140625" customWidth="1"/>
    <col min="12" max="13" width="12.5703125" customWidth="1"/>
    <col min="14" max="14" width="6.85546875" customWidth="1"/>
    <col min="15" max="15" width="13.140625" customWidth="1"/>
    <col min="16" max="16" width="13.85546875" customWidth="1"/>
    <col min="17" max="17" width="13.28515625" customWidth="1"/>
    <col min="18" max="18" width="13" customWidth="1"/>
    <col min="19" max="19" width="12.42578125" customWidth="1"/>
    <col min="20" max="20" width="2.5703125" customWidth="1"/>
    <col min="21" max="21" width="30.7109375" customWidth="1"/>
    <col min="22" max="22" width="14" customWidth="1"/>
    <col min="23" max="23" width="12.5703125" customWidth="1"/>
    <col min="24" max="24" width="11.42578125" customWidth="1"/>
    <col min="25" max="25" width="13.7109375" customWidth="1"/>
    <col min="26" max="26" width="12" customWidth="1"/>
    <col min="27" max="27" width="13.85546875" customWidth="1"/>
    <col min="28" max="28" width="12.42578125" customWidth="1"/>
    <col min="29" max="29" width="12" customWidth="1"/>
    <col min="30" max="31" width="11.85546875" customWidth="1"/>
    <col min="32" max="32" width="12.7109375" customWidth="1"/>
    <col min="33" max="33" width="9.28515625" bestFit="1" customWidth="1"/>
  </cols>
  <sheetData>
    <row r="1" spans="1:33" ht="60.75">
      <c r="A1" s="59" t="s">
        <v>752</v>
      </c>
      <c r="B1" s="59" t="s">
        <v>850</v>
      </c>
      <c r="C1" s="59" t="s">
        <v>851</v>
      </c>
      <c r="D1" s="59" t="s">
        <v>852</v>
      </c>
      <c r="E1" s="59" t="s">
        <v>9</v>
      </c>
      <c r="F1" s="59" t="s">
        <v>853</v>
      </c>
      <c r="G1" s="59" t="s">
        <v>854</v>
      </c>
      <c r="H1" s="59" t="s">
        <v>790</v>
      </c>
      <c r="I1" s="59" t="s">
        <v>791</v>
      </c>
      <c r="J1" s="59" t="s">
        <v>792</v>
      </c>
      <c r="K1" s="59" t="s">
        <v>793</v>
      </c>
      <c r="L1" s="59" t="s">
        <v>794</v>
      </c>
      <c r="M1" s="59" t="s">
        <v>795</v>
      </c>
      <c r="N1" s="81" t="s">
        <v>855</v>
      </c>
      <c r="O1" s="59" t="s">
        <v>856</v>
      </c>
      <c r="P1" s="59" t="s">
        <v>857</v>
      </c>
      <c r="Q1" s="59" t="s">
        <v>858</v>
      </c>
      <c r="R1" s="59" t="s">
        <v>859</v>
      </c>
      <c r="S1" s="59" t="s">
        <v>860</v>
      </c>
      <c r="U1" s="122" t="s">
        <v>837</v>
      </c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</row>
    <row r="2" spans="1:33" ht="60.75">
      <c r="A2" s="97" t="s">
        <v>796</v>
      </c>
      <c r="B2" s="97">
        <v>8.551149999999998</v>
      </c>
      <c r="C2" s="97">
        <v>20.130500000000005</v>
      </c>
      <c r="D2" s="97">
        <v>40.159893207779128</v>
      </c>
      <c r="E2" s="97">
        <v>77.418701171875</v>
      </c>
      <c r="F2" s="96">
        <v>371.67350000000005</v>
      </c>
      <c r="G2" s="97">
        <v>3787.9929999999995</v>
      </c>
      <c r="H2" s="92"/>
      <c r="I2" s="92"/>
      <c r="J2" s="92"/>
      <c r="K2" s="92"/>
      <c r="L2" s="92"/>
      <c r="M2" s="100"/>
      <c r="N2" s="101"/>
      <c r="O2" s="62"/>
      <c r="P2" s="62"/>
      <c r="Q2" s="62"/>
      <c r="R2" s="62"/>
      <c r="S2" s="62"/>
      <c r="U2" s="59"/>
      <c r="V2" s="59" t="s">
        <v>861</v>
      </c>
      <c r="W2" s="59" t="s">
        <v>862</v>
      </c>
      <c r="X2" s="59" t="s">
        <v>863</v>
      </c>
      <c r="Y2" s="59" t="s">
        <v>864</v>
      </c>
      <c r="Z2" s="59" t="s">
        <v>865</v>
      </c>
      <c r="AA2" s="59" t="s">
        <v>866</v>
      </c>
      <c r="AB2" s="59" t="s">
        <v>867</v>
      </c>
      <c r="AC2" s="59" t="s">
        <v>868</v>
      </c>
      <c r="AD2" s="59" t="s">
        <v>869</v>
      </c>
      <c r="AE2" s="59" t="s">
        <v>870</v>
      </c>
      <c r="AF2" s="59" t="s">
        <v>871</v>
      </c>
      <c r="AG2" s="59" t="s">
        <v>840</v>
      </c>
    </row>
    <row r="3" spans="1:33" ht="15">
      <c r="A3" s="40" t="s">
        <v>797</v>
      </c>
      <c r="B3" s="40">
        <v>5.3869999999999996</v>
      </c>
      <c r="C3" s="40">
        <v>15.815950000000001</v>
      </c>
      <c r="D3" s="40">
        <v>44.895391254197172</v>
      </c>
      <c r="E3" s="40">
        <v>73.956802368164063</v>
      </c>
      <c r="F3" s="40">
        <v>256.3415</v>
      </c>
      <c r="G3" s="96">
        <v>3750.872499999999</v>
      </c>
      <c r="H3" s="97">
        <f>IF(OR(B2&lt;=0, B3&lt;=0), "", LN(B3/B2))</f>
        <v>-0.46207713312954135</v>
      </c>
      <c r="I3" s="97">
        <f>IF(OR(C2&lt;=0, C3&lt;=0), "", LN(C3/C2))</f>
        <v>-0.241217153384928</v>
      </c>
      <c r="J3" s="97">
        <f>IF(OR(D2&lt;=0, D3&lt;=0), "", LN(D3/D2))</f>
        <v>0.11146632859612315</v>
      </c>
      <c r="K3" s="97">
        <f>IF(OR(E2&lt;=0, E3&lt;=0), "", LN(E3/E2))</f>
        <v>-4.574719764543702E-2</v>
      </c>
      <c r="L3" s="97">
        <f>IF(OR(F2&lt;=0, F3&lt;=0), "", LN(F3/F2))</f>
        <v>-0.3715052408194231</v>
      </c>
      <c r="M3" s="99">
        <f>IF(OR(G2&lt;=0, G3&lt;=0), "", LN(G3/G2))</f>
        <v>-9.8478477949637717E-3</v>
      </c>
      <c r="N3" s="101">
        <v>0</v>
      </c>
      <c r="O3" s="62">
        <f>I3*N3</f>
        <v>0</v>
      </c>
      <c r="P3" s="62">
        <f>J3*N3</f>
        <v>0</v>
      </c>
      <c r="Q3" s="62">
        <f>K3*N3</f>
        <v>0</v>
      </c>
      <c r="R3" s="62">
        <f>L3*N3</f>
        <v>0</v>
      </c>
      <c r="S3" s="62">
        <f>M3*N3</f>
        <v>0</v>
      </c>
      <c r="U3" s="63" t="s">
        <v>841</v>
      </c>
      <c r="V3" s="62" cm="1">
        <f t="array" ref="V3:AG7">LINEST(H3:H25, I3:S25, TRUE, TRUE)</f>
        <v>-6.5113318538555571</v>
      </c>
      <c r="W3" s="62">
        <v>-2.9603364354629614E-2</v>
      </c>
      <c r="X3" s="62">
        <v>0.87957121402869365</v>
      </c>
      <c r="Y3" s="62">
        <v>2.5634775562238623</v>
      </c>
      <c r="Z3" s="62">
        <v>-1.7625766668085966E-2</v>
      </c>
      <c r="AA3" s="62">
        <v>-7.4187052428069541E-2</v>
      </c>
      <c r="AB3" s="98">
        <v>5.2095083663363946</v>
      </c>
      <c r="AC3" s="98">
        <v>-9.0410633557238083E-3</v>
      </c>
      <c r="AD3" s="98">
        <v>-0.78601234924610919</v>
      </c>
      <c r="AE3" s="98">
        <v>-2.7380174368572736</v>
      </c>
      <c r="AF3" s="98">
        <v>0.73464903237086521</v>
      </c>
      <c r="AG3" s="98">
        <v>4.8336183036312846E-2</v>
      </c>
    </row>
    <row r="4" spans="1:33" ht="15">
      <c r="A4" s="40" t="s">
        <v>798</v>
      </c>
      <c r="B4" s="40">
        <v>5.4001739130434778</v>
      </c>
      <c r="C4" s="40">
        <v>15.401173913043477</v>
      </c>
      <c r="D4" s="40">
        <v>47.179263264031185</v>
      </c>
      <c r="E4" s="40">
        <v>78.618766784667969</v>
      </c>
      <c r="F4" s="40">
        <v>419.26608695652163</v>
      </c>
      <c r="G4" s="43">
        <v>3826.1478260869567</v>
      </c>
      <c r="H4" s="97">
        <f t="shared" ref="H4:H25" si="0">IF(OR(B3&lt;=0, B4&lt;=0), "", LN(B4/B3))</f>
        <v>2.4425154723886257E-3</v>
      </c>
      <c r="I4" s="97">
        <f t="shared" ref="I4:I25" si="1">IF(OR(C3&lt;=0, C4&lt;=0), "", LN(C4/C3))</f>
        <v>-2.6575189873655199E-2</v>
      </c>
      <c r="J4" s="97">
        <f t="shared" ref="J4:J25" si="2">IF(OR(D3&lt;=0, D4&lt;=0), "", LN(D4/D3))</f>
        <v>4.9619313620785858E-2</v>
      </c>
      <c r="K4" s="97">
        <f t="shared" ref="K4:K25" si="3">IF(OR(E3&lt;=0, E4&lt;=0), "", LN(E4/E3))</f>
        <v>6.1129263126292493E-2</v>
      </c>
      <c r="L4" s="97">
        <f t="shared" ref="L4:L25" si="4">IF(OR(F3&lt;=0, F4&lt;=0), "", LN(F4/F3))</f>
        <v>0.49199523087599367</v>
      </c>
      <c r="M4" s="99">
        <f t="shared" ref="M4:M25" si="5">IF(OR(G3&lt;=0, G4&lt;=0), "", LN(G4/G3))</f>
        <v>1.9870027927123158E-2</v>
      </c>
      <c r="N4" s="101">
        <v>0</v>
      </c>
      <c r="O4" s="62">
        <f t="shared" ref="O4:O25" si="6">I4*N4</f>
        <v>0</v>
      </c>
      <c r="P4" s="62">
        <f t="shared" ref="P4:P25" si="7">J4*N4</f>
        <v>0</v>
      </c>
      <c r="Q4" s="62">
        <f t="shared" ref="Q4:Q25" si="8">K4*N4</f>
        <v>0</v>
      </c>
      <c r="R4" s="62">
        <f t="shared" ref="R4:R25" si="9">L4*N4</f>
        <v>0</v>
      </c>
      <c r="S4" s="62">
        <f t="shared" ref="S4:S25" si="10">M4*N4</f>
        <v>0</v>
      </c>
      <c r="U4" s="63" t="s">
        <v>842</v>
      </c>
      <c r="V4" s="62">
        <v>4.6555511882838543</v>
      </c>
      <c r="W4" s="62">
        <v>0.25494610345596774</v>
      </c>
      <c r="X4" s="62">
        <v>0.43351018611446751</v>
      </c>
      <c r="Y4" s="62">
        <v>1.2473152549995075</v>
      </c>
      <c r="Z4" s="62">
        <v>0.35021669094960511</v>
      </c>
      <c r="AA4" s="62">
        <v>9.8386333500892875E-2</v>
      </c>
      <c r="AB4" s="98">
        <v>3.9659787167181006</v>
      </c>
      <c r="AC4" s="98">
        <v>0.14885086497377589</v>
      </c>
      <c r="AD4" s="98">
        <v>0.37087361545292824</v>
      </c>
      <c r="AE4" s="98">
        <v>1.1324244091829545</v>
      </c>
      <c r="AF4" s="98">
        <v>0.26820207334676616</v>
      </c>
      <c r="AG4" s="98">
        <v>8.5708024216921599E-2</v>
      </c>
    </row>
    <row r="5" spans="1:33" ht="30.75">
      <c r="A5" s="40" t="s">
        <v>799</v>
      </c>
      <c r="B5" s="40">
        <v>8.0455499999999986</v>
      </c>
      <c r="C5" s="40">
        <v>19.083199999999998</v>
      </c>
      <c r="D5" s="40">
        <v>46.81207677194579</v>
      </c>
      <c r="E5" s="40">
        <v>88.166221618652344</v>
      </c>
      <c r="F5" s="40">
        <v>199.34549999999996</v>
      </c>
      <c r="G5" s="43">
        <v>3954.9660000000003</v>
      </c>
      <c r="H5" s="97">
        <f t="shared" si="0"/>
        <v>0.39868798438112596</v>
      </c>
      <c r="I5" s="97">
        <f t="shared" si="1"/>
        <v>0.21436463220819313</v>
      </c>
      <c r="J5" s="97">
        <f t="shared" si="2"/>
        <v>-7.8132381111479694E-3</v>
      </c>
      <c r="K5" s="97">
        <f t="shared" si="3"/>
        <v>0.11461348071445143</v>
      </c>
      <c r="L5" s="97">
        <f t="shared" si="4"/>
        <v>-0.74346627055473979</v>
      </c>
      <c r="M5" s="99">
        <f t="shared" si="5"/>
        <v>3.3113496956226118E-2</v>
      </c>
      <c r="N5" s="101">
        <v>0</v>
      </c>
      <c r="O5" s="62">
        <f t="shared" si="6"/>
        <v>0</v>
      </c>
      <c r="P5" s="62">
        <f t="shared" si="7"/>
        <v>0</v>
      </c>
      <c r="Q5" s="62">
        <f t="shared" si="8"/>
        <v>0</v>
      </c>
      <c r="R5" s="62">
        <f t="shared" si="9"/>
        <v>0</v>
      </c>
      <c r="S5" s="62">
        <f t="shared" si="10"/>
        <v>0</v>
      </c>
      <c r="U5" s="64" t="s">
        <v>843</v>
      </c>
      <c r="V5" s="62">
        <v>0.81307959339541924</v>
      </c>
      <c r="W5" s="62">
        <v>0.145288073355643</v>
      </c>
      <c r="X5" s="62" t="e">
        <v>#N/A</v>
      </c>
      <c r="Y5" s="62" t="e">
        <v>#N/A</v>
      </c>
      <c r="Z5" s="62" t="e">
        <v>#N/A</v>
      </c>
      <c r="AA5" s="62" t="e">
        <v>#N/A</v>
      </c>
      <c r="AB5" s="98" t="e">
        <v>#N/A</v>
      </c>
      <c r="AC5" s="98" t="e">
        <v>#N/A</v>
      </c>
      <c r="AD5" s="98" t="e">
        <v>#N/A</v>
      </c>
      <c r="AE5" s="98" t="e">
        <v>#N/A</v>
      </c>
      <c r="AF5" s="98" t="e">
        <v>#N/A</v>
      </c>
      <c r="AG5" s="98" t="e">
        <v>#N/A</v>
      </c>
    </row>
    <row r="6" spans="1:33" ht="30.75">
      <c r="A6" s="40" t="s">
        <v>800</v>
      </c>
      <c r="B6" s="40">
        <v>7.5345263157894751</v>
      </c>
      <c r="C6" s="40">
        <v>22.636473684210522</v>
      </c>
      <c r="D6" s="40">
        <v>48.635722236335802</v>
      </c>
      <c r="E6" s="40">
        <v>93.007133483886719</v>
      </c>
      <c r="F6" s="40">
        <v>226.72526315789472</v>
      </c>
      <c r="G6" s="43">
        <v>4006.0052631578951</v>
      </c>
      <c r="H6" s="97">
        <f t="shared" si="0"/>
        <v>-6.5623177976453964E-2</v>
      </c>
      <c r="I6" s="97">
        <f t="shared" si="1"/>
        <v>0.1707541183637212</v>
      </c>
      <c r="J6" s="97">
        <f t="shared" si="2"/>
        <v>3.8217066029701506E-2</v>
      </c>
      <c r="K6" s="97">
        <f t="shared" si="3"/>
        <v>5.3452279525519862E-2</v>
      </c>
      <c r="L6" s="97">
        <f t="shared" si="4"/>
        <v>0.12869948981581189</v>
      </c>
      <c r="M6" s="99">
        <f t="shared" si="5"/>
        <v>1.2822546591865297E-2</v>
      </c>
      <c r="N6" s="101">
        <v>0</v>
      </c>
      <c r="O6" s="62">
        <f t="shared" si="6"/>
        <v>0</v>
      </c>
      <c r="P6" s="62">
        <f t="shared" si="7"/>
        <v>0</v>
      </c>
      <c r="Q6" s="62">
        <f t="shared" si="8"/>
        <v>0</v>
      </c>
      <c r="R6" s="62">
        <f t="shared" si="9"/>
        <v>0</v>
      </c>
      <c r="S6" s="62">
        <f t="shared" si="10"/>
        <v>0</v>
      </c>
      <c r="U6" s="64" t="s">
        <v>844</v>
      </c>
      <c r="V6" s="62">
        <v>4.349870665087102</v>
      </c>
      <c r="W6" s="62">
        <v>11</v>
      </c>
      <c r="X6" s="62" t="e">
        <v>#N/A</v>
      </c>
      <c r="Y6" s="62" t="e">
        <v>#N/A</v>
      </c>
      <c r="Z6" s="62" t="e">
        <v>#N/A</v>
      </c>
      <c r="AA6" s="62" t="e">
        <v>#N/A</v>
      </c>
      <c r="AB6" s="98" t="e">
        <v>#N/A</v>
      </c>
      <c r="AC6" s="98" t="e">
        <v>#N/A</v>
      </c>
      <c r="AD6" s="98" t="e">
        <v>#N/A</v>
      </c>
      <c r="AE6" s="98" t="e">
        <v>#N/A</v>
      </c>
      <c r="AF6" s="98" t="e">
        <v>#N/A</v>
      </c>
      <c r="AG6" s="98" t="e">
        <v>#N/A</v>
      </c>
    </row>
    <row r="7" spans="1:33" ht="30.75">
      <c r="A7" s="40" t="s">
        <v>801</v>
      </c>
      <c r="B7" s="40">
        <v>7.8681818181818191</v>
      </c>
      <c r="C7" s="40">
        <v>24.823181818181819</v>
      </c>
      <c r="D7" s="40">
        <v>52.183845301863201</v>
      </c>
      <c r="E7" s="40">
        <v>74.127120971679688</v>
      </c>
      <c r="F7" s="40">
        <v>207.93636363636358</v>
      </c>
      <c r="G7" s="43">
        <v>4050.0936363636361</v>
      </c>
      <c r="H7" s="97">
        <f t="shared" si="0"/>
        <v>4.3331043248390419E-2</v>
      </c>
      <c r="I7" s="97">
        <f t="shared" si="1"/>
        <v>9.2215482090677356E-2</v>
      </c>
      <c r="J7" s="97">
        <f t="shared" si="2"/>
        <v>7.0414683668356182E-2</v>
      </c>
      <c r="K7" s="97">
        <f t="shared" si="3"/>
        <v>-0.22689472398499461</v>
      </c>
      <c r="L7" s="97">
        <f t="shared" si="4"/>
        <v>-8.6506901190019178E-2</v>
      </c>
      <c r="M7" s="99">
        <f t="shared" si="5"/>
        <v>1.0945449879460086E-2</v>
      </c>
      <c r="N7" s="101">
        <v>0</v>
      </c>
      <c r="O7" s="62">
        <f t="shared" si="6"/>
        <v>0</v>
      </c>
      <c r="P7" s="62">
        <f t="shared" si="7"/>
        <v>0</v>
      </c>
      <c r="Q7" s="62">
        <f t="shared" si="8"/>
        <v>0</v>
      </c>
      <c r="R7" s="62">
        <f t="shared" si="9"/>
        <v>0</v>
      </c>
      <c r="S7" s="62">
        <f t="shared" si="10"/>
        <v>0</v>
      </c>
      <c r="U7" s="64" t="s">
        <v>845</v>
      </c>
      <c r="V7" s="62">
        <v>1.0100176399091567</v>
      </c>
      <c r="W7" s="62">
        <v>0.23219486685334173</v>
      </c>
      <c r="X7" s="62" t="e">
        <v>#N/A</v>
      </c>
      <c r="Y7" s="62" t="e">
        <v>#N/A</v>
      </c>
      <c r="Z7" s="62" t="e">
        <v>#N/A</v>
      </c>
      <c r="AA7" s="62" t="e">
        <v>#N/A</v>
      </c>
      <c r="AB7" s="98" t="e">
        <v>#N/A</v>
      </c>
      <c r="AC7" s="98" t="e">
        <v>#N/A</v>
      </c>
      <c r="AD7" s="98" t="e">
        <v>#N/A</v>
      </c>
      <c r="AE7" s="98" t="e">
        <v>#N/A</v>
      </c>
      <c r="AF7" s="98" t="e">
        <v>#N/A</v>
      </c>
      <c r="AG7" s="98" t="e">
        <v>#N/A</v>
      </c>
    </row>
    <row r="8" spans="1:33" ht="30.75">
      <c r="A8" s="40" t="s">
        <v>802</v>
      </c>
      <c r="B8" s="40">
        <v>9.6739545454545475</v>
      </c>
      <c r="C8" s="40">
        <v>30.934954545454545</v>
      </c>
      <c r="D8" s="40">
        <v>54.434933471578915</v>
      </c>
      <c r="E8" s="40">
        <v>58.420768737792969</v>
      </c>
      <c r="F8" s="40">
        <v>214.70136363636365</v>
      </c>
      <c r="G8" s="43">
        <v>4030.1068181818191</v>
      </c>
      <c r="H8" s="97">
        <f t="shared" si="0"/>
        <v>0.20661016693602577</v>
      </c>
      <c r="I8" s="97">
        <f t="shared" si="1"/>
        <v>0.22010879232863789</v>
      </c>
      <c r="J8" s="97">
        <f t="shared" si="2"/>
        <v>4.2233137154886857E-2</v>
      </c>
      <c r="K8" s="97">
        <f t="shared" si="3"/>
        <v>-0.23811001466951551</v>
      </c>
      <c r="L8" s="97">
        <f t="shared" si="4"/>
        <v>3.2015967386695821E-2</v>
      </c>
      <c r="M8" s="99">
        <f t="shared" si="5"/>
        <v>-4.9471195813364415E-3</v>
      </c>
      <c r="N8" s="101">
        <v>0</v>
      </c>
      <c r="O8" s="62">
        <f t="shared" si="6"/>
        <v>0</v>
      </c>
      <c r="P8" s="62">
        <f t="shared" si="7"/>
        <v>0</v>
      </c>
      <c r="Q8" s="62">
        <f t="shared" si="8"/>
        <v>0</v>
      </c>
      <c r="R8" s="62">
        <f t="shared" si="9"/>
        <v>0</v>
      </c>
      <c r="S8" s="62">
        <f t="shared" si="10"/>
        <v>0</v>
      </c>
      <c r="U8" s="64" t="s">
        <v>846</v>
      </c>
      <c r="V8" s="62">
        <v>23</v>
      </c>
      <c r="W8" s="62">
        <v>11</v>
      </c>
      <c r="X8" s="52"/>
      <c r="Y8" s="52"/>
      <c r="Z8" s="52"/>
      <c r="AA8" s="52"/>
      <c r="AB8" s="98"/>
      <c r="AC8" s="98"/>
      <c r="AD8" s="98"/>
      <c r="AE8" s="98"/>
      <c r="AF8" s="98"/>
      <c r="AG8" s="98"/>
    </row>
    <row r="9" spans="1:33" ht="15">
      <c r="A9" s="40" t="s">
        <v>803</v>
      </c>
      <c r="B9" s="40">
        <v>11.012857142857143</v>
      </c>
      <c r="C9" s="40">
        <v>37.440952380952389</v>
      </c>
      <c r="D9" s="40">
        <v>51.267299328480576</v>
      </c>
      <c r="E9" s="40">
        <v>89.486549377441406</v>
      </c>
      <c r="F9" s="40">
        <v>197.90047619047618</v>
      </c>
      <c r="G9" s="43">
        <v>4103.8895238095238</v>
      </c>
      <c r="H9" s="97">
        <f t="shared" si="0"/>
        <v>0.12962624565598393</v>
      </c>
      <c r="I9" s="97">
        <f t="shared" si="1"/>
        <v>0.19087832918599684</v>
      </c>
      <c r="J9" s="97">
        <f t="shared" si="2"/>
        <v>-5.9952998234954681E-2</v>
      </c>
      <c r="K9" s="97">
        <f t="shared" si="3"/>
        <v>0.42641687201617468</v>
      </c>
      <c r="L9" s="97">
        <f t="shared" si="4"/>
        <v>-8.1483797398347393E-2</v>
      </c>
      <c r="M9" s="99">
        <f t="shared" si="5"/>
        <v>1.8142306996782695E-2</v>
      </c>
      <c r="N9" s="101">
        <v>0</v>
      </c>
      <c r="O9" s="62">
        <f t="shared" si="6"/>
        <v>0</v>
      </c>
      <c r="P9" s="62">
        <f t="shared" si="7"/>
        <v>0</v>
      </c>
      <c r="Q9" s="62">
        <f t="shared" si="8"/>
        <v>0</v>
      </c>
      <c r="R9" s="62">
        <f t="shared" si="9"/>
        <v>0</v>
      </c>
      <c r="S9" s="62">
        <f t="shared" si="10"/>
        <v>0</v>
      </c>
      <c r="U9" s="63" t="s">
        <v>847</v>
      </c>
      <c r="V9" s="62">
        <f>V3/V4</f>
        <v>-1.3986167460132228</v>
      </c>
      <c r="W9" s="62">
        <f>W3/W4</f>
        <v>-0.11611616711664106</v>
      </c>
      <c r="X9" s="62">
        <f>X3/X4</f>
        <v>2.0289516652705473</v>
      </c>
      <c r="Y9" s="62">
        <f>Y3/Y4</f>
        <v>2.0551961871298325</v>
      </c>
      <c r="Z9" s="62">
        <f>Z3/Z4</f>
        <v>-5.0328174309151499E-2</v>
      </c>
      <c r="AA9" s="62">
        <f>AA3/AA4</f>
        <v>-0.75403818587666227</v>
      </c>
      <c r="AB9" s="62">
        <f>AB3/AB4</f>
        <v>1.3135492493634284</v>
      </c>
      <c r="AC9" s="62">
        <f>AC3/AC4</f>
        <v>-6.0739071669597862E-2</v>
      </c>
      <c r="AD9" s="62">
        <f>AD3/AD4</f>
        <v>-2.1193536463525291</v>
      </c>
      <c r="AE9" s="62">
        <f>AE3/AE4</f>
        <v>-2.4178368239454997</v>
      </c>
      <c r="AF9" s="62">
        <f t="shared" ref="AF9" si="11">AF3/AF4</f>
        <v>2.7391623905196898</v>
      </c>
      <c r="AG9" s="98"/>
    </row>
    <row r="10" spans="1:33" ht="15">
      <c r="A10" s="40" t="s">
        <v>804</v>
      </c>
      <c r="B10" s="40">
        <v>18.266363636363636</v>
      </c>
      <c r="C10" s="40">
        <v>52.631999999999998</v>
      </c>
      <c r="D10" s="40">
        <v>54.236463669586826</v>
      </c>
      <c r="E10" s="40">
        <v>80.696968078613281</v>
      </c>
      <c r="F10" s="40">
        <v>204.4513636363636</v>
      </c>
      <c r="G10" s="43">
        <v>4071.5236363636373</v>
      </c>
      <c r="H10" s="97">
        <f t="shared" si="0"/>
        <v>0.50599789448223353</v>
      </c>
      <c r="I10" s="97">
        <f t="shared" si="1"/>
        <v>0.34055921097239605</v>
      </c>
      <c r="J10" s="97">
        <f t="shared" si="2"/>
        <v>5.6300334739725101E-2</v>
      </c>
      <c r="K10" s="97">
        <f t="shared" si="3"/>
        <v>-0.10338732340840748</v>
      </c>
      <c r="L10" s="97">
        <f t="shared" si="4"/>
        <v>3.2565857744346949E-2</v>
      </c>
      <c r="M10" s="99">
        <f t="shared" si="5"/>
        <v>-7.9179011274172657E-3</v>
      </c>
      <c r="N10" s="101">
        <v>0</v>
      </c>
      <c r="O10" s="62">
        <f t="shared" si="6"/>
        <v>0</v>
      </c>
      <c r="P10" s="62">
        <f t="shared" si="7"/>
        <v>0</v>
      </c>
      <c r="Q10" s="62">
        <f t="shared" si="8"/>
        <v>0</v>
      </c>
      <c r="R10" s="62">
        <f t="shared" si="9"/>
        <v>0</v>
      </c>
      <c r="S10" s="62">
        <f t="shared" si="10"/>
        <v>0</v>
      </c>
      <c r="U10" s="63" t="s">
        <v>848</v>
      </c>
      <c r="V10" s="62">
        <f>_xlfn.T.DIST.2T(ABS(V9),W6)</f>
        <v>0.18948427403179008</v>
      </c>
      <c r="W10" s="62">
        <f>_xlfn.T.DIST.2T(ABS(W9),W6)</f>
        <v>0.90965322154513428</v>
      </c>
      <c r="X10" s="62">
        <f>_xlfn.T.DIST.2T(ABS(X9),W6)</f>
        <v>6.7372146282122611E-2</v>
      </c>
      <c r="Y10" s="62">
        <f>_xlfn.T.DIST.2T(ABS(Y9),W6)</f>
        <v>6.439650039976029E-2</v>
      </c>
      <c r="Z10" s="62">
        <f>_xlfn.T.DIST.2T(ABS(Z9),W6)</f>
        <v>0.96076312447021484</v>
      </c>
      <c r="AA10" s="62">
        <f>_xlfn.T.DIST.2T(ABS(AA9),W6)</f>
        <v>0.46666127345578545</v>
      </c>
      <c r="AB10" s="62">
        <f>_xlfn.T.DIST.2T(ABS(AB9),W6)</f>
        <v>0.21573532057626213</v>
      </c>
      <c r="AC10" s="62">
        <f>_xlfn.T.DIST.2T(ABS(AC9),W6)</f>
        <v>0.95265652390692546</v>
      </c>
      <c r="AD10" s="62">
        <f>_xlfn.T.DIST.2T(ABS(AD9),W6)</f>
        <v>5.7634593567107192E-2</v>
      </c>
      <c r="AE10" s="62">
        <f>_xlfn.T.DIST.2T(ABS(AE9),W6)</f>
        <v>3.4137427545872234E-2</v>
      </c>
      <c r="AF10" s="62">
        <f>_xlfn.T.DIST.2T(ABS(AF9),W6)</f>
        <v>1.9260265478953514E-2</v>
      </c>
      <c r="AG10" s="98"/>
    </row>
    <row r="11" spans="1:33" ht="15">
      <c r="A11" s="40" t="s">
        <v>805</v>
      </c>
      <c r="B11" s="40">
        <v>16.597619047619045</v>
      </c>
      <c r="C11" s="40">
        <v>72.314904761904771</v>
      </c>
      <c r="D11" s="40">
        <v>60.984451619385112</v>
      </c>
      <c r="E11" s="40">
        <v>79.02923583984375</v>
      </c>
      <c r="F11" s="40">
        <v>171.34809523809525</v>
      </c>
      <c r="G11" s="43">
        <v>4087.0104761904754</v>
      </c>
      <c r="H11" s="97">
        <f t="shared" si="0"/>
        <v>-9.5802061689106557E-2</v>
      </c>
      <c r="I11" s="97">
        <f t="shared" si="1"/>
        <v>0.31770595975163773</v>
      </c>
      <c r="J11" s="97">
        <f t="shared" si="2"/>
        <v>0.11726549652289776</v>
      </c>
      <c r="K11" s="97">
        <f t="shared" si="3"/>
        <v>-2.0883146364085715E-2</v>
      </c>
      <c r="L11" s="97">
        <f t="shared" si="4"/>
        <v>-0.17663298451484497</v>
      </c>
      <c r="M11" s="99">
        <f t="shared" si="5"/>
        <v>3.796480645789259E-3</v>
      </c>
      <c r="N11" s="101">
        <v>0</v>
      </c>
      <c r="O11" s="62">
        <f t="shared" si="6"/>
        <v>0</v>
      </c>
      <c r="P11" s="62">
        <f t="shared" si="7"/>
        <v>0</v>
      </c>
      <c r="Q11" s="62">
        <f t="shared" si="8"/>
        <v>0</v>
      </c>
      <c r="R11" s="62">
        <f t="shared" si="9"/>
        <v>0</v>
      </c>
      <c r="S11" s="62">
        <f t="shared" si="10"/>
        <v>0</v>
      </c>
    </row>
    <row r="12" spans="1:33" ht="15">
      <c r="A12" s="40" t="s">
        <v>806</v>
      </c>
      <c r="B12" s="40">
        <v>18.919363636363631</v>
      </c>
      <c r="C12" s="40">
        <v>67.401363636363627</v>
      </c>
      <c r="D12" s="40">
        <v>60.218059954581776</v>
      </c>
      <c r="E12" s="40">
        <v>86.569145202636719</v>
      </c>
      <c r="F12" s="40">
        <v>210.63954545454547</v>
      </c>
      <c r="G12" s="43">
        <v>4147.8300000000008</v>
      </c>
      <c r="H12" s="97">
        <f t="shared" si="0"/>
        <v>0.13092667440742858</v>
      </c>
      <c r="I12" s="97">
        <f t="shared" si="1"/>
        <v>-7.0365009828211533E-2</v>
      </c>
      <c r="J12" s="97">
        <f t="shared" si="2"/>
        <v>-1.2646633627921369E-2</v>
      </c>
      <c r="K12" s="97">
        <f t="shared" si="3"/>
        <v>9.1125603190429547E-2</v>
      </c>
      <c r="L12" s="97">
        <f t="shared" si="4"/>
        <v>0.20645122520730286</v>
      </c>
      <c r="M12" s="99">
        <f t="shared" si="5"/>
        <v>1.47715380460854E-2</v>
      </c>
      <c r="N12" s="101">
        <v>0</v>
      </c>
      <c r="O12" s="62">
        <f t="shared" si="6"/>
        <v>0</v>
      </c>
      <c r="P12" s="62">
        <f t="shared" si="7"/>
        <v>0</v>
      </c>
      <c r="Q12" s="62">
        <f t="shared" si="8"/>
        <v>0</v>
      </c>
      <c r="R12" s="62">
        <f t="shared" si="9"/>
        <v>0</v>
      </c>
      <c r="S12" s="62">
        <f t="shared" si="10"/>
        <v>0</v>
      </c>
    </row>
    <row r="13" spans="1:33" ht="15">
      <c r="A13" s="40" t="s">
        <v>807</v>
      </c>
      <c r="B13" s="40">
        <v>23.151285714285709</v>
      </c>
      <c r="C13" s="40">
        <v>94.206000000000003</v>
      </c>
      <c r="D13" s="40">
        <v>55.741421456396999</v>
      </c>
      <c r="E13" s="40">
        <v>105.34542083740234</v>
      </c>
      <c r="F13" s="40">
        <v>221.61809523809521</v>
      </c>
      <c r="G13" s="43">
        <v>4142.1690476190488</v>
      </c>
      <c r="H13" s="97">
        <f t="shared" si="0"/>
        <v>0.20186438878769883</v>
      </c>
      <c r="I13" s="97">
        <f t="shared" si="1"/>
        <v>0.33481862411431668</v>
      </c>
      <c r="J13" s="97">
        <f t="shared" si="2"/>
        <v>-7.7248783290900888E-2</v>
      </c>
      <c r="K13" s="97">
        <f t="shared" si="3"/>
        <v>0.19630121200138134</v>
      </c>
      <c r="L13" s="97">
        <f t="shared" si="4"/>
        <v>5.0807251490884678E-2</v>
      </c>
      <c r="M13" s="99">
        <f t="shared" si="5"/>
        <v>-1.365730738530831E-3</v>
      </c>
      <c r="N13" s="101">
        <v>0</v>
      </c>
      <c r="O13" s="62">
        <f t="shared" si="6"/>
        <v>0</v>
      </c>
      <c r="P13" s="62">
        <f t="shared" si="7"/>
        <v>0</v>
      </c>
      <c r="Q13" s="62">
        <f t="shared" si="8"/>
        <v>0</v>
      </c>
      <c r="R13" s="62">
        <f t="shared" si="9"/>
        <v>0</v>
      </c>
      <c r="S13" s="62">
        <f t="shared" si="10"/>
        <v>0</v>
      </c>
    </row>
    <row r="14" spans="1:33" ht="15">
      <c r="A14" s="40" t="s">
        <v>820</v>
      </c>
      <c r="B14" s="40">
        <v>14.143809523809526</v>
      </c>
      <c r="C14" s="40">
        <v>53.272999999999996</v>
      </c>
      <c r="D14" s="40">
        <v>67.40915899261104</v>
      </c>
      <c r="E14" s="40">
        <v>104.26704406738281</v>
      </c>
      <c r="F14" s="40">
        <v>242.6828571428571</v>
      </c>
      <c r="G14" s="43">
        <v>4239.5166666666673</v>
      </c>
      <c r="H14" s="97">
        <f t="shared" si="0"/>
        <v>-0.49277327852473568</v>
      </c>
      <c r="I14" s="97">
        <f t="shared" si="1"/>
        <v>-0.57005423760197715</v>
      </c>
      <c r="J14" s="97">
        <f t="shared" si="2"/>
        <v>0.1900573755054818</v>
      </c>
      <c r="K14" s="97">
        <f t="shared" si="3"/>
        <v>-1.0289333551859538E-2</v>
      </c>
      <c r="L14" s="97">
        <f t="shared" si="4"/>
        <v>9.0799867547272234E-2</v>
      </c>
      <c r="M14" s="99">
        <f t="shared" si="5"/>
        <v>2.3229693853055858E-2</v>
      </c>
      <c r="N14" s="101">
        <v>1</v>
      </c>
      <c r="O14" s="62">
        <f t="shared" si="6"/>
        <v>-0.57005423760197715</v>
      </c>
      <c r="P14" s="62">
        <f t="shared" si="7"/>
        <v>0.1900573755054818</v>
      </c>
      <c r="Q14" s="62">
        <f t="shared" si="8"/>
        <v>-1.0289333551859538E-2</v>
      </c>
      <c r="R14" s="62">
        <f t="shared" si="9"/>
        <v>9.0799867547272234E-2</v>
      </c>
      <c r="S14" s="62">
        <f t="shared" si="10"/>
        <v>2.3229693853055858E-2</v>
      </c>
    </row>
    <row r="15" spans="1:33" ht="15">
      <c r="A15" s="40" t="s">
        <v>821</v>
      </c>
      <c r="B15" s="40">
        <v>13.915650000000003</v>
      </c>
      <c r="C15" s="40">
        <v>46.134050000000016</v>
      </c>
      <c r="D15" s="40">
        <v>68.366186818611737</v>
      </c>
      <c r="E15" s="40">
        <v>120.99437713623047</v>
      </c>
      <c r="F15" s="40">
        <v>220.68699999999998</v>
      </c>
      <c r="G15" s="43">
        <v>4329.2745000000004</v>
      </c>
      <c r="H15" s="97">
        <f t="shared" si="0"/>
        <v>-1.6262932811402411E-2</v>
      </c>
      <c r="I15" s="97">
        <f t="shared" si="1"/>
        <v>-0.14387834714258374</v>
      </c>
      <c r="J15" s="97">
        <f t="shared" si="2"/>
        <v>1.4097458858588267E-2</v>
      </c>
      <c r="K15" s="97">
        <f t="shared" si="3"/>
        <v>0.14878873499988962</v>
      </c>
      <c r="L15" s="97">
        <f t="shared" si="4"/>
        <v>-9.5010068259340247E-2</v>
      </c>
      <c r="M15" s="99">
        <f t="shared" si="5"/>
        <v>2.0950706977553985E-2</v>
      </c>
      <c r="N15" s="101">
        <v>1</v>
      </c>
      <c r="O15" s="62">
        <f t="shared" si="6"/>
        <v>-0.14387834714258374</v>
      </c>
      <c r="P15" s="62">
        <f t="shared" si="7"/>
        <v>1.4097458858588267E-2</v>
      </c>
      <c r="Q15" s="62">
        <f t="shared" si="8"/>
        <v>0.14878873499988962</v>
      </c>
      <c r="R15" s="62">
        <f t="shared" si="9"/>
        <v>-9.5010068259340247E-2</v>
      </c>
      <c r="S15" s="62">
        <f t="shared" si="10"/>
        <v>2.0950706977553985E-2</v>
      </c>
    </row>
    <row r="16" spans="1:33" ht="15">
      <c r="A16" s="40" t="s">
        <v>822</v>
      </c>
      <c r="B16" s="40">
        <v>12.887217391304343</v>
      </c>
      <c r="C16" s="40">
        <v>38.091782608695645</v>
      </c>
      <c r="D16" s="40">
        <v>64.657090746038691</v>
      </c>
      <c r="E16" s="40">
        <v>105.37997436523438</v>
      </c>
      <c r="F16" s="40">
        <v>217.89434782608694</v>
      </c>
      <c r="G16" s="43">
        <v>4166.9460869565219</v>
      </c>
      <c r="H16" s="97">
        <f t="shared" si="0"/>
        <v>-7.6778185865097409E-2</v>
      </c>
      <c r="I16" s="97">
        <f t="shared" si="1"/>
        <v>-0.19155270976819916</v>
      </c>
      <c r="J16" s="97">
        <f t="shared" si="2"/>
        <v>-5.5780579459429554E-2</v>
      </c>
      <c r="K16" s="97">
        <f t="shared" si="3"/>
        <v>-0.13817145304761549</v>
      </c>
      <c r="L16" s="97">
        <f t="shared" si="4"/>
        <v>-1.273510572680164E-2</v>
      </c>
      <c r="M16" s="99">
        <f t="shared" si="5"/>
        <v>-3.8216561751720383E-2</v>
      </c>
      <c r="N16" s="101">
        <v>1</v>
      </c>
      <c r="O16" s="62">
        <f t="shared" si="6"/>
        <v>-0.19155270976819916</v>
      </c>
      <c r="P16" s="62">
        <f t="shared" si="7"/>
        <v>-5.5780579459429554E-2</v>
      </c>
      <c r="Q16" s="62">
        <f t="shared" si="8"/>
        <v>-0.13817145304761549</v>
      </c>
      <c r="R16" s="62">
        <f t="shared" si="9"/>
        <v>-1.273510572680164E-2</v>
      </c>
      <c r="S16" s="62">
        <f t="shared" si="10"/>
        <v>-3.8216561751720383E-2</v>
      </c>
    </row>
    <row r="17" spans="1:19" ht="15">
      <c r="A17" s="40" t="s">
        <v>823</v>
      </c>
      <c r="B17" s="40">
        <v>10.141666666666667</v>
      </c>
      <c r="C17" s="40">
        <v>34.185666666666677</v>
      </c>
      <c r="D17" s="40">
        <v>67.975327279382086</v>
      </c>
      <c r="E17" s="40">
        <v>106.80965423583984</v>
      </c>
      <c r="F17" s="40">
        <v>212.69888888888892</v>
      </c>
      <c r="G17" s="43">
        <v>4253.5677777777782</v>
      </c>
      <c r="H17" s="97">
        <f t="shared" si="0"/>
        <v>-0.23958356999739525</v>
      </c>
      <c r="I17" s="97">
        <f t="shared" si="1"/>
        <v>-0.10819212640229979</v>
      </c>
      <c r="J17" s="97">
        <f t="shared" si="2"/>
        <v>5.004702702586062E-2</v>
      </c>
      <c r="K17" s="97">
        <f t="shared" si="3"/>
        <v>1.3475696386480104E-2</v>
      </c>
      <c r="L17" s="97">
        <f t="shared" si="4"/>
        <v>-2.4132803961177198E-2</v>
      </c>
      <c r="M17" s="99">
        <f t="shared" si="5"/>
        <v>2.0574693635431348E-2</v>
      </c>
      <c r="N17" s="101">
        <v>1</v>
      </c>
      <c r="O17" s="62">
        <f t="shared" si="6"/>
        <v>-0.10819212640229979</v>
      </c>
      <c r="P17" s="62">
        <f t="shared" si="7"/>
        <v>5.004702702586062E-2</v>
      </c>
      <c r="Q17" s="62">
        <f t="shared" si="8"/>
        <v>1.3475696386480104E-2</v>
      </c>
      <c r="R17" s="62">
        <f t="shared" si="9"/>
        <v>-2.4132803961177198E-2</v>
      </c>
      <c r="S17" s="62">
        <f t="shared" si="10"/>
        <v>2.0574693635431348E-2</v>
      </c>
    </row>
    <row r="18" spans="1:19" ht="15">
      <c r="A18" s="40" t="s">
        <v>824</v>
      </c>
      <c r="B18" s="40">
        <v>7.6917500000000016</v>
      </c>
      <c r="C18" s="40">
        <v>24.985450000000004</v>
      </c>
      <c r="D18" s="40">
        <v>60.493396783968308</v>
      </c>
      <c r="E18" s="40">
        <v>108.46768188476563</v>
      </c>
      <c r="F18" s="40">
        <v>187.18449999999999</v>
      </c>
      <c r="G18" s="43">
        <v>4200.3879999999999</v>
      </c>
      <c r="H18" s="97">
        <f t="shared" si="0"/>
        <v>-0.27650402430717846</v>
      </c>
      <c r="I18" s="97">
        <f t="shared" si="1"/>
        <v>-0.31351279746592009</v>
      </c>
      <c r="J18" s="97">
        <f t="shared" si="2"/>
        <v>-0.11661059019563519</v>
      </c>
      <c r="K18" s="97">
        <f t="shared" si="3"/>
        <v>1.5403947890019821E-2</v>
      </c>
      <c r="L18" s="97">
        <f t="shared" si="4"/>
        <v>-0.12778273688078026</v>
      </c>
      <c r="M18" s="99">
        <f t="shared" si="5"/>
        <v>-1.2581205921816651E-2</v>
      </c>
      <c r="N18" s="101">
        <v>1</v>
      </c>
      <c r="O18" s="62">
        <f t="shared" si="6"/>
        <v>-0.31351279746592009</v>
      </c>
      <c r="P18" s="62">
        <f t="shared" si="7"/>
        <v>-0.11661059019563519</v>
      </c>
      <c r="Q18" s="62">
        <f t="shared" si="8"/>
        <v>1.5403947890019821E-2</v>
      </c>
      <c r="R18" s="62">
        <f t="shared" si="9"/>
        <v>-0.12778273688078026</v>
      </c>
      <c r="S18" s="62">
        <f t="shared" si="10"/>
        <v>-1.2581205921816651E-2</v>
      </c>
    </row>
    <row r="19" spans="1:19" ht="15">
      <c r="A19" s="40" t="s">
        <v>825</v>
      </c>
      <c r="B19" s="40">
        <v>8.8641818181818177</v>
      </c>
      <c r="C19" s="40">
        <v>27.665954545454543</v>
      </c>
      <c r="D19" s="40">
        <v>59.235375875428993</v>
      </c>
      <c r="E19" s="40">
        <v>110.52894592285156</v>
      </c>
      <c r="F19" s="40">
        <v>182.93363636363637</v>
      </c>
      <c r="G19" s="43">
        <v>4120.1890909090907</v>
      </c>
      <c r="H19" s="97">
        <f t="shared" si="0"/>
        <v>0.14187031587525309</v>
      </c>
      <c r="I19" s="97">
        <f t="shared" si="1"/>
        <v>0.10190892403584635</v>
      </c>
      <c r="J19" s="97">
        <f t="shared" si="2"/>
        <v>-2.1015286131367765E-2</v>
      </c>
      <c r="K19" s="97">
        <f t="shared" si="3"/>
        <v>1.8825174909434982E-2</v>
      </c>
      <c r="L19" s="97">
        <f t="shared" si="4"/>
        <v>-2.2971317221201666E-2</v>
      </c>
      <c r="M19" s="99">
        <f t="shared" si="5"/>
        <v>-1.9277843814872405E-2</v>
      </c>
      <c r="N19" s="101">
        <v>1</v>
      </c>
      <c r="O19" s="62">
        <f t="shared" si="6"/>
        <v>0.10190892403584635</v>
      </c>
      <c r="P19" s="62">
        <f t="shared" si="7"/>
        <v>-2.1015286131367765E-2</v>
      </c>
      <c r="Q19" s="62">
        <f t="shared" si="8"/>
        <v>1.8825174909434982E-2</v>
      </c>
      <c r="R19" s="62">
        <f t="shared" si="9"/>
        <v>-2.2971317221201666E-2</v>
      </c>
      <c r="S19" s="62">
        <f t="shared" si="10"/>
        <v>-1.9277843814872405E-2</v>
      </c>
    </row>
    <row r="20" spans="1:19" ht="15">
      <c r="A20" s="40" t="s">
        <v>826</v>
      </c>
      <c r="B20" s="40">
        <v>7.8193809523809517</v>
      </c>
      <c r="C20" s="40">
        <v>24.662571428571429</v>
      </c>
      <c r="D20" s="40">
        <v>62.174864992858339</v>
      </c>
      <c r="E20" s="40">
        <v>107.44878387451172</v>
      </c>
      <c r="F20" s="40">
        <v>144.19476190476189</v>
      </c>
      <c r="G20" s="43">
        <v>4097.8585714285718</v>
      </c>
      <c r="H20" s="97">
        <f t="shared" si="0"/>
        <v>-0.1254132524494431</v>
      </c>
      <c r="I20" s="97">
        <f t="shared" si="1"/>
        <v>-0.11491581188964063</v>
      </c>
      <c r="J20" s="97">
        <f t="shared" si="2"/>
        <v>4.8431889399393947E-2</v>
      </c>
      <c r="K20" s="97">
        <f t="shared" si="3"/>
        <v>-2.8263135741774262E-2</v>
      </c>
      <c r="L20" s="97">
        <f t="shared" si="4"/>
        <v>-0.23795854526757571</v>
      </c>
      <c r="M20" s="99">
        <f t="shared" si="5"/>
        <v>-5.4345205472549722E-3</v>
      </c>
      <c r="N20" s="101">
        <v>1</v>
      </c>
      <c r="O20" s="62">
        <f t="shared" si="6"/>
        <v>-0.11491581188964063</v>
      </c>
      <c r="P20" s="62">
        <f t="shared" si="7"/>
        <v>4.8431889399393947E-2</v>
      </c>
      <c r="Q20" s="62">
        <f t="shared" si="8"/>
        <v>-2.8263135741774262E-2</v>
      </c>
      <c r="R20" s="62">
        <f t="shared" si="9"/>
        <v>-0.23795854526757571</v>
      </c>
      <c r="S20" s="62">
        <f t="shared" si="10"/>
        <v>-5.4345205472549722E-3</v>
      </c>
    </row>
    <row r="21" spans="1:19" ht="15">
      <c r="A21" s="40" t="s">
        <v>827</v>
      </c>
      <c r="B21" s="40">
        <v>8.1041818181818197</v>
      </c>
      <c r="C21" s="40">
        <v>28.649727272727276</v>
      </c>
      <c r="D21" s="40">
        <v>67.772691967963908</v>
      </c>
      <c r="E21" s="40">
        <v>101.14118194580078</v>
      </c>
      <c r="F21" s="40">
        <v>204.98954545454538</v>
      </c>
      <c r="G21" s="43">
        <v>4063.3618181818183</v>
      </c>
      <c r="H21" s="97">
        <f t="shared" si="0"/>
        <v>3.5774812980394928E-2</v>
      </c>
      <c r="I21" s="97">
        <f t="shared" si="1"/>
        <v>0.14985715625223953</v>
      </c>
      <c r="J21" s="97">
        <f t="shared" si="2"/>
        <v>8.6208522195983045E-2</v>
      </c>
      <c r="K21" s="97">
        <f t="shared" si="3"/>
        <v>-6.0496923146533196E-2</v>
      </c>
      <c r="L21" s="97">
        <f t="shared" si="4"/>
        <v>0.35179408107389498</v>
      </c>
      <c r="M21" s="99">
        <f t="shared" si="5"/>
        <v>-8.4538725952012957E-3</v>
      </c>
      <c r="N21" s="101">
        <v>1</v>
      </c>
      <c r="O21" s="62">
        <f t="shared" si="6"/>
        <v>0.14985715625223953</v>
      </c>
      <c r="P21" s="62">
        <f t="shared" si="7"/>
        <v>8.6208522195983045E-2</v>
      </c>
      <c r="Q21" s="62">
        <f t="shared" si="8"/>
        <v>-6.0496923146533196E-2</v>
      </c>
      <c r="R21" s="62">
        <f t="shared" si="9"/>
        <v>0.35179408107389498</v>
      </c>
      <c r="S21" s="62">
        <f t="shared" si="10"/>
        <v>-8.4538725952012957E-3</v>
      </c>
    </row>
    <row r="22" spans="1:19" ht="15">
      <c r="A22" s="40" t="s">
        <v>828</v>
      </c>
      <c r="B22" s="40">
        <v>8.1393809523809537</v>
      </c>
      <c r="C22" s="40">
        <v>31.439761904761905</v>
      </c>
      <c r="D22" s="40">
        <v>75.658505076470874</v>
      </c>
      <c r="E22" s="40">
        <v>98.836517333984375</v>
      </c>
      <c r="F22" s="40">
        <v>178.61238095238093</v>
      </c>
      <c r="G22" s="43">
        <v>4118.9838095238101</v>
      </c>
      <c r="H22" s="97">
        <f t="shared" si="0"/>
        <v>4.3339247419376002E-3</v>
      </c>
      <c r="I22" s="97">
        <f t="shared" si="1"/>
        <v>9.2929470689669211E-2</v>
      </c>
      <c r="J22" s="97">
        <f t="shared" si="2"/>
        <v>0.11007052009270983</v>
      </c>
      <c r="K22" s="97">
        <f t="shared" si="3"/>
        <v>-2.3050236709542919E-2</v>
      </c>
      <c r="L22" s="97">
        <f t="shared" si="4"/>
        <v>-0.13774099177377397</v>
      </c>
      <c r="M22" s="99">
        <f t="shared" si="5"/>
        <v>1.3595819747421712E-2</v>
      </c>
      <c r="N22" s="101">
        <v>1</v>
      </c>
      <c r="O22" s="62">
        <f t="shared" si="6"/>
        <v>9.2929470689669211E-2</v>
      </c>
      <c r="P22" s="62">
        <f t="shared" si="7"/>
        <v>0.11007052009270983</v>
      </c>
      <c r="Q22" s="62">
        <f t="shared" si="8"/>
        <v>-2.3050236709542919E-2</v>
      </c>
      <c r="R22" s="62">
        <f t="shared" si="9"/>
        <v>-0.13774099177377397</v>
      </c>
      <c r="S22" s="62">
        <f t="shared" si="10"/>
        <v>1.3595819747421712E-2</v>
      </c>
    </row>
    <row r="23" spans="1:19" ht="15">
      <c r="A23" s="40" t="s">
        <v>829</v>
      </c>
      <c r="B23" s="40">
        <v>9.3606818181818188</v>
      </c>
      <c r="C23" s="40">
        <v>36.527545454545461</v>
      </c>
      <c r="D23" s="40">
        <v>74.392216489664833</v>
      </c>
      <c r="E23" s="40">
        <v>197.88700866699219</v>
      </c>
      <c r="F23" s="40">
        <v>252.7713636363637</v>
      </c>
      <c r="G23" s="43">
        <v>4038.7872727272725</v>
      </c>
      <c r="H23" s="97">
        <f t="shared" si="0"/>
        <v>0.13980400461291684</v>
      </c>
      <c r="I23" s="97">
        <f t="shared" si="1"/>
        <v>0.14999325142721062</v>
      </c>
      <c r="J23" s="97">
        <f t="shared" si="2"/>
        <v>-1.6878541278327198E-2</v>
      </c>
      <c r="K23" s="97">
        <f t="shared" si="3"/>
        <v>0.69422905939730262</v>
      </c>
      <c r="L23" s="97">
        <f t="shared" si="4"/>
        <v>0.34726739082001812</v>
      </c>
      <c r="M23" s="99">
        <f t="shared" si="5"/>
        <v>-1.9662017872922096E-2</v>
      </c>
      <c r="N23" s="101">
        <v>1</v>
      </c>
      <c r="O23" s="62">
        <f t="shared" si="6"/>
        <v>0.14999325142721062</v>
      </c>
      <c r="P23" s="62">
        <f t="shared" si="7"/>
        <v>-1.6878541278327198E-2</v>
      </c>
      <c r="Q23" s="62">
        <f t="shared" si="8"/>
        <v>0.69422905939730262</v>
      </c>
      <c r="R23" s="62">
        <f t="shared" si="9"/>
        <v>0.34726739082001812</v>
      </c>
      <c r="S23" s="62">
        <f t="shared" si="10"/>
        <v>-1.9662017872922096E-2</v>
      </c>
    </row>
    <row r="24" spans="1:19" ht="15">
      <c r="A24" s="40" t="s">
        <v>830</v>
      </c>
      <c r="B24" s="40">
        <v>9.1044090909090887</v>
      </c>
      <c r="C24" s="40">
        <v>36.478909090909099</v>
      </c>
      <c r="D24" s="40">
        <v>66.742660479103691</v>
      </c>
      <c r="E24" s="40">
        <v>156.69613647460938</v>
      </c>
      <c r="F24" s="40">
        <v>158.93681818181821</v>
      </c>
      <c r="G24" s="43">
        <v>4046.838181818182</v>
      </c>
      <c r="H24" s="97">
        <f t="shared" si="0"/>
        <v>-2.7759319991769452E-2</v>
      </c>
      <c r="I24" s="97">
        <f t="shared" si="1"/>
        <v>-1.3323855030167898E-3</v>
      </c>
      <c r="J24" s="97">
        <f t="shared" si="2"/>
        <v>-0.10850698342630993</v>
      </c>
      <c r="K24" s="97">
        <f t="shared" si="3"/>
        <v>-0.23338771100272387</v>
      </c>
      <c r="L24" s="97">
        <f t="shared" si="4"/>
        <v>-0.46397862577930632</v>
      </c>
      <c r="M24" s="99">
        <f t="shared" si="5"/>
        <v>1.99141347736467E-3</v>
      </c>
      <c r="N24" s="101">
        <v>1</v>
      </c>
      <c r="O24" s="62">
        <f t="shared" si="6"/>
        <v>-1.3323855030167898E-3</v>
      </c>
      <c r="P24" s="62">
        <f t="shared" si="7"/>
        <v>-0.10850698342630993</v>
      </c>
      <c r="Q24" s="62">
        <f t="shared" si="8"/>
        <v>-0.23338771100272387</v>
      </c>
      <c r="R24" s="62">
        <f t="shared" si="9"/>
        <v>-0.46397862577930632</v>
      </c>
      <c r="S24" s="62">
        <f t="shared" si="10"/>
        <v>1.99141347736467E-3</v>
      </c>
    </row>
    <row r="25" spans="1:19" ht="15">
      <c r="A25" s="40" t="s">
        <v>831</v>
      </c>
      <c r="B25" s="40">
        <v>7.4261052631578961</v>
      </c>
      <c r="C25" s="40">
        <v>29.348526315789478</v>
      </c>
      <c r="D25" s="40">
        <v>61.341768646348541</v>
      </c>
      <c r="E25" s="40">
        <v>142.06488037109375</v>
      </c>
      <c r="F25" s="40">
        <v>215.01578947368421</v>
      </c>
      <c r="G25" s="43">
        <v>4151.8931578947368</v>
      </c>
      <c r="H25" s="97">
        <f t="shared" si="0"/>
        <v>-0.20375728106596941</v>
      </c>
      <c r="I25" s="97">
        <f t="shared" si="1"/>
        <v>-0.21749192614490187</v>
      </c>
      <c r="J25" s="97">
        <f t="shared" si="2"/>
        <v>-8.438334410398983E-2</v>
      </c>
      <c r="K25" s="97">
        <f t="shared" si="3"/>
        <v>-9.8024636229330081E-2</v>
      </c>
      <c r="L25" s="97">
        <f t="shared" si="4"/>
        <v>0.30220471152139639</v>
      </c>
      <c r="M25" s="99">
        <f t="shared" si="5"/>
        <v>2.5628532478802805E-2</v>
      </c>
      <c r="N25" s="101">
        <v>1</v>
      </c>
      <c r="O25" s="62">
        <f t="shared" si="6"/>
        <v>-0.21749192614490187</v>
      </c>
      <c r="P25" s="62">
        <f t="shared" si="7"/>
        <v>-8.438334410398983E-2</v>
      </c>
      <c r="Q25" s="62">
        <f t="shared" si="8"/>
        <v>-9.8024636229330081E-2</v>
      </c>
      <c r="R25" s="62">
        <f t="shared" si="9"/>
        <v>0.30220471152139639</v>
      </c>
      <c r="S25" s="62">
        <f t="shared" si="10"/>
        <v>2.5628532478802805E-2</v>
      </c>
    </row>
    <row r="26" spans="1:19" ht="15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</row>
  </sheetData>
  <mergeCells count="1">
    <mergeCell ref="U1:AG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6A74B-4F3F-439A-8404-217F05F472DD}">
  <dimension ref="A1:O13"/>
  <sheetViews>
    <sheetView workbookViewId="0">
      <selection activeCell="J10" sqref="J10"/>
    </sheetView>
  </sheetViews>
  <sheetFormatPr defaultRowHeight="12.75"/>
  <cols>
    <col min="8" max="8" width="2.5703125" customWidth="1"/>
    <col min="9" max="9" width="30.7109375" customWidth="1"/>
    <col min="10" max="10" width="14" customWidth="1"/>
    <col min="11" max="11" width="12.5703125" customWidth="1"/>
    <col min="12" max="12" width="11.42578125" customWidth="1"/>
    <col min="13" max="13" width="13.7109375" customWidth="1"/>
    <col min="14" max="14" width="12" customWidth="1"/>
    <col min="15" max="15" width="9.28515625" bestFit="1" customWidth="1"/>
  </cols>
  <sheetData>
    <row r="1" spans="1:15" ht="76.5">
      <c r="A1" s="59" t="s">
        <v>752</v>
      </c>
      <c r="B1" s="59" t="s">
        <v>790</v>
      </c>
      <c r="C1" s="59" t="s">
        <v>791</v>
      </c>
      <c r="D1" s="59" t="s">
        <v>792</v>
      </c>
      <c r="E1" s="68" t="s">
        <v>793</v>
      </c>
      <c r="F1" s="68" t="s">
        <v>794</v>
      </c>
      <c r="G1" s="68" t="s">
        <v>795</v>
      </c>
      <c r="I1" s="122" t="s">
        <v>837</v>
      </c>
      <c r="J1" s="122"/>
      <c r="K1" s="122"/>
      <c r="L1" s="122"/>
      <c r="M1" s="122"/>
      <c r="N1" s="122"/>
      <c r="O1" s="122"/>
    </row>
    <row r="2" spans="1:15" ht="60.75">
      <c r="A2" s="62" t="s">
        <v>796</v>
      </c>
      <c r="B2" s="62"/>
      <c r="C2" s="62"/>
      <c r="D2" s="84"/>
      <c r="E2" s="62"/>
      <c r="F2" s="62"/>
      <c r="G2" s="62"/>
      <c r="I2" s="95"/>
      <c r="J2" s="95" t="s">
        <v>872</v>
      </c>
      <c r="K2" s="95" t="s">
        <v>873</v>
      </c>
      <c r="L2" s="95" t="s">
        <v>874</v>
      </c>
      <c r="M2" s="95" t="s">
        <v>838</v>
      </c>
      <c r="N2" s="95" t="s">
        <v>839</v>
      </c>
      <c r="O2" s="95" t="s">
        <v>840</v>
      </c>
    </row>
    <row r="3" spans="1:15" ht="15">
      <c r="A3" s="62" t="s">
        <v>797</v>
      </c>
      <c r="B3" s="62">
        <v>-0.46207713312954102</v>
      </c>
      <c r="C3" s="62">
        <v>-0.241217153384928</v>
      </c>
      <c r="D3" s="84">
        <v>0.11146632859612315</v>
      </c>
      <c r="E3" s="62">
        <v>-4.574719764543702E-2</v>
      </c>
      <c r="F3" s="62">
        <v>-0.3715052408194231</v>
      </c>
      <c r="G3" s="62">
        <v>-9.8478477949637717E-3</v>
      </c>
      <c r="I3" s="63" t="s">
        <v>841</v>
      </c>
      <c r="J3" s="62" cm="1">
        <f t="array" ref="J3:O7">LINEST(B3:B13, C3:G13, TRUE, TRUE)</f>
        <v>5.2095083663363955</v>
      </c>
      <c r="K3" s="62">
        <v>-9.0410633557238915E-3</v>
      </c>
      <c r="L3" s="62">
        <v>-0.7860123492461093</v>
      </c>
      <c r="M3" s="62">
        <v>-2.7380174368572732</v>
      </c>
      <c r="N3" s="62">
        <v>0.73464903237086532</v>
      </c>
      <c r="O3" s="62">
        <v>4.8336183036312874E-2</v>
      </c>
    </row>
    <row r="4" spans="1:15" ht="15">
      <c r="A4" s="62" t="s">
        <v>798</v>
      </c>
      <c r="B4" s="62">
        <v>2.4425154723886257E-3</v>
      </c>
      <c r="C4" s="62">
        <v>-2.6575189873655199E-2</v>
      </c>
      <c r="D4" s="84">
        <v>4.9619313620785858E-2</v>
      </c>
      <c r="E4" s="62">
        <v>6.1129263126292493E-2</v>
      </c>
      <c r="F4" s="62">
        <v>0.49199523087599367</v>
      </c>
      <c r="G4" s="62">
        <v>1.9870027927123158E-2</v>
      </c>
      <c r="I4" s="63" t="s">
        <v>842</v>
      </c>
      <c r="J4" s="62">
        <v>5.3719576372388422</v>
      </c>
      <c r="K4" s="62">
        <v>0.2016199778215601</v>
      </c>
      <c r="L4" s="62">
        <v>0.50235200269340008</v>
      </c>
      <c r="M4" s="62">
        <v>1.5338801309907417</v>
      </c>
      <c r="N4" s="62">
        <v>0.36328237722634787</v>
      </c>
      <c r="O4" s="62">
        <v>0.11609237168215231</v>
      </c>
    </row>
    <row r="5" spans="1:15" ht="30.75">
      <c r="A5" s="62" t="s">
        <v>799</v>
      </c>
      <c r="B5" s="62">
        <v>0.39868798438112596</v>
      </c>
      <c r="C5" s="62">
        <v>0.21436463220819313</v>
      </c>
      <c r="D5" s="84">
        <v>-7.8132381111479694E-3</v>
      </c>
      <c r="E5" s="62">
        <v>0.11461348071445143</v>
      </c>
      <c r="F5" s="62">
        <v>-0.74346627055473979</v>
      </c>
      <c r="G5" s="62">
        <v>3.3113496956226118E-2</v>
      </c>
      <c r="I5" s="64" t="s">
        <v>843</v>
      </c>
      <c r="J5" s="62">
        <v>0.7114466126472303</v>
      </c>
      <c r="K5" s="62">
        <v>0.19679414112146879</v>
      </c>
      <c r="L5" s="62" t="e">
        <v>#N/A</v>
      </c>
      <c r="M5" s="62" t="e">
        <v>#N/A</v>
      </c>
      <c r="N5" s="62" t="e">
        <v>#N/A</v>
      </c>
      <c r="O5" s="62" t="e">
        <v>#N/A</v>
      </c>
    </row>
    <row r="6" spans="1:15" ht="30.75">
      <c r="A6" s="62" t="s">
        <v>800</v>
      </c>
      <c r="B6" s="62">
        <v>-6.5623177976453964E-2</v>
      </c>
      <c r="C6" s="62">
        <v>0.1707541183637212</v>
      </c>
      <c r="D6" s="84">
        <v>3.8217066029701506E-2</v>
      </c>
      <c r="E6" s="62">
        <v>5.3452279525519862E-2</v>
      </c>
      <c r="F6" s="62">
        <v>0.12869948981581189</v>
      </c>
      <c r="G6" s="62">
        <v>1.2822546591865297E-2</v>
      </c>
      <c r="I6" s="64" t="s">
        <v>844</v>
      </c>
      <c r="J6" s="62">
        <v>2.4655631984574637</v>
      </c>
      <c r="K6" s="62">
        <v>5</v>
      </c>
      <c r="L6" s="62" t="e">
        <v>#N/A</v>
      </c>
      <c r="M6" s="62" t="e">
        <v>#N/A</v>
      </c>
      <c r="N6" s="62" t="e">
        <v>#N/A</v>
      </c>
      <c r="O6" s="62" t="e">
        <v>#N/A</v>
      </c>
    </row>
    <row r="7" spans="1:15" ht="30.75">
      <c r="A7" s="62" t="s">
        <v>801</v>
      </c>
      <c r="B7" s="62">
        <v>4.3331043248390419E-2</v>
      </c>
      <c r="C7" s="62">
        <v>9.2215482090677356E-2</v>
      </c>
      <c r="D7" s="84">
        <v>7.0414683668356182E-2</v>
      </c>
      <c r="E7" s="62">
        <v>-0.22689472398499461</v>
      </c>
      <c r="F7" s="62">
        <v>-8.6506901190019178E-2</v>
      </c>
      <c r="G7" s="62">
        <v>1.0945449879460086E-2</v>
      </c>
      <c r="I7" s="64" t="s">
        <v>845</v>
      </c>
      <c r="J7" s="62">
        <v>0.47743084386364387</v>
      </c>
      <c r="K7" s="62">
        <v>0.19363966989868284</v>
      </c>
      <c r="L7" s="62" t="e">
        <v>#N/A</v>
      </c>
      <c r="M7" s="62" t="e">
        <v>#N/A</v>
      </c>
      <c r="N7" s="62" t="e">
        <v>#N/A</v>
      </c>
      <c r="O7" s="62" t="e">
        <v>#N/A</v>
      </c>
    </row>
    <row r="8" spans="1:15" ht="30.75">
      <c r="A8" s="62" t="s">
        <v>802</v>
      </c>
      <c r="B8" s="62">
        <v>0.20661016693602577</v>
      </c>
      <c r="C8" s="62">
        <v>0.22010879232863789</v>
      </c>
      <c r="D8" s="84">
        <v>4.2233137154886857E-2</v>
      </c>
      <c r="E8" s="62">
        <v>-0.23811001466951551</v>
      </c>
      <c r="F8" s="62">
        <v>3.2015967386695821E-2</v>
      </c>
      <c r="G8" s="62">
        <v>-4.9471195813364415E-3</v>
      </c>
      <c r="I8" s="64" t="s">
        <v>846</v>
      </c>
      <c r="J8" s="62">
        <v>11</v>
      </c>
      <c r="K8" s="62">
        <v>5</v>
      </c>
      <c r="L8" s="52"/>
      <c r="M8" s="52"/>
      <c r="N8" s="52"/>
      <c r="O8" s="52"/>
    </row>
    <row r="9" spans="1:15" ht="15">
      <c r="A9" s="62" t="s">
        <v>803</v>
      </c>
      <c r="B9" s="62">
        <v>0.12962624565598393</v>
      </c>
      <c r="C9" s="62">
        <v>0.19087832918599684</v>
      </c>
      <c r="D9" s="84">
        <v>-5.9952998234954681E-2</v>
      </c>
      <c r="E9" s="62">
        <v>0.42641687201617468</v>
      </c>
      <c r="F9" s="62">
        <v>-8.1483797398347393E-2</v>
      </c>
      <c r="G9" s="62">
        <v>1.8142306996782695E-2</v>
      </c>
      <c r="I9" s="63" t="s">
        <v>847</v>
      </c>
      <c r="J9" s="62">
        <f>J3/J4</f>
        <v>0.96975976322368307</v>
      </c>
      <c r="K9" s="62">
        <f>K3/K4</f>
        <v>-4.4842100735302683E-2</v>
      </c>
      <c r="L9" s="62">
        <f>L3/L4</f>
        <v>-1.5646645082170307</v>
      </c>
      <c r="M9" s="62">
        <f>M3/M4</f>
        <v>-1.7850269923561579</v>
      </c>
      <c r="N9" s="62">
        <f>N3/N4</f>
        <v>2.0222534271546362</v>
      </c>
      <c r="O9" s="52"/>
    </row>
    <row r="10" spans="1:15" ht="15">
      <c r="A10" s="62" t="s">
        <v>804</v>
      </c>
      <c r="B10" s="62">
        <v>0.50599789448223353</v>
      </c>
      <c r="C10" s="62">
        <v>0.34055921097239605</v>
      </c>
      <c r="D10" s="84">
        <v>5.6300334739725101E-2</v>
      </c>
      <c r="E10" s="62">
        <v>-0.10338732340840748</v>
      </c>
      <c r="F10" s="62">
        <v>3.2565857744346949E-2</v>
      </c>
      <c r="G10" s="62">
        <v>-7.9179011274172657E-3</v>
      </c>
      <c r="I10" s="63" t="s">
        <v>848</v>
      </c>
      <c r="J10" s="62">
        <f>_xlfn.T.DIST.2T(ABS(J9),K6)</f>
        <v>0.37670534415894935</v>
      </c>
      <c r="K10" s="62">
        <f>_xlfn.T.DIST.2T(ABS(K9),K6)</f>
        <v>0.96596896206712246</v>
      </c>
      <c r="L10" s="62">
        <f>_xlfn.T.DIST.2T(ABS(L9),K6)</f>
        <v>0.17843258472896509</v>
      </c>
      <c r="M10" s="62">
        <f>_xlfn.T.DIST.2T(ABS(M9),K6)</f>
        <v>0.13432246389662625</v>
      </c>
      <c r="N10" s="62">
        <f>_xlfn.T.DIST.2T(ABS(N9),K6)</f>
        <v>9.9085087052582718E-2</v>
      </c>
      <c r="O10" s="52"/>
    </row>
    <row r="11" spans="1:15" ht="15">
      <c r="A11" s="62" t="s">
        <v>805</v>
      </c>
      <c r="B11" s="62">
        <v>-9.5802061689106557E-2</v>
      </c>
      <c r="C11" s="62">
        <v>0.31770595975163773</v>
      </c>
      <c r="D11" s="84">
        <v>0.11726549652289776</v>
      </c>
      <c r="E11" s="62">
        <v>-2.0883146364085715E-2</v>
      </c>
      <c r="F11" s="62">
        <v>-0.17663298451484497</v>
      </c>
      <c r="G11" s="62">
        <v>3.796480645789259E-3</v>
      </c>
    </row>
    <row r="12" spans="1:15" ht="15">
      <c r="A12" s="62" t="s">
        <v>806</v>
      </c>
      <c r="B12" s="62">
        <v>0.13092667440742858</v>
      </c>
      <c r="C12" s="62">
        <v>-7.0365009828211533E-2</v>
      </c>
      <c r="D12" s="84">
        <v>-1.2646633627921369E-2</v>
      </c>
      <c r="E12" s="62">
        <v>9.1125603190429547E-2</v>
      </c>
      <c r="F12" s="62">
        <v>0.20645122520730286</v>
      </c>
      <c r="G12" s="62">
        <v>1.47715380460854E-2</v>
      </c>
    </row>
    <row r="13" spans="1:15" ht="15">
      <c r="A13" s="62" t="s">
        <v>807</v>
      </c>
      <c r="B13" s="62">
        <v>0.20186438878769883</v>
      </c>
      <c r="C13" s="62">
        <v>0.33481862411431668</v>
      </c>
      <c r="D13" s="84">
        <v>-7.7248783290900888E-2</v>
      </c>
      <c r="E13" s="62">
        <v>0.19630121200138134</v>
      </c>
      <c r="F13" s="62">
        <v>5.0807251490884678E-2</v>
      </c>
      <c r="G13" s="62">
        <v>-1.365730738530831E-3</v>
      </c>
    </row>
  </sheetData>
  <mergeCells count="1">
    <mergeCell ref="I1:O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A16B6-0FDD-4F35-86E8-0ECEABD75209}">
  <dimension ref="A1:O13"/>
  <sheetViews>
    <sheetView topLeftCell="A2" workbookViewId="0">
      <selection activeCell="A2" sqref="A2"/>
    </sheetView>
  </sheetViews>
  <sheetFormatPr defaultRowHeight="12.75"/>
  <cols>
    <col min="8" max="8" width="2.5703125" customWidth="1"/>
    <col min="9" max="9" width="30.42578125" customWidth="1"/>
    <col min="10" max="10" width="14" customWidth="1"/>
    <col min="11" max="11" width="12.85546875" customWidth="1"/>
    <col min="12" max="12" width="12" customWidth="1"/>
    <col min="13" max="13" width="12.42578125" customWidth="1"/>
    <col min="14" max="14" width="12" customWidth="1"/>
    <col min="15" max="15" width="9.28515625" bestFit="1" customWidth="1"/>
  </cols>
  <sheetData>
    <row r="1" spans="1:15" ht="76.5">
      <c r="A1" s="59" t="s">
        <v>752</v>
      </c>
      <c r="B1" s="59" t="s">
        <v>790</v>
      </c>
      <c r="C1" s="59" t="s">
        <v>791</v>
      </c>
      <c r="D1" s="59" t="s">
        <v>792</v>
      </c>
      <c r="E1" s="68" t="s">
        <v>793</v>
      </c>
      <c r="F1" s="68" t="s">
        <v>794</v>
      </c>
      <c r="G1" s="68" t="s">
        <v>795</v>
      </c>
      <c r="I1" s="122" t="s">
        <v>837</v>
      </c>
      <c r="J1" s="122"/>
      <c r="K1" s="122"/>
      <c r="L1" s="122"/>
      <c r="M1" s="122"/>
      <c r="N1" s="122"/>
      <c r="O1" s="122"/>
    </row>
    <row r="2" spans="1:15" ht="60.75">
      <c r="A2" s="62" t="s">
        <v>820</v>
      </c>
      <c r="B2" s="62">
        <v>-0.70283163405335447</v>
      </c>
      <c r="C2" s="62">
        <v>-0.61068871056052498</v>
      </c>
      <c r="D2" s="84">
        <v>1.5024494486681968E-2</v>
      </c>
      <c r="E2" s="62">
        <v>-6.4338513796136518E-2</v>
      </c>
      <c r="F2" s="62">
        <v>-0.16632331609894532</v>
      </c>
      <c r="G2" s="62">
        <v>3.6632559207829068E-2</v>
      </c>
      <c r="I2" s="95"/>
      <c r="J2" s="95" t="s">
        <v>872</v>
      </c>
      <c r="K2" s="95" t="s">
        <v>873</v>
      </c>
      <c r="L2" s="95" t="s">
        <v>874</v>
      </c>
      <c r="M2" s="95" t="s">
        <v>838</v>
      </c>
      <c r="N2" s="95" t="s">
        <v>839</v>
      </c>
      <c r="O2" s="95" t="s">
        <v>840</v>
      </c>
    </row>
    <row r="3" spans="1:15" ht="15">
      <c r="A3" s="62" t="s">
        <v>821</v>
      </c>
      <c r="B3" s="62">
        <v>-1.6262932811402411E-2</v>
      </c>
      <c r="C3" s="62">
        <v>-0.14387834714258374</v>
      </c>
      <c r="D3" s="84">
        <v>1.4097458858588267E-2</v>
      </c>
      <c r="E3" s="62">
        <v>0.14878873499988962</v>
      </c>
      <c r="F3" s="62">
        <v>-9.5010068259340247E-2</v>
      </c>
      <c r="G3" s="62">
        <v>2.0950706977553985E-2</v>
      </c>
      <c r="I3" s="63" t="s">
        <v>841</v>
      </c>
      <c r="J3" s="62" cm="1">
        <f t="array" ref="J3:O7">LINEST(B3:B13, C3:G13, TRUE, TRUE)</f>
        <v>-1.2474648150106999</v>
      </c>
      <c r="K3" s="62">
        <v>-4.039262142826356E-2</v>
      </c>
      <c r="L3" s="62">
        <v>8.8866480064048514E-2</v>
      </c>
      <c r="M3" s="62">
        <v>-0.25545972413324025</v>
      </c>
      <c r="N3" s="62">
        <v>0.76110473962739067</v>
      </c>
      <c r="O3" s="62">
        <v>-2.4821891750754332E-2</v>
      </c>
    </row>
    <row r="4" spans="1:15" ht="15">
      <c r="A4" s="62" t="s">
        <v>822</v>
      </c>
      <c r="B4" s="62">
        <v>-7.6778185865097409E-2</v>
      </c>
      <c r="C4" s="62">
        <v>-0.19155270976819916</v>
      </c>
      <c r="D4" s="84">
        <v>-5.5780579459429554E-2</v>
      </c>
      <c r="E4" s="62">
        <v>-0.13817145304761549</v>
      </c>
      <c r="F4" s="62">
        <v>-1.273510572680164E-2</v>
      </c>
      <c r="G4" s="62">
        <v>-3.8216561751720383E-2</v>
      </c>
      <c r="I4" s="63" t="s">
        <v>842</v>
      </c>
      <c r="J4" s="62">
        <v>1.4811545244928797</v>
      </c>
      <c r="K4" s="62">
        <v>0.12454174690050919</v>
      </c>
      <c r="L4" s="62">
        <v>0.13617145085948337</v>
      </c>
      <c r="M4" s="62">
        <v>0.45351882178100489</v>
      </c>
      <c r="N4" s="62">
        <v>0.22374041606455009</v>
      </c>
      <c r="O4" s="62">
        <v>2.9319162955193479E-2</v>
      </c>
    </row>
    <row r="5" spans="1:15" ht="30.75">
      <c r="A5" s="62" t="s">
        <v>823</v>
      </c>
      <c r="B5" s="62">
        <v>-0.23958356999739525</v>
      </c>
      <c r="C5" s="62">
        <v>-0.10819212640229979</v>
      </c>
      <c r="D5" s="84">
        <v>5.004702702586062E-2</v>
      </c>
      <c r="E5" s="62">
        <v>1.3475696386480104E-2</v>
      </c>
      <c r="F5" s="62">
        <v>-2.4132803961177198E-2</v>
      </c>
      <c r="G5" s="62">
        <v>2.0574693635431348E-2</v>
      </c>
      <c r="I5" s="64" t="s">
        <v>843</v>
      </c>
      <c r="J5" s="62">
        <v>0.81075233949071157</v>
      </c>
      <c r="K5" s="62">
        <v>8.7280071618482974E-2</v>
      </c>
      <c r="L5" s="62" t="e">
        <v>#N/A</v>
      </c>
      <c r="M5" s="62" t="e">
        <v>#N/A</v>
      </c>
      <c r="N5" s="62" t="e">
        <v>#N/A</v>
      </c>
      <c r="O5" s="62" t="e">
        <v>#N/A</v>
      </c>
    </row>
    <row r="6" spans="1:15" ht="30.75">
      <c r="A6" s="62" t="s">
        <v>824</v>
      </c>
      <c r="B6" s="62">
        <v>-0.27650402430717846</v>
      </c>
      <c r="C6" s="62">
        <v>-0.31351279746592009</v>
      </c>
      <c r="D6" s="84">
        <v>-0.11661059019563519</v>
      </c>
      <c r="E6" s="62">
        <v>1.5403947890019821E-2</v>
      </c>
      <c r="F6" s="62">
        <v>-0.12778273688078026</v>
      </c>
      <c r="G6" s="62">
        <v>-1.2581205921816651E-2</v>
      </c>
      <c r="I6" s="64" t="s">
        <v>844</v>
      </c>
      <c r="J6" s="62">
        <v>4.2840811733623481</v>
      </c>
      <c r="K6" s="62">
        <v>5</v>
      </c>
      <c r="L6" s="62" t="e">
        <v>#N/A</v>
      </c>
      <c r="M6" s="62" t="e">
        <v>#N/A</v>
      </c>
      <c r="N6" s="62" t="e">
        <v>#N/A</v>
      </c>
      <c r="O6" s="62" t="e">
        <v>#N/A</v>
      </c>
    </row>
    <row r="7" spans="1:15" ht="30.75">
      <c r="A7" s="62" t="s">
        <v>825</v>
      </c>
      <c r="B7" s="62">
        <v>0.14187031587525309</v>
      </c>
      <c r="C7" s="62">
        <v>0.10190892403584635</v>
      </c>
      <c r="D7" s="84">
        <v>-2.1015286131367765E-2</v>
      </c>
      <c r="E7" s="62">
        <v>1.8825174909434982E-2</v>
      </c>
      <c r="F7" s="62">
        <v>-2.2971317221201666E-2</v>
      </c>
      <c r="G7" s="62">
        <v>-1.9277843814872405E-2</v>
      </c>
      <c r="I7" s="64" t="s">
        <v>845</v>
      </c>
      <c r="J7" s="62">
        <v>0.16317660133162651</v>
      </c>
      <c r="K7" s="62">
        <v>3.8089054508637581E-2</v>
      </c>
      <c r="L7" s="62" t="e">
        <v>#N/A</v>
      </c>
      <c r="M7" s="62" t="e">
        <v>#N/A</v>
      </c>
      <c r="N7" s="62" t="e">
        <v>#N/A</v>
      </c>
      <c r="O7" s="62" t="e">
        <v>#N/A</v>
      </c>
    </row>
    <row r="8" spans="1:15" ht="30.75">
      <c r="A8" s="62" t="s">
        <v>826</v>
      </c>
      <c r="B8" s="62">
        <v>-0.1254132524494431</v>
      </c>
      <c r="C8" s="62">
        <v>-0.11491581188964063</v>
      </c>
      <c r="D8" s="84">
        <v>4.8431889399393947E-2</v>
      </c>
      <c r="E8" s="62">
        <v>-2.8263135741774262E-2</v>
      </c>
      <c r="F8" s="62">
        <v>-0.23795854526757571</v>
      </c>
      <c r="G8" s="62">
        <v>-5.4345205472549722E-3</v>
      </c>
      <c r="I8" s="64" t="s">
        <v>846</v>
      </c>
      <c r="J8" s="62">
        <v>11</v>
      </c>
      <c r="K8" s="62">
        <v>5</v>
      </c>
      <c r="L8" s="52"/>
      <c r="M8" s="52"/>
      <c r="N8" s="52"/>
      <c r="O8" s="52"/>
    </row>
    <row r="9" spans="1:15" ht="15">
      <c r="A9" s="62" t="s">
        <v>827</v>
      </c>
      <c r="B9" s="62">
        <v>3.5774812980394928E-2</v>
      </c>
      <c r="C9" s="62">
        <v>0.14985715625223953</v>
      </c>
      <c r="D9" s="84">
        <v>8.6208522195983045E-2</v>
      </c>
      <c r="E9" s="62">
        <v>-6.0496923146533196E-2</v>
      </c>
      <c r="F9" s="62">
        <v>0.35179408107389498</v>
      </c>
      <c r="G9" s="62">
        <v>-8.4538725952012957E-3</v>
      </c>
      <c r="I9" s="63" t="s">
        <v>847</v>
      </c>
      <c r="J9" s="62">
        <f>J3/J4</f>
        <v>-0.84222462571068279</v>
      </c>
      <c r="K9" s="62">
        <f t="shared" ref="K9:N9" si="0">K3/K4</f>
        <v>-0.3243299731497376</v>
      </c>
      <c r="L9" s="62">
        <f t="shared" si="0"/>
        <v>0.65260727930225759</v>
      </c>
      <c r="M9" s="62">
        <f t="shared" si="0"/>
        <v>-0.56328362101936447</v>
      </c>
      <c r="N9" s="62">
        <f t="shared" si="0"/>
        <v>3.4017311356380451</v>
      </c>
      <c r="O9" s="52"/>
    </row>
    <row r="10" spans="1:15" ht="15">
      <c r="A10" s="62" t="s">
        <v>828</v>
      </c>
      <c r="B10" s="62">
        <v>4.3339247419376002E-3</v>
      </c>
      <c r="C10" s="62">
        <v>9.2929470689669211E-2</v>
      </c>
      <c r="D10" s="84">
        <v>0.11007052009270983</v>
      </c>
      <c r="E10" s="62">
        <v>-2.3050236709542919E-2</v>
      </c>
      <c r="F10" s="62">
        <v>-0.13774099177377397</v>
      </c>
      <c r="G10" s="62">
        <v>1.3595819747421712E-2</v>
      </c>
      <c r="I10" s="63" t="s">
        <v>848</v>
      </c>
      <c r="J10" s="52">
        <f>_xlfn.T.DIST.2T(ABS(J9),K6)</f>
        <v>0.43808004723333099</v>
      </c>
      <c r="K10" s="52">
        <f>_xlfn.T.DIST.2T(ABS(K9),K6)</f>
        <v>0.758817064453426</v>
      </c>
      <c r="L10" s="52">
        <f>_xlfn.T.DIST.2T(ABS(L9),K6)</f>
        <v>0.54281942345915257</v>
      </c>
      <c r="M10" s="52">
        <f>_xlfn.T.DIST.2T(ABS(M9),K6)</f>
        <v>0.59756419094251301</v>
      </c>
      <c r="N10" s="52">
        <f>_xlfn.T.DIST.2T(ABS(N9),K6)</f>
        <v>1.9214905842933998E-2</v>
      </c>
      <c r="O10" s="52"/>
    </row>
    <row r="11" spans="1:15" ht="15">
      <c r="A11" s="62" t="s">
        <v>829</v>
      </c>
      <c r="B11" s="62">
        <v>0.13980400461291684</v>
      </c>
      <c r="C11" s="62">
        <v>0.14999325142721062</v>
      </c>
      <c r="D11" s="84">
        <v>-1.6878541278327198E-2</v>
      </c>
      <c r="E11" s="62">
        <v>0.69422905939730262</v>
      </c>
      <c r="F11" s="62">
        <v>0.34726739082001812</v>
      </c>
      <c r="G11" s="62">
        <v>-1.9662017872922096E-2</v>
      </c>
    </row>
    <row r="12" spans="1:15" ht="15">
      <c r="A12" s="62" t="s">
        <v>830</v>
      </c>
      <c r="B12" s="62">
        <v>-2.7759319991769452E-2</v>
      </c>
      <c r="C12" s="62">
        <v>-1.3323855030167898E-3</v>
      </c>
      <c r="D12" s="84">
        <v>-0.10850698342630993</v>
      </c>
      <c r="E12" s="62">
        <v>-0.23338771100272387</v>
      </c>
      <c r="F12" s="62">
        <v>-0.46397862577930632</v>
      </c>
      <c r="G12" s="62">
        <v>1.99141347736467E-3</v>
      </c>
    </row>
    <row r="13" spans="1:15" ht="15">
      <c r="A13" s="62" t="s">
        <v>831</v>
      </c>
      <c r="B13" s="62">
        <v>-0.20375728106596941</v>
      </c>
      <c r="C13" s="62">
        <v>-0.21749192614490187</v>
      </c>
      <c r="D13" s="84">
        <v>-8.438334410398983E-2</v>
      </c>
      <c r="E13" s="62">
        <v>-9.8024636229330081E-2</v>
      </c>
      <c r="F13" s="62">
        <v>0.30220471152139639</v>
      </c>
      <c r="G13" s="62">
        <v>2.5628532478802805E-2</v>
      </c>
    </row>
  </sheetData>
  <mergeCells count="1">
    <mergeCell ref="I1:O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C7910-7634-479C-8B34-FBA310E6E2F0}">
  <dimension ref="A1:K37"/>
  <sheetViews>
    <sheetView workbookViewId="0">
      <selection activeCell="H10" sqref="H10"/>
    </sheetView>
  </sheetViews>
  <sheetFormatPr defaultRowHeight="12.75"/>
  <cols>
    <col min="3" max="5" width="9.28515625" bestFit="1" customWidth="1"/>
    <col min="6" max="6" width="2.42578125" customWidth="1"/>
    <col min="7" max="7" width="30.5703125" customWidth="1"/>
    <col min="8" max="8" width="13.5703125" customWidth="1"/>
    <col min="9" max="9" width="13.85546875" customWidth="1"/>
    <col min="10" max="10" width="13.7109375" customWidth="1"/>
    <col min="11" max="11" width="14.140625" customWidth="1"/>
  </cols>
  <sheetData>
    <row r="1" spans="1:11" ht="76.5">
      <c r="A1" s="59" t="s">
        <v>752</v>
      </c>
      <c r="B1" s="59" t="s">
        <v>790</v>
      </c>
      <c r="C1" s="68" t="s">
        <v>793</v>
      </c>
      <c r="D1" s="68" t="s">
        <v>794</v>
      </c>
      <c r="E1" s="68" t="s">
        <v>795</v>
      </c>
      <c r="G1" s="122" t="s">
        <v>837</v>
      </c>
      <c r="H1" s="122"/>
      <c r="I1" s="122"/>
      <c r="J1" s="122"/>
      <c r="K1" s="122"/>
    </row>
    <row r="2" spans="1:11" ht="45.75">
      <c r="A2" s="62" t="s">
        <v>796</v>
      </c>
      <c r="B2" s="62"/>
      <c r="C2" s="62"/>
      <c r="D2" s="62"/>
      <c r="E2" s="62"/>
      <c r="G2" s="93"/>
      <c r="H2" s="94" t="s">
        <v>872</v>
      </c>
      <c r="I2" s="94" t="s">
        <v>873</v>
      </c>
      <c r="J2" s="94" t="s">
        <v>874</v>
      </c>
      <c r="K2" s="94" t="s">
        <v>840</v>
      </c>
    </row>
    <row r="3" spans="1:11" ht="15">
      <c r="A3" s="62" t="s">
        <v>797</v>
      </c>
      <c r="B3" s="62">
        <v>-0.46207713312954102</v>
      </c>
      <c r="C3" s="62">
        <v>-4.574719764543702E-2</v>
      </c>
      <c r="D3" s="62">
        <v>-0.3715052408194231</v>
      </c>
      <c r="E3" s="62">
        <v>-9.8478477949637717E-3</v>
      </c>
      <c r="G3" s="85" t="s">
        <v>841</v>
      </c>
      <c r="H3" s="62" cm="1">
        <f t="array" ref="H3:K7">LINEST(B3:B37, C3:E37, TRUE, TRUE)</f>
        <v>0.44079062825279414</v>
      </c>
      <c r="I3" s="62">
        <v>-0.10328473662227862</v>
      </c>
      <c r="J3" s="62">
        <v>0.26755749763663528</v>
      </c>
      <c r="K3" s="62">
        <v>-1.1441358749576934E-2</v>
      </c>
    </row>
    <row r="4" spans="1:11" ht="15">
      <c r="A4" s="62" t="s">
        <v>798</v>
      </c>
      <c r="B4" s="62">
        <v>2.4425154723886257E-3</v>
      </c>
      <c r="C4" s="62">
        <v>6.1129263126292493E-2</v>
      </c>
      <c r="D4" s="62">
        <v>0.49199523087599367</v>
      </c>
      <c r="E4" s="62">
        <v>1.9870027927123158E-2</v>
      </c>
      <c r="G4" s="86" t="s">
        <v>842</v>
      </c>
      <c r="H4" s="62">
        <v>2.8932659350903114</v>
      </c>
      <c r="I4" s="62">
        <v>0.21704467777097086</v>
      </c>
      <c r="J4" s="62">
        <v>0.26369683347564876</v>
      </c>
      <c r="K4" s="62">
        <v>5.8166646893305002E-2</v>
      </c>
    </row>
    <row r="5" spans="1:11" ht="30.75">
      <c r="A5" s="62" t="s">
        <v>799</v>
      </c>
      <c r="B5" s="62">
        <v>0.39868798438112596</v>
      </c>
      <c r="C5" s="62">
        <v>0.11461348071445143</v>
      </c>
      <c r="D5" s="62">
        <v>-0.74346627055473979</v>
      </c>
      <c r="E5" s="62">
        <v>3.3113496956226118E-2</v>
      </c>
      <c r="G5" s="87" t="s">
        <v>843</v>
      </c>
      <c r="H5" s="62">
        <v>3.737232229250665E-2</v>
      </c>
      <c r="I5" s="62">
        <v>0.34057858066458935</v>
      </c>
      <c r="J5" s="62" t="e">
        <v>#N/A</v>
      </c>
      <c r="K5" s="62" t="e">
        <v>#N/A</v>
      </c>
    </row>
    <row r="6" spans="1:11" ht="30.75">
      <c r="A6" s="62" t="s">
        <v>800</v>
      </c>
      <c r="B6" s="62">
        <v>-6.5623177976453964E-2</v>
      </c>
      <c r="C6" s="62">
        <v>5.3452279525519862E-2</v>
      </c>
      <c r="D6" s="62">
        <v>0.12869948981581189</v>
      </c>
      <c r="E6" s="62">
        <v>1.2822546591865297E-2</v>
      </c>
      <c r="G6" s="87" t="s">
        <v>844</v>
      </c>
      <c r="H6" s="62">
        <v>0.40117344704749003</v>
      </c>
      <c r="I6" s="62">
        <v>31</v>
      </c>
      <c r="J6" s="62" t="e">
        <v>#N/A</v>
      </c>
      <c r="K6" s="62" t="e">
        <v>#N/A</v>
      </c>
    </row>
    <row r="7" spans="1:11" ht="30.75">
      <c r="A7" s="62" t="s">
        <v>801</v>
      </c>
      <c r="B7" s="62">
        <v>4.3331043248390419E-2</v>
      </c>
      <c r="C7" s="62">
        <v>-0.22689472398499461</v>
      </c>
      <c r="D7" s="62">
        <v>-8.6506901190019178E-2</v>
      </c>
      <c r="E7" s="62">
        <v>1.0945449879460086E-2</v>
      </c>
      <c r="G7" s="88" t="s">
        <v>845</v>
      </c>
      <c r="H7" s="62">
        <v>0.13960086116842696</v>
      </c>
      <c r="I7" s="62">
        <v>3.5958068578326925</v>
      </c>
      <c r="J7" s="62" t="e">
        <v>#N/A</v>
      </c>
      <c r="K7" s="89" t="e">
        <v>#N/A</v>
      </c>
    </row>
    <row r="8" spans="1:11" ht="30.75">
      <c r="A8" s="62" t="s">
        <v>802</v>
      </c>
      <c r="B8" s="62">
        <v>0.20661016693602577</v>
      </c>
      <c r="C8" s="62">
        <v>-0.23811001466951551</v>
      </c>
      <c r="D8" s="62">
        <v>3.2015967386695821E-2</v>
      </c>
      <c r="E8" s="62">
        <v>-4.9471195813364415E-3</v>
      </c>
      <c r="G8" s="69" t="s">
        <v>846</v>
      </c>
      <c r="H8" s="74">
        <v>35</v>
      </c>
      <c r="I8" s="74">
        <v>3</v>
      </c>
      <c r="J8" s="90"/>
      <c r="K8" s="91"/>
    </row>
    <row r="9" spans="1:11" ht="15">
      <c r="A9" s="62" t="s">
        <v>803</v>
      </c>
      <c r="B9" s="62">
        <v>0.12962624565598393</v>
      </c>
      <c r="C9" s="62">
        <v>0.42641687201617468</v>
      </c>
      <c r="D9" s="62">
        <v>-8.1483797398347393E-2</v>
      </c>
      <c r="E9" s="62">
        <v>1.8142306996782695E-2</v>
      </c>
      <c r="G9" s="88" t="s">
        <v>847</v>
      </c>
      <c r="H9" s="73">
        <f>H3/H4</f>
        <v>0.15235054023439956</v>
      </c>
      <c r="I9" s="73">
        <f>I3/I4</f>
        <v>-0.47586855242433718</v>
      </c>
      <c r="J9" s="73">
        <f>J3/J4</f>
        <v>1.014640540464977</v>
      </c>
      <c r="K9" s="73"/>
    </row>
    <row r="10" spans="1:11" ht="15">
      <c r="A10" s="62" t="s">
        <v>804</v>
      </c>
      <c r="B10" s="62">
        <v>0.50599789448223353</v>
      </c>
      <c r="C10" s="62">
        <v>-0.10338732340840748</v>
      </c>
      <c r="D10" s="62">
        <v>3.2565857744346949E-2</v>
      </c>
      <c r="E10" s="62">
        <v>-7.9179011274172657E-3</v>
      </c>
      <c r="G10" s="87" t="s">
        <v>848</v>
      </c>
      <c r="H10" s="73">
        <f>_xlfn.T.DIST.2T(ABS(H9),I6)</f>
        <v>0.87989773248499847</v>
      </c>
      <c r="I10" s="73">
        <f>_xlfn.T.DIST.2T(ABS(I9),I6)</f>
        <v>0.63750458054585546</v>
      </c>
      <c r="J10" s="73">
        <f>_xlfn.T.DIST.2T(ABS(J9),I6)</f>
        <v>0.31813134632828194</v>
      </c>
      <c r="K10" s="29"/>
    </row>
    <row r="11" spans="1:11" ht="15">
      <c r="A11" s="62" t="s">
        <v>805</v>
      </c>
      <c r="B11" s="62">
        <v>-9.5802061689106557E-2</v>
      </c>
      <c r="C11" s="62">
        <v>-2.0883146364085715E-2</v>
      </c>
      <c r="D11" s="62">
        <v>-0.17663298451484497</v>
      </c>
      <c r="E11" s="62">
        <v>3.796480645789259E-3</v>
      </c>
    </row>
    <row r="12" spans="1:11" ht="15">
      <c r="A12" s="62" t="s">
        <v>806</v>
      </c>
      <c r="B12" s="62">
        <v>0.13092667440742858</v>
      </c>
      <c r="C12" s="62">
        <v>9.1125603190429547E-2</v>
      </c>
      <c r="D12" s="62">
        <v>0.20645122520730286</v>
      </c>
      <c r="E12" s="62">
        <v>1.47715380460854E-2</v>
      </c>
    </row>
    <row r="13" spans="1:11" ht="15">
      <c r="A13" s="62" t="s">
        <v>807</v>
      </c>
      <c r="B13" s="62">
        <v>0.20186438878769883</v>
      </c>
      <c r="C13" s="62">
        <v>0.19630121200138134</v>
      </c>
      <c r="D13" s="62">
        <v>5.0807251490884678E-2</v>
      </c>
      <c r="E13" s="62">
        <v>-1.365730738530831E-3</v>
      </c>
    </row>
    <row r="14" spans="1:11" ht="15">
      <c r="A14" s="62" t="s">
        <v>808</v>
      </c>
      <c r="B14" s="62">
        <v>-2.3182690767128297E-2</v>
      </c>
      <c r="C14" s="62">
        <v>0.27488830479466797</v>
      </c>
      <c r="D14" s="62">
        <v>0.28765908111317606</v>
      </c>
      <c r="E14" s="62">
        <v>2.1676503184032435E-2</v>
      </c>
    </row>
    <row r="15" spans="1:11" ht="15">
      <c r="A15" s="62" t="s">
        <v>809</v>
      </c>
      <c r="B15" s="62">
        <v>-0.34267291380321818</v>
      </c>
      <c r="C15" s="62">
        <v>0.44388132486155424</v>
      </c>
      <c r="D15" s="62">
        <v>-0.2684779999950262</v>
      </c>
      <c r="E15" s="62">
        <v>-4.9678621063301773E-3</v>
      </c>
    </row>
    <row r="16" spans="1:11" ht="15">
      <c r="A16" s="62" t="s">
        <v>810</v>
      </c>
      <c r="B16" s="62">
        <v>0.43189972290450207</v>
      </c>
      <c r="C16" s="62">
        <v>0.38903549076779048</v>
      </c>
      <c r="D16" s="62">
        <v>0.29206675045937808</v>
      </c>
      <c r="E16" s="62">
        <v>-3.318465823684226E-2</v>
      </c>
    </row>
    <row r="17" spans="1:5" ht="15">
      <c r="A17" s="62" t="s">
        <v>811</v>
      </c>
      <c r="B17" s="62">
        <v>-0.31249659156933535</v>
      </c>
      <c r="C17" s="62">
        <v>-0.51202744745289064</v>
      </c>
      <c r="D17" s="62">
        <v>-0.57324591177919104</v>
      </c>
      <c r="E17" s="62">
        <v>3.001121365525419E-2</v>
      </c>
    </row>
    <row r="18" spans="1:5" ht="15">
      <c r="A18" s="62" t="s">
        <v>812</v>
      </c>
      <c r="B18" s="62">
        <v>-0.44730989887139577</v>
      </c>
      <c r="C18" s="62">
        <v>-0.29537663418363641</v>
      </c>
      <c r="D18" s="62">
        <v>8.4418185096419157E-2</v>
      </c>
      <c r="E18" s="62">
        <v>-2.0188612758621965E-2</v>
      </c>
    </row>
    <row r="19" spans="1:5" ht="15">
      <c r="A19" s="62" t="s">
        <v>813</v>
      </c>
      <c r="B19" s="62">
        <v>0.40141516280195139</v>
      </c>
      <c r="C19" s="62">
        <v>-8.4685077796862143E-2</v>
      </c>
      <c r="D19" s="62">
        <v>2.4802954869667458E-2</v>
      </c>
      <c r="E19" s="62">
        <v>-2.4448615484095524E-2</v>
      </c>
    </row>
    <row r="20" spans="1:5" ht="15">
      <c r="A20" s="62" t="s">
        <v>814</v>
      </c>
      <c r="B20" s="62">
        <v>0.36651203744149524</v>
      </c>
      <c r="C20" s="62">
        <v>-0.10927702370451374</v>
      </c>
      <c r="D20" s="62">
        <v>0.31371102370904047</v>
      </c>
      <c r="E20" s="62">
        <v>-8.2541751574048364E-3</v>
      </c>
    </row>
    <row r="21" spans="1:5" ht="15">
      <c r="A21" s="62" t="s">
        <v>815</v>
      </c>
      <c r="B21" s="62">
        <v>0.34195490441676285</v>
      </c>
      <c r="C21" s="62">
        <v>0.1256365691918207</v>
      </c>
      <c r="D21" s="62">
        <v>-0.32970727193788868</v>
      </c>
      <c r="E21" s="62">
        <v>3.3481391375337372E-2</v>
      </c>
    </row>
    <row r="22" spans="1:5" ht="15">
      <c r="A22" s="62" t="s">
        <v>816</v>
      </c>
      <c r="B22" s="62">
        <v>-0.27283968354909899</v>
      </c>
      <c r="C22" s="62">
        <v>-6.6253054586921161E-3</v>
      </c>
      <c r="D22" s="62">
        <v>0.65393616132229548</v>
      </c>
      <c r="E22" s="62">
        <v>-4.4084392428228258E-2</v>
      </c>
    </row>
    <row r="23" spans="1:5" ht="15">
      <c r="A23" s="62" t="s">
        <v>817</v>
      </c>
      <c r="B23" s="62">
        <v>-0.75341139794436041</v>
      </c>
      <c r="C23" s="62">
        <v>8.1284877715252904E-2</v>
      </c>
      <c r="D23" s="62">
        <v>0.55721138510823631</v>
      </c>
      <c r="E23" s="62">
        <v>-3.4546482489428314E-2</v>
      </c>
    </row>
    <row r="24" spans="1:5" ht="15">
      <c r="A24" s="62" t="s">
        <v>818</v>
      </c>
      <c r="B24" s="62">
        <v>5.7470539225348484E-2</v>
      </c>
      <c r="C24" s="62">
        <v>-0.20423367040885182</v>
      </c>
      <c r="D24" s="62">
        <v>-0.64967631929919367</v>
      </c>
      <c r="E24" s="62">
        <v>5.9890778443235052E-2</v>
      </c>
    </row>
    <row r="25" spans="1:5" ht="15">
      <c r="A25" s="62" t="s">
        <v>819</v>
      </c>
      <c r="B25" s="62">
        <v>0.7627191652430958</v>
      </c>
      <c r="C25" s="62">
        <v>-4.8452228081362278E-2</v>
      </c>
      <c r="D25" s="62">
        <v>-0.13557485502069583</v>
      </c>
      <c r="E25" s="62">
        <v>1.121204664831911E-2</v>
      </c>
    </row>
    <row r="26" spans="1:5" ht="15">
      <c r="A26" s="62" t="s">
        <v>820</v>
      </c>
      <c r="B26" s="62">
        <v>-0.70283163405335447</v>
      </c>
      <c r="C26" s="62">
        <v>-6.4338513796136518E-2</v>
      </c>
      <c r="D26" s="62">
        <v>-0.16632331609894532</v>
      </c>
      <c r="E26" s="62">
        <v>3.6632559207829068E-2</v>
      </c>
    </row>
    <row r="27" spans="1:5" ht="15">
      <c r="A27" s="62" t="s">
        <v>821</v>
      </c>
      <c r="B27" s="62">
        <v>-1.6262932811402411E-2</v>
      </c>
      <c r="C27" s="62">
        <v>0.14878873499988962</v>
      </c>
      <c r="D27" s="62">
        <v>-9.5010068259340247E-2</v>
      </c>
      <c r="E27" s="62">
        <v>2.0950706977553985E-2</v>
      </c>
    </row>
    <row r="28" spans="1:5" ht="15">
      <c r="A28" s="62" t="s">
        <v>822</v>
      </c>
      <c r="B28" s="62">
        <v>-7.6778185865097409E-2</v>
      </c>
      <c r="C28" s="62">
        <v>-0.13817145304761549</v>
      </c>
      <c r="D28" s="62">
        <v>-1.273510572680164E-2</v>
      </c>
      <c r="E28" s="62">
        <v>-3.8216561751720383E-2</v>
      </c>
    </row>
    <row r="29" spans="1:5" ht="15">
      <c r="A29" s="62" t="s">
        <v>823</v>
      </c>
      <c r="B29" s="62">
        <v>-0.23958356999739525</v>
      </c>
      <c r="C29" s="62">
        <v>1.3475696386480104E-2</v>
      </c>
      <c r="D29" s="62">
        <v>-2.4132803961177198E-2</v>
      </c>
      <c r="E29" s="62">
        <v>2.0574693635431348E-2</v>
      </c>
    </row>
    <row r="30" spans="1:5" ht="15">
      <c r="A30" s="62" t="s">
        <v>824</v>
      </c>
      <c r="B30" s="62">
        <v>-0.27650402430717846</v>
      </c>
      <c r="C30" s="62">
        <v>1.5403947890019821E-2</v>
      </c>
      <c r="D30" s="62">
        <v>-0.12778273688078026</v>
      </c>
      <c r="E30" s="62">
        <v>-1.2581205921816651E-2</v>
      </c>
    </row>
    <row r="31" spans="1:5" ht="15">
      <c r="A31" s="62" t="s">
        <v>825</v>
      </c>
      <c r="B31" s="62">
        <v>0.14187031587525309</v>
      </c>
      <c r="C31" s="62">
        <v>1.8825174909434982E-2</v>
      </c>
      <c r="D31" s="62">
        <v>-2.2971317221201666E-2</v>
      </c>
      <c r="E31" s="62">
        <v>-1.9277843814872405E-2</v>
      </c>
    </row>
    <row r="32" spans="1:5" ht="15">
      <c r="A32" s="62" t="s">
        <v>826</v>
      </c>
      <c r="B32" s="62">
        <v>-0.1254132524494431</v>
      </c>
      <c r="C32" s="62">
        <v>-2.8263135741774262E-2</v>
      </c>
      <c r="D32" s="62">
        <v>-0.23795854526757571</v>
      </c>
      <c r="E32" s="62">
        <v>-5.4345205472549722E-3</v>
      </c>
    </row>
    <row r="33" spans="1:5" ht="15">
      <c r="A33" s="62" t="s">
        <v>827</v>
      </c>
      <c r="B33" s="62">
        <v>3.5774812980394928E-2</v>
      </c>
      <c r="C33" s="62">
        <v>-6.0496923146533196E-2</v>
      </c>
      <c r="D33" s="62">
        <v>0.35179408107389498</v>
      </c>
      <c r="E33" s="62">
        <v>-8.4538725952012957E-3</v>
      </c>
    </row>
    <row r="34" spans="1:5" ht="15">
      <c r="A34" s="62" t="s">
        <v>828</v>
      </c>
      <c r="B34" s="62">
        <v>4.3339247419376002E-3</v>
      </c>
      <c r="C34" s="62">
        <v>-2.3050236709542919E-2</v>
      </c>
      <c r="D34" s="62">
        <v>-0.13774099177377397</v>
      </c>
      <c r="E34" s="62">
        <v>1.3595819747421712E-2</v>
      </c>
    </row>
    <row r="35" spans="1:5" ht="15">
      <c r="A35" s="62" t="s">
        <v>829</v>
      </c>
      <c r="B35" s="62">
        <v>0.13980400461291684</v>
      </c>
      <c r="C35" s="62">
        <v>0.69422905939730262</v>
      </c>
      <c r="D35" s="62">
        <v>0.34726739082001812</v>
      </c>
      <c r="E35" s="62">
        <v>-1.9662017872922096E-2</v>
      </c>
    </row>
    <row r="36" spans="1:5" ht="15">
      <c r="A36" s="62" t="s">
        <v>830</v>
      </c>
      <c r="B36" s="62">
        <v>-2.7759319991769452E-2</v>
      </c>
      <c r="C36" s="62">
        <v>-0.23338771100272387</v>
      </c>
      <c r="D36" s="62">
        <v>-0.46397862577930632</v>
      </c>
      <c r="E36" s="62">
        <v>1.99141347736467E-3</v>
      </c>
    </row>
    <row r="37" spans="1:5" ht="15">
      <c r="A37" s="62" t="s">
        <v>831</v>
      </c>
      <c r="B37" s="62">
        <v>-0.20375728106596941</v>
      </c>
      <c r="C37" s="62">
        <v>-9.8024636229330081E-2</v>
      </c>
      <c r="D37" s="62">
        <v>0.30220471152139639</v>
      </c>
      <c r="E37" s="62">
        <v>2.5628532478802805E-2</v>
      </c>
    </row>
  </sheetData>
  <mergeCells count="1">
    <mergeCell ref="G1:K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20EC7-2B53-4A47-AFFB-4C4DF8B7B06B}">
  <dimension ref="A1:O37"/>
  <sheetViews>
    <sheetView topLeftCell="B4" workbookViewId="0">
      <selection activeCell="J10" sqref="J10"/>
    </sheetView>
  </sheetViews>
  <sheetFormatPr defaultRowHeight="12.75"/>
  <cols>
    <col min="5" max="7" width="9.28515625" bestFit="1" customWidth="1"/>
    <col min="8" max="8" width="2.42578125" customWidth="1"/>
    <col min="9" max="9" width="30.5703125" customWidth="1"/>
    <col min="10" max="10" width="13.5703125" customWidth="1"/>
    <col min="11" max="11" width="13.85546875" customWidth="1"/>
    <col min="12" max="12" width="13.7109375" customWidth="1"/>
    <col min="13" max="13" width="14.28515625" customWidth="1"/>
    <col min="14" max="14" width="13.140625" customWidth="1"/>
    <col min="15" max="15" width="9.28515625" bestFit="1" customWidth="1"/>
  </cols>
  <sheetData>
    <row r="1" spans="1:15" ht="76.5">
      <c r="A1" s="59" t="s">
        <v>752</v>
      </c>
      <c r="B1" s="59" t="s">
        <v>790</v>
      </c>
      <c r="C1" s="59" t="s">
        <v>791</v>
      </c>
      <c r="D1" s="59" t="s">
        <v>792</v>
      </c>
      <c r="E1" s="68" t="s">
        <v>793</v>
      </c>
      <c r="F1" s="68" t="s">
        <v>794</v>
      </c>
      <c r="G1" s="68" t="s">
        <v>795</v>
      </c>
      <c r="I1" s="123" t="s">
        <v>837</v>
      </c>
      <c r="J1" s="124"/>
      <c r="K1" s="124"/>
      <c r="L1" s="124"/>
      <c r="M1" s="124"/>
      <c r="N1" s="124"/>
      <c r="O1" s="124"/>
    </row>
    <row r="2" spans="1:15" ht="45.75">
      <c r="A2" s="62" t="s">
        <v>796</v>
      </c>
      <c r="B2" s="62"/>
      <c r="C2" s="62"/>
      <c r="D2" s="84"/>
      <c r="E2" s="62"/>
      <c r="F2" s="62"/>
      <c r="G2" s="62"/>
      <c r="I2" s="83"/>
      <c r="J2" s="59" t="s">
        <v>872</v>
      </c>
      <c r="K2" s="59" t="s">
        <v>873</v>
      </c>
      <c r="L2" s="59" t="s">
        <v>874</v>
      </c>
      <c r="M2" s="59" t="s">
        <v>838</v>
      </c>
      <c r="N2" s="59" t="s">
        <v>839</v>
      </c>
      <c r="O2" s="59" t="s">
        <v>840</v>
      </c>
    </row>
    <row r="3" spans="1:15" ht="15">
      <c r="A3" s="62" t="s">
        <v>797</v>
      </c>
      <c r="B3" s="62">
        <v>-0.46207713312954102</v>
      </c>
      <c r="C3" s="62">
        <v>-0.241217153384928</v>
      </c>
      <c r="D3" s="84">
        <v>0.11146632859612315</v>
      </c>
      <c r="E3" s="62">
        <v>-4.574719764543702E-2</v>
      </c>
      <c r="F3" s="62">
        <v>-0.3715052408194231</v>
      </c>
      <c r="G3" s="62">
        <v>-9.8478477949637717E-3</v>
      </c>
      <c r="I3" s="85" t="s">
        <v>841</v>
      </c>
      <c r="J3" s="62" cm="1">
        <f t="array" ref="J3:O7">LINEST(B3:B37, C3:G37, TRUE, TRUE)</f>
        <v>-0.17118674672977649</v>
      </c>
      <c r="K3" s="62">
        <v>7.9874711968829393E-2</v>
      </c>
      <c r="L3" s="62">
        <v>-3.9878759468278603E-2</v>
      </c>
      <c r="M3" s="62">
        <v>-0.32040227218912448</v>
      </c>
      <c r="N3" s="62">
        <v>0.83602981616020144</v>
      </c>
      <c r="O3" s="62">
        <v>-6.7687370000203053E-3</v>
      </c>
    </row>
    <row r="4" spans="1:15" ht="15">
      <c r="A4" s="62" t="s">
        <v>798</v>
      </c>
      <c r="B4" s="62">
        <v>2.4425154723886257E-3</v>
      </c>
      <c r="C4" s="62">
        <v>-2.6575189873655199E-2</v>
      </c>
      <c r="D4" s="84">
        <v>4.9619313620785858E-2</v>
      </c>
      <c r="E4" s="62">
        <v>6.1129263126292493E-2</v>
      </c>
      <c r="F4" s="62">
        <v>0.49199523087599367</v>
      </c>
      <c r="G4" s="62">
        <v>1.9870027927123158E-2</v>
      </c>
      <c r="I4" s="86" t="s">
        <v>842</v>
      </c>
      <c r="J4" s="62">
        <v>1.2597964522399239</v>
      </c>
      <c r="K4" s="62">
        <v>9.4782502674073621E-2</v>
      </c>
      <c r="L4" s="62">
        <v>0.11854115614095881</v>
      </c>
      <c r="M4" s="62">
        <v>0.29888796430566295</v>
      </c>
      <c r="N4" s="62">
        <v>7.2536877101428018E-2</v>
      </c>
      <c r="O4" s="62">
        <v>2.5346192370791103E-2</v>
      </c>
    </row>
    <row r="5" spans="1:15" ht="30.75">
      <c r="A5" s="62" t="s">
        <v>799</v>
      </c>
      <c r="B5" s="62">
        <v>0.39868798438112596</v>
      </c>
      <c r="C5" s="62">
        <v>0.21436463220819313</v>
      </c>
      <c r="D5" s="84">
        <v>-7.8132381111479694E-3</v>
      </c>
      <c r="E5" s="62">
        <v>0.11461348071445143</v>
      </c>
      <c r="F5" s="62">
        <v>-0.74346627055473979</v>
      </c>
      <c r="G5" s="62">
        <v>3.3113496956226118E-2</v>
      </c>
      <c r="I5" s="87" t="s">
        <v>843</v>
      </c>
      <c r="J5" s="62">
        <v>0.83310678812144678</v>
      </c>
      <c r="K5" s="62">
        <v>0.14661869287373039</v>
      </c>
      <c r="L5" s="62" t="e">
        <v>#N/A</v>
      </c>
      <c r="M5" s="62" t="e">
        <v>#N/A</v>
      </c>
      <c r="N5" s="62" t="e">
        <v>#N/A</v>
      </c>
      <c r="O5" s="62" t="e">
        <v>#N/A</v>
      </c>
    </row>
    <row r="6" spans="1:15" ht="30.75">
      <c r="A6" s="62" t="s">
        <v>800</v>
      </c>
      <c r="B6" s="62">
        <v>-6.5623177976453964E-2</v>
      </c>
      <c r="C6" s="62">
        <v>0.1707541183637212</v>
      </c>
      <c r="D6" s="84">
        <v>3.8217066029701506E-2</v>
      </c>
      <c r="E6" s="62">
        <v>5.3452279525519862E-2</v>
      </c>
      <c r="F6" s="62">
        <v>0.12869948981581189</v>
      </c>
      <c r="G6" s="62">
        <v>1.2822546591865297E-2</v>
      </c>
      <c r="I6" s="87" t="s">
        <v>844</v>
      </c>
      <c r="J6" s="62">
        <v>28.952761569599428</v>
      </c>
      <c r="K6" s="62">
        <v>29</v>
      </c>
      <c r="L6" s="62" t="e">
        <v>#N/A</v>
      </c>
      <c r="M6" s="62" t="e">
        <v>#N/A</v>
      </c>
      <c r="N6" s="62" t="e">
        <v>#N/A</v>
      </c>
      <c r="O6" s="62" t="e">
        <v>#N/A</v>
      </c>
    </row>
    <row r="7" spans="1:15" ht="30.75">
      <c r="A7" s="62" t="s">
        <v>801</v>
      </c>
      <c r="B7" s="62">
        <v>4.3331043248390419E-2</v>
      </c>
      <c r="C7" s="62">
        <v>9.2215482090677356E-2</v>
      </c>
      <c r="D7" s="84">
        <v>7.0414683668356182E-2</v>
      </c>
      <c r="E7" s="62">
        <v>-0.22689472398499461</v>
      </c>
      <c r="F7" s="62">
        <v>-8.6506901190019178E-2</v>
      </c>
      <c r="G7" s="62">
        <v>1.0945449879460086E-2</v>
      </c>
      <c r="I7" s="88" t="s">
        <v>845</v>
      </c>
      <c r="J7" s="62">
        <v>3.1119935271010823</v>
      </c>
      <c r="K7" s="62">
        <v>0.62341419190003711</v>
      </c>
      <c r="L7" s="62" t="e">
        <v>#N/A</v>
      </c>
      <c r="M7" s="89" t="e">
        <v>#N/A</v>
      </c>
      <c r="N7" s="89" t="e">
        <v>#N/A</v>
      </c>
      <c r="O7" s="89" t="e">
        <v>#N/A</v>
      </c>
    </row>
    <row r="8" spans="1:15" ht="30.75">
      <c r="A8" s="62" t="s">
        <v>802</v>
      </c>
      <c r="B8" s="62">
        <v>0.20661016693602577</v>
      </c>
      <c r="C8" s="62">
        <v>0.22010879232863789</v>
      </c>
      <c r="D8" s="84">
        <v>4.2233137154886857E-2</v>
      </c>
      <c r="E8" s="62">
        <v>-0.23811001466951551</v>
      </c>
      <c r="F8" s="62">
        <v>3.2015967386695821E-2</v>
      </c>
      <c r="G8" s="62">
        <v>-4.9471195813364415E-3</v>
      </c>
      <c r="I8" s="69" t="s">
        <v>846</v>
      </c>
      <c r="J8" s="74">
        <v>35</v>
      </c>
      <c r="K8" s="74">
        <v>5</v>
      </c>
      <c r="L8" s="90"/>
      <c r="M8" s="91"/>
      <c r="N8" s="91"/>
      <c r="O8" s="91"/>
    </row>
    <row r="9" spans="1:15" ht="15">
      <c r="A9" s="62" t="s">
        <v>803</v>
      </c>
      <c r="B9" s="62">
        <v>0.12962624565598393</v>
      </c>
      <c r="C9" s="62">
        <v>0.19087832918599684</v>
      </c>
      <c r="D9" s="84">
        <v>-5.9952998234954681E-2</v>
      </c>
      <c r="E9" s="62">
        <v>0.42641687201617468</v>
      </c>
      <c r="F9" s="62">
        <v>-8.1483797398347393E-2</v>
      </c>
      <c r="G9" s="62">
        <v>1.8142306996782695E-2</v>
      </c>
      <c r="I9" s="88" t="s">
        <v>847</v>
      </c>
      <c r="J9" s="73">
        <f>J3/J4</f>
        <v>-0.13588444897221744</v>
      </c>
      <c r="K9" s="73">
        <f>K3/K4</f>
        <v>0.84271579368918648</v>
      </c>
      <c r="L9" s="73">
        <f>L3/L4</f>
        <v>-0.33641277651162993</v>
      </c>
      <c r="M9" s="73">
        <f>M3/M4</f>
        <v>-1.0719811784105817</v>
      </c>
      <c r="N9" s="73">
        <f>N3/N4</f>
        <v>11.525583255964884</v>
      </c>
      <c r="O9" s="73"/>
    </row>
    <row r="10" spans="1:15" ht="15">
      <c r="A10" s="62" t="s">
        <v>804</v>
      </c>
      <c r="B10" s="62">
        <v>0.50599789448223353</v>
      </c>
      <c r="C10" s="62">
        <v>0.34055921097239605</v>
      </c>
      <c r="D10" s="84">
        <v>5.6300334739725101E-2</v>
      </c>
      <c r="E10" s="62">
        <v>-0.10338732340840748</v>
      </c>
      <c r="F10" s="62">
        <v>3.2565857744346949E-2</v>
      </c>
      <c r="G10" s="62">
        <v>-7.9179011274172657E-3</v>
      </c>
      <c r="I10" s="64" t="s">
        <v>848</v>
      </c>
      <c r="J10" s="70">
        <f>_xlfn.T.DIST.2T(ABS(J9),K6)</f>
        <v>0.89285150707411765</v>
      </c>
      <c r="K10" s="76">
        <f>_xlfn.T.DIST.2T(ABS(K9),K6)</f>
        <v>0.40628433989194346</v>
      </c>
      <c r="L10" s="70">
        <f>_xlfn.T.DIST.2T(ABS(L9),K6)</f>
        <v>0.73898185757908119</v>
      </c>
      <c r="M10" s="76">
        <f>_xlfn.T.DIST.2T(ABS(M9),K6)</f>
        <v>0.29256876979587054</v>
      </c>
      <c r="N10" s="70">
        <f>_xlfn.T.DIST.2T(ABS(N9),K6)</f>
        <v>2.398439663846124E-12</v>
      </c>
      <c r="O10" s="92"/>
    </row>
    <row r="11" spans="1:15" ht="15">
      <c r="A11" s="62" t="s">
        <v>805</v>
      </c>
      <c r="B11" s="62">
        <v>-9.5802061689106557E-2</v>
      </c>
      <c r="C11" s="62">
        <v>0.31770595975163773</v>
      </c>
      <c r="D11" s="84">
        <v>0.11726549652289776</v>
      </c>
      <c r="E11" s="62">
        <v>-2.0883146364085715E-2</v>
      </c>
      <c r="F11" s="62">
        <v>-0.17663298451484497</v>
      </c>
      <c r="G11" s="62">
        <v>3.796480645789259E-3</v>
      </c>
    </row>
    <row r="12" spans="1:15" ht="15">
      <c r="A12" s="62" t="s">
        <v>806</v>
      </c>
      <c r="B12" s="62">
        <v>0.13092667440742858</v>
      </c>
      <c r="C12" s="62">
        <v>-7.0365009828211533E-2</v>
      </c>
      <c r="D12" s="84">
        <v>-1.2646633627921369E-2</v>
      </c>
      <c r="E12" s="62">
        <v>9.1125603190429547E-2</v>
      </c>
      <c r="F12" s="62">
        <v>0.20645122520730286</v>
      </c>
      <c r="G12" s="62">
        <v>1.47715380460854E-2</v>
      </c>
    </row>
    <row r="13" spans="1:15" ht="15">
      <c r="A13" s="62" t="s">
        <v>807</v>
      </c>
      <c r="B13" s="62">
        <v>0.20186438878769883</v>
      </c>
      <c r="C13" s="62">
        <v>0.33481862411431668</v>
      </c>
      <c r="D13" s="84">
        <v>-7.7248783290900888E-2</v>
      </c>
      <c r="E13" s="62">
        <v>0.19630121200138134</v>
      </c>
      <c r="F13" s="62">
        <v>5.0807251490884678E-2</v>
      </c>
      <c r="G13" s="62">
        <v>-1.365730738530831E-3</v>
      </c>
    </row>
    <row r="14" spans="1:15" ht="15">
      <c r="A14" s="62" t="s">
        <v>808</v>
      </c>
      <c r="B14" s="62">
        <v>-2.3182690767128297E-2</v>
      </c>
      <c r="C14" s="62">
        <v>-0.30643525379355968</v>
      </c>
      <c r="D14" s="84">
        <v>0.13945596714297828</v>
      </c>
      <c r="E14" s="62">
        <v>0.27488830479466797</v>
      </c>
      <c r="F14" s="62">
        <v>0.28765908111317606</v>
      </c>
      <c r="G14" s="62">
        <v>2.1676503184032435E-2</v>
      </c>
    </row>
    <row r="15" spans="1:15" ht="15">
      <c r="A15" s="62" t="s">
        <v>809</v>
      </c>
      <c r="B15" s="62">
        <v>-0.34267291380321818</v>
      </c>
      <c r="C15" s="62">
        <v>-8.0545296267757763E-2</v>
      </c>
      <c r="D15" s="84">
        <v>0.11271953285306045</v>
      </c>
      <c r="E15" s="62">
        <v>0.44388132486155424</v>
      </c>
      <c r="F15" s="62">
        <v>-0.2684779999950262</v>
      </c>
      <c r="G15" s="62">
        <v>-4.9678621063301773E-3</v>
      </c>
    </row>
    <row r="16" spans="1:15" ht="15">
      <c r="A16" s="62" t="s">
        <v>810</v>
      </c>
      <c r="B16" s="62">
        <v>0.43189972290450207</v>
      </c>
      <c r="C16" s="62">
        <v>0.47724540607007204</v>
      </c>
      <c r="D16" s="84">
        <v>0.21611936220204553</v>
      </c>
      <c r="E16" s="62">
        <v>0.38903549076779048</v>
      </c>
      <c r="F16" s="62">
        <v>0.29206675045937808</v>
      </c>
      <c r="G16" s="62">
        <v>-3.318465823684226E-2</v>
      </c>
    </row>
    <row r="17" spans="1:7" ht="15">
      <c r="A17" s="62" t="s">
        <v>811</v>
      </c>
      <c r="B17" s="62">
        <v>-0.31249659156933535</v>
      </c>
      <c r="C17" s="62">
        <v>-0.49487972614567427</v>
      </c>
      <c r="D17" s="84">
        <v>-9.5200155743402487E-2</v>
      </c>
      <c r="E17" s="62">
        <v>-0.51202744745289064</v>
      </c>
      <c r="F17" s="62">
        <v>-0.57324591177919104</v>
      </c>
      <c r="G17" s="62">
        <v>3.001121365525419E-2</v>
      </c>
    </row>
    <row r="18" spans="1:7" ht="15">
      <c r="A18" s="62" t="s">
        <v>812</v>
      </c>
      <c r="B18" s="62">
        <v>-0.44730989887139577</v>
      </c>
      <c r="C18" s="62">
        <v>-0.66244753494499531</v>
      </c>
      <c r="D18" s="84">
        <v>0.11776321918982233</v>
      </c>
      <c r="E18" s="62">
        <v>-0.29537663418363641</v>
      </c>
      <c r="F18" s="62">
        <v>8.4418185096419157E-2</v>
      </c>
      <c r="G18" s="62">
        <v>-2.0188612758621965E-2</v>
      </c>
    </row>
    <row r="19" spans="1:7" ht="15">
      <c r="A19" s="62" t="s">
        <v>813</v>
      </c>
      <c r="B19" s="62">
        <v>0.40141516280195139</v>
      </c>
      <c r="C19" s="62">
        <v>0.41405473666585418</v>
      </c>
      <c r="D19" s="84">
        <v>9.0547193278776458E-2</v>
      </c>
      <c r="E19" s="62">
        <v>-8.4685077796862143E-2</v>
      </c>
      <c r="F19" s="62">
        <v>2.4802954869667458E-2</v>
      </c>
      <c r="G19" s="62">
        <v>-2.4448615484095524E-2</v>
      </c>
    </row>
    <row r="20" spans="1:7" ht="15">
      <c r="A20" s="62" t="s">
        <v>814</v>
      </c>
      <c r="B20" s="62">
        <v>0.36651203744149524</v>
      </c>
      <c r="C20" s="62">
        <v>0.50717924363036215</v>
      </c>
      <c r="D20" s="84">
        <v>-6.5756135059926807E-2</v>
      </c>
      <c r="E20" s="62">
        <v>-0.10927702370451374</v>
      </c>
      <c r="F20" s="62">
        <v>0.31371102370904047</v>
      </c>
      <c r="G20" s="62">
        <v>-8.2541751574048364E-3</v>
      </c>
    </row>
    <row r="21" spans="1:7" ht="15">
      <c r="A21" s="62" t="s">
        <v>815</v>
      </c>
      <c r="B21" s="62">
        <v>0.34195490441676285</v>
      </c>
      <c r="C21" s="62">
        <v>0.4317085406042539</v>
      </c>
      <c r="D21" s="84">
        <v>-0.10877403531821807</v>
      </c>
      <c r="E21" s="62">
        <v>0.1256365691918207</v>
      </c>
      <c r="F21" s="62">
        <v>-0.32970727193788868</v>
      </c>
      <c r="G21" s="62">
        <v>3.3481391375337372E-2</v>
      </c>
    </row>
    <row r="22" spans="1:7" ht="15">
      <c r="A22" s="62" t="s">
        <v>816</v>
      </c>
      <c r="B22" s="62">
        <v>-0.27283968354909899</v>
      </c>
      <c r="C22" s="62">
        <v>-0.31869032645654183</v>
      </c>
      <c r="D22" s="84">
        <v>-5.5098995747112606E-2</v>
      </c>
      <c r="E22" s="62">
        <v>-6.6253054586921161E-3</v>
      </c>
      <c r="F22" s="62">
        <v>0.65393616132229548</v>
      </c>
      <c r="G22" s="62">
        <v>-4.4084392428228258E-2</v>
      </c>
    </row>
    <row r="23" spans="1:7" ht="15">
      <c r="A23" s="62" t="s">
        <v>817</v>
      </c>
      <c r="B23" s="62">
        <v>-0.75341139794436041</v>
      </c>
      <c r="C23" s="62">
        <v>-0.93424437462586929</v>
      </c>
      <c r="D23" s="84">
        <v>3.9790986516493966E-2</v>
      </c>
      <c r="E23" s="62">
        <v>8.1284877715252904E-2</v>
      </c>
      <c r="F23" s="62">
        <v>0.55721138510823631</v>
      </c>
      <c r="G23" s="62">
        <v>-3.4546482489428314E-2</v>
      </c>
    </row>
    <row r="24" spans="1:7" ht="15">
      <c r="A24" s="62" t="s">
        <v>818</v>
      </c>
      <c r="B24" s="62">
        <v>5.7470539225348484E-2</v>
      </c>
      <c r="C24" s="62">
        <v>0.23440703312431649</v>
      </c>
      <c r="D24" s="84">
        <v>-5.5670341662580815E-2</v>
      </c>
      <c r="E24" s="62">
        <v>-0.20423367040885182</v>
      </c>
      <c r="F24" s="62">
        <v>-0.64967631929919367</v>
      </c>
      <c r="G24" s="62">
        <v>5.9890778443235052E-2</v>
      </c>
    </row>
    <row r="25" spans="1:7" ht="15">
      <c r="A25" s="62" t="s">
        <v>819</v>
      </c>
      <c r="B25" s="62">
        <v>0.7627191652430958</v>
      </c>
      <c r="C25" s="62">
        <v>0.77328202509808752</v>
      </c>
      <c r="D25" s="84">
        <v>-0.16086371663313659</v>
      </c>
      <c r="E25" s="62">
        <v>-4.8452228081362278E-2</v>
      </c>
      <c r="F25" s="62">
        <v>-0.13557485502069583</v>
      </c>
      <c r="G25" s="62">
        <v>1.121204664831911E-2</v>
      </c>
    </row>
    <row r="26" spans="1:7" ht="15">
      <c r="A26" s="62" t="s">
        <v>820</v>
      </c>
      <c r="B26" s="62">
        <v>-0.70283163405335447</v>
      </c>
      <c r="C26" s="62">
        <v>-0.61068871056052498</v>
      </c>
      <c r="D26" s="84">
        <v>1.5024494486681968E-2</v>
      </c>
      <c r="E26" s="62">
        <v>-6.4338513796136518E-2</v>
      </c>
      <c r="F26" s="62">
        <v>-0.16632331609894532</v>
      </c>
      <c r="G26" s="62">
        <v>3.6632559207829068E-2</v>
      </c>
    </row>
    <row r="27" spans="1:7" ht="15">
      <c r="A27" s="62" t="s">
        <v>821</v>
      </c>
      <c r="B27" s="62">
        <v>-1.6262932811402411E-2</v>
      </c>
      <c r="C27" s="62">
        <v>-0.14387834714258374</v>
      </c>
      <c r="D27" s="84">
        <v>1.4097458858588267E-2</v>
      </c>
      <c r="E27" s="62">
        <v>0.14878873499988962</v>
      </c>
      <c r="F27" s="62">
        <v>-9.5010068259340247E-2</v>
      </c>
      <c r="G27" s="62">
        <v>2.0950706977553985E-2</v>
      </c>
    </row>
    <row r="28" spans="1:7" ht="15">
      <c r="A28" s="62" t="s">
        <v>822</v>
      </c>
      <c r="B28" s="62">
        <v>-7.6778185865097409E-2</v>
      </c>
      <c r="C28" s="62">
        <v>-0.19155270976819916</v>
      </c>
      <c r="D28" s="84">
        <v>-5.5780579459429554E-2</v>
      </c>
      <c r="E28" s="62">
        <v>-0.13817145304761549</v>
      </c>
      <c r="F28" s="62">
        <v>-1.273510572680164E-2</v>
      </c>
      <c r="G28" s="62">
        <v>-3.8216561751720383E-2</v>
      </c>
    </row>
    <row r="29" spans="1:7" ht="15">
      <c r="A29" s="62" t="s">
        <v>823</v>
      </c>
      <c r="B29" s="62">
        <v>-0.23958356999739525</v>
      </c>
      <c r="C29" s="62">
        <v>-0.10819212640229979</v>
      </c>
      <c r="D29" s="84">
        <v>5.004702702586062E-2</v>
      </c>
      <c r="E29" s="62">
        <v>1.3475696386480104E-2</v>
      </c>
      <c r="F29" s="62">
        <v>-2.4132803961177198E-2</v>
      </c>
      <c r="G29" s="62">
        <v>2.0574693635431348E-2</v>
      </c>
    </row>
    <row r="30" spans="1:7" ht="15">
      <c r="A30" s="62" t="s">
        <v>824</v>
      </c>
      <c r="B30" s="62">
        <v>-0.27650402430717846</v>
      </c>
      <c r="C30" s="62">
        <v>-0.31351279746592009</v>
      </c>
      <c r="D30" s="84">
        <v>-0.11661059019563519</v>
      </c>
      <c r="E30" s="62">
        <v>1.5403947890019821E-2</v>
      </c>
      <c r="F30" s="62">
        <v>-0.12778273688078026</v>
      </c>
      <c r="G30" s="62">
        <v>-1.2581205921816651E-2</v>
      </c>
    </row>
    <row r="31" spans="1:7" ht="15">
      <c r="A31" s="62" t="s">
        <v>825</v>
      </c>
      <c r="B31" s="62">
        <v>0.14187031587525309</v>
      </c>
      <c r="C31" s="62">
        <v>0.10190892403584635</v>
      </c>
      <c r="D31" s="84">
        <v>-2.1015286131367765E-2</v>
      </c>
      <c r="E31" s="62">
        <v>1.8825174909434982E-2</v>
      </c>
      <c r="F31" s="62">
        <v>-2.2971317221201666E-2</v>
      </c>
      <c r="G31" s="62">
        <v>-1.9277843814872405E-2</v>
      </c>
    </row>
    <row r="32" spans="1:7" ht="15">
      <c r="A32" s="62" t="s">
        <v>826</v>
      </c>
      <c r="B32" s="62">
        <v>-0.1254132524494431</v>
      </c>
      <c r="C32" s="62">
        <v>-0.11491581188964063</v>
      </c>
      <c r="D32" s="84">
        <v>4.8431889399393947E-2</v>
      </c>
      <c r="E32" s="62">
        <v>-2.8263135741774262E-2</v>
      </c>
      <c r="F32" s="62">
        <v>-0.23795854526757571</v>
      </c>
      <c r="G32" s="62">
        <v>-5.4345205472549722E-3</v>
      </c>
    </row>
    <row r="33" spans="1:7" ht="15">
      <c r="A33" s="62" t="s">
        <v>827</v>
      </c>
      <c r="B33" s="62">
        <v>3.5774812980394928E-2</v>
      </c>
      <c r="C33" s="62">
        <v>0.14985715625223953</v>
      </c>
      <c r="D33" s="84">
        <v>8.6208522195983045E-2</v>
      </c>
      <c r="E33" s="62">
        <v>-6.0496923146533196E-2</v>
      </c>
      <c r="F33" s="62">
        <v>0.35179408107389498</v>
      </c>
      <c r="G33" s="62">
        <v>-8.4538725952012957E-3</v>
      </c>
    </row>
    <row r="34" spans="1:7" ht="15">
      <c r="A34" s="62" t="s">
        <v>828</v>
      </c>
      <c r="B34" s="62">
        <v>4.3339247419376002E-3</v>
      </c>
      <c r="C34" s="62">
        <v>9.2929470689669211E-2</v>
      </c>
      <c r="D34" s="84">
        <v>0.11007052009270983</v>
      </c>
      <c r="E34" s="62">
        <v>-2.3050236709542919E-2</v>
      </c>
      <c r="F34" s="62">
        <v>-0.13774099177377397</v>
      </c>
      <c r="G34" s="62">
        <v>1.3595819747421712E-2</v>
      </c>
    </row>
    <row r="35" spans="1:7" ht="15">
      <c r="A35" s="62" t="s">
        <v>829</v>
      </c>
      <c r="B35" s="62">
        <v>0.13980400461291684</v>
      </c>
      <c r="C35" s="62">
        <v>0.14999325142721062</v>
      </c>
      <c r="D35" s="84">
        <v>-1.6878541278327198E-2</v>
      </c>
      <c r="E35" s="62">
        <v>0.69422905939730262</v>
      </c>
      <c r="F35" s="62">
        <v>0.34726739082001812</v>
      </c>
      <c r="G35" s="62">
        <v>-1.9662017872922096E-2</v>
      </c>
    </row>
    <row r="36" spans="1:7" ht="15">
      <c r="A36" s="62" t="s">
        <v>830</v>
      </c>
      <c r="B36" s="62">
        <v>-2.7759319991769452E-2</v>
      </c>
      <c r="C36" s="62">
        <v>-1.3323855030167898E-3</v>
      </c>
      <c r="D36" s="84">
        <v>-0.10850698342630993</v>
      </c>
      <c r="E36" s="62">
        <v>-0.23338771100272387</v>
      </c>
      <c r="F36" s="62">
        <v>-0.46397862577930632</v>
      </c>
      <c r="G36" s="62">
        <v>1.99141347736467E-3</v>
      </c>
    </row>
    <row r="37" spans="1:7" ht="15">
      <c r="A37" s="62" t="s">
        <v>831</v>
      </c>
      <c r="B37" s="62">
        <v>-0.20375728106596941</v>
      </c>
      <c r="C37" s="62">
        <v>-0.21749192614490187</v>
      </c>
      <c r="D37" s="84">
        <v>-8.438334410398983E-2</v>
      </c>
      <c r="E37" s="62">
        <v>-9.8024636229330081E-2</v>
      </c>
      <c r="F37" s="62">
        <v>0.30220471152139639</v>
      </c>
      <c r="G37" s="62">
        <v>2.5628532478802805E-2</v>
      </c>
    </row>
  </sheetData>
  <mergeCells count="1">
    <mergeCell ref="I1:O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DB79F-DE4E-467D-A31A-F4F3DAFEA532}">
  <dimension ref="B2:E16"/>
  <sheetViews>
    <sheetView workbookViewId="0">
      <selection activeCell="G7" sqref="G7"/>
    </sheetView>
  </sheetViews>
  <sheetFormatPr defaultRowHeight="15"/>
  <cols>
    <col min="1" max="1" width="3" style="66" customWidth="1"/>
    <col min="2" max="2" width="21.85546875" style="66" customWidth="1"/>
    <col min="3" max="3" width="14" style="66" customWidth="1"/>
    <col min="4" max="4" width="13.7109375" style="66" customWidth="1"/>
    <col min="5" max="5" width="22.140625" style="66" customWidth="1"/>
    <col min="6" max="16384" width="9.140625" style="66"/>
  </cols>
  <sheetData>
    <row r="2" spans="2:5">
      <c r="B2" s="59"/>
      <c r="C2" s="59" t="s">
        <v>875</v>
      </c>
      <c r="D2" s="59" t="s">
        <v>848</v>
      </c>
      <c r="E2" s="59" t="s">
        <v>876</v>
      </c>
    </row>
    <row r="3" spans="2:5">
      <c r="B3" s="59" t="s">
        <v>761</v>
      </c>
      <c r="C3" s="73">
        <v>0.82124770217900012</v>
      </c>
      <c r="D3" s="73">
        <v>1.5677400385657505E-13</v>
      </c>
      <c r="E3" s="62" t="s">
        <v>877</v>
      </c>
    </row>
    <row r="4" spans="2:5">
      <c r="B4" s="59" t="s">
        <v>762</v>
      </c>
      <c r="C4" s="62">
        <v>-0.27290279315578131</v>
      </c>
      <c r="D4" s="62">
        <v>0.33265450674764563</v>
      </c>
      <c r="E4" s="62" t="s">
        <v>878</v>
      </c>
    </row>
    <row r="6" spans="2:5">
      <c r="B6" s="59"/>
      <c r="C6" s="59" t="s">
        <v>875</v>
      </c>
      <c r="D6" s="59" t="s">
        <v>848</v>
      </c>
      <c r="E6" s="59" t="s">
        <v>876</v>
      </c>
    </row>
    <row r="7" spans="2:5">
      <c r="B7" s="59" t="s">
        <v>835</v>
      </c>
      <c r="C7" s="62">
        <v>0.26755749763663528</v>
      </c>
      <c r="D7" s="62">
        <v>0.31813134632828194</v>
      </c>
      <c r="E7" s="62" t="s">
        <v>878</v>
      </c>
    </row>
    <row r="8" spans="2:5">
      <c r="B8" s="59" t="s">
        <v>763</v>
      </c>
      <c r="C8" s="62">
        <v>-0.10328473662227862</v>
      </c>
      <c r="D8" s="62">
        <v>0.63750458054585546</v>
      </c>
      <c r="E8" s="62" t="s">
        <v>878</v>
      </c>
    </row>
    <row r="9" spans="2:5">
      <c r="B9" s="59" t="s">
        <v>879</v>
      </c>
      <c r="C9" s="62">
        <v>0.44079062825279414</v>
      </c>
      <c r="D9" s="62">
        <v>0.87989773248499847</v>
      </c>
      <c r="E9" s="62" t="s">
        <v>878</v>
      </c>
    </row>
    <row r="11" spans="2:5">
      <c r="B11" s="59"/>
      <c r="C11" s="59" t="s">
        <v>875</v>
      </c>
      <c r="D11" s="59" t="s">
        <v>848</v>
      </c>
      <c r="E11" s="59" t="s">
        <v>876</v>
      </c>
    </row>
    <row r="12" spans="2:5">
      <c r="B12" s="59" t="s">
        <v>761</v>
      </c>
      <c r="C12" s="62">
        <v>0.83602981616020144</v>
      </c>
      <c r="D12" s="73">
        <v>2.398439663846124E-12</v>
      </c>
      <c r="E12" s="62" t="s">
        <v>877</v>
      </c>
    </row>
    <row r="13" spans="2:5">
      <c r="B13" s="59" t="s">
        <v>762</v>
      </c>
      <c r="C13" s="62">
        <v>-0.32040227218912448</v>
      </c>
      <c r="D13" s="62">
        <v>0.29256876979587054</v>
      </c>
      <c r="E13" s="62" t="s">
        <v>878</v>
      </c>
    </row>
    <row r="14" spans="2:5">
      <c r="B14" s="59" t="s">
        <v>835</v>
      </c>
      <c r="C14" s="62">
        <v>-3.9878759468278603E-2</v>
      </c>
      <c r="D14" s="62">
        <v>0.73898185757908119</v>
      </c>
      <c r="E14" s="62" t="s">
        <v>878</v>
      </c>
    </row>
    <row r="15" spans="2:5">
      <c r="B15" s="59" t="s">
        <v>763</v>
      </c>
      <c r="C15" s="62">
        <v>7.9874711968829393E-2</v>
      </c>
      <c r="D15" s="62">
        <v>0.40628433989194346</v>
      </c>
      <c r="E15" s="62" t="s">
        <v>878</v>
      </c>
    </row>
    <row r="16" spans="2:5">
      <c r="B16" s="59" t="s">
        <v>879</v>
      </c>
      <c r="C16" s="62">
        <v>-0.17118674672977649</v>
      </c>
      <c r="D16" s="62">
        <v>0.89285150707411765</v>
      </c>
      <c r="E16" s="62" t="s">
        <v>878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A2D4D-8630-49D7-85CD-D6A92B76BD21}">
  <dimension ref="B1:D1000"/>
  <sheetViews>
    <sheetView workbookViewId="0">
      <selection activeCell="G2" sqref="G2"/>
    </sheetView>
  </sheetViews>
  <sheetFormatPr defaultRowHeight="15.75"/>
  <cols>
    <col min="2" max="2" width="42.5703125" style="108" customWidth="1"/>
    <col min="3" max="3" width="14" style="109" customWidth="1"/>
    <col min="4" max="4" width="14.42578125" style="109" customWidth="1"/>
  </cols>
  <sheetData>
    <row r="1" spans="2:4" ht="14.25">
      <c r="B1" s="110" t="s">
        <v>880</v>
      </c>
      <c r="C1" s="110" t="s">
        <v>881</v>
      </c>
      <c r="D1" s="110" t="s">
        <v>882</v>
      </c>
    </row>
    <row r="2" spans="2:4" ht="15">
      <c r="B2" s="111" t="s">
        <v>883</v>
      </c>
      <c r="C2" s="112" t="s">
        <v>884</v>
      </c>
      <c r="D2" s="112" t="s">
        <v>885</v>
      </c>
    </row>
    <row r="3" spans="2:4" ht="15">
      <c r="B3" s="111" t="s">
        <v>886</v>
      </c>
      <c r="C3" s="112" t="s">
        <v>884</v>
      </c>
      <c r="D3" s="112" t="s">
        <v>885</v>
      </c>
    </row>
    <row r="4" spans="2:4" ht="15">
      <c r="B4" s="111" t="s">
        <v>887</v>
      </c>
      <c r="C4" s="112" t="s">
        <v>885</v>
      </c>
      <c r="D4" s="112" t="s">
        <v>885</v>
      </c>
    </row>
    <row r="5" spans="2:4" ht="15">
      <c r="B5" s="111" t="s">
        <v>888</v>
      </c>
      <c r="C5" s="112" t="s">
        <v>885</v>
      </c>
      <c r="D5" s="112" t="s">
        <v>885</v>
      </c>
    </row>
    <row r="6" spans="2:4" ht="15">
      <c r="B6" s="111" t="s">
        <v>889</v>
      </c>
      <c r="C6" s="112" t="s">
        <v>885</v>
      </c>
      <c r="D6" s="112" t="s">
        <v>885</v>
      </c>
    </row>
    <row r="7" spans="2:4" ht="15">
      <c r="B7" s="111" t="s">
        <v>890</v>
      </c>
      <c r="C7" s="112" t="s">
        <v>884</v>
      </c>
      <c r="D7" s="112" t="s">
        <v>885</v>
      </c>
    </row>
    <row r="8" spans="2:4" ht="15">
      <c r="B8" s="111" t="s">
        <v>891</v>
      </c>
      <c r="C8" s="112" t="s">
        <v>885</v>
      </c>
      <c r="D8" s="112" t="s">
        <v>884</v>
      </c>
    </row>
    <row r="9" spans="2:4" ht="15">
      <c r="B9" s="111" t="s">
        <v>892</v>
      </c>
      <c r="C9" s="112" t="s">
        <v>884</v>
      </c>
      <c r="D9" s="112" t="s">
        <v>885</v>
      </c>
    </row>
    <row r="10" spans="2:4" ht="15">
      <c r="B10" s="111" t="s">
        <v>893</v>
      </c>
      <c r="C10" s="112" t="s">
        <v>884</v>
      </c>
      <c r="D10" s="112" t="s">
        <v>885</v>
      </c>
    </row>
    <row r="11" spans="2:4" ht="15">
      <c r="B11" s="111" t="s">
        <v>894</v>
      </c>
      <c r="C11" s="112" t="s">
        <v>885</v>
      </c>
      <c r="D11" s="112" t="s">
        <v>885</v>
      </c>
    </row>
    <row r="12" spans="2:4" ht="15">
      <c r="B12" s="113"/>
      <c r="C12" s="114"/>
      <c r="D12" s="114"/>
    </row>
    <row r="13" spans="2:4">
      <c r="B13" s="106"/>
      <c r="C13" s="107"/>
      <c r="D13" s="107"/>
    </row>
    <row r="14" spans="2:4">
      <c r="B14" s="106"/>
      <c r="C14" s="107"/>
      <c r="D14" s="107"/>
    </row>
    <row r="15" spans="2:4">
      <c r="B15" s="106"/>
      <c r="C15" s="107"/>
      <c r="D15" s="107"/>
    </row>
    <row r="16" spans="2:4">
      <c r="B16" s="106"/>
      <c r="C16" s="107"/>
      <c r="D16" s="107"/>
    </row>
    <row r="17" spans="2:4">
      <c r="B17" s="106"/>
      <c r="C17" s="107"/>
      <c r="D17" s="107"/>
    </row>
    <row r="18" spans="2:4">
      <c r="B18" s="106"/>
      <c r="C18" s="107"/>
      <c r="D18" s="107"/>
    </row>
    <row r="19" spans="2:4">
      <c r="B19" s="106"/>
      <c r="C19" s="107"/>
      <c r="D19" s="107"/>
    </row>
    <row r="20" spans="2:4">
      <c r="B20" s="106"/>
      <c r="C20" s="107"/>
      <c r="D20" s="107"/>
    </row>
    <row r="21" spans="2:4">
      <c r="B21" s="106"/>
      <c r="C21" s="107"/>
      <c r="D21" s="107"/>
    </row>
    <row r="22" spans="2:4">
      <c r="B22" s="106"/>
      <c r="C22" s="107"/>
      <c r="D22" s="107"/>
    </row>
    <row r="23" spans="2:4">
      <c r="B23" s="106"/>
      <c r="C23" s="107"/>
      <c r="D23" s="107"/>
    </row>
    <row r="24" spans="2:4">
      <c r="B24" s="106"/>
      <c r="C24" s="107"/>
      <c r="D24" s="107"/>
    </row>
    <row r="25" spans="2:4">
      <c r="B25" s="106"/>
      <c r="C25" s="107"/>
      <c r="D25" s="107"/>
    </row>
    <row r="26" spans="2:4">
      <c r="B26" s="106"/>
      <c r="C26" s="107"/>
      <c r="D26" s="107"/>
    </row>
    <row r="27" spans="2:4">
      <c r="B27" s="106"/>
      <c r="C27" s="107"/>
      <c r="D27" s="107"/>
    </row>
    <row r="28" spans="2:4">
      <c r="B28" s="106"/>
      <c r="C28" s="107"/>
      <c r="D28" s="107"/>
    </row>
    <row r="29" spans="2:4">
      <c r="B29" s="106"/>
      <c r="C29" s="107"/>
      <c r="D29" s="107"/>
    </row>
    <row r="30" spans="2:4">
      <c r="B30" s="106"/>
      <c r="C30" s="107"/>
      <c r="D30" s="107"/>
    </row>
    <row r="31" spans="2:4">
      <c r="B31" s="106"/>
      <c r="C31" s="107"/>
      <c r="D31" s="107"/>
    </row>
    <row r="32" spans="2:4">
      <c r="B32" s="106"/>
      <c r="C32" s="107"/>
      <c r="D32" s="107"/>
    </row>
    <row r="33" spans="2:4">
      <c r="B33" s="106"/>
      <c r="C33" s="107"/>
      <c r="D33" s="107"/>
    </row>
    <row r="34" spans="2:4">
      <c r="B34" s="106"/>
      <c r="C34" s="107"/>
      <c r="D34" s="107"/>
    </row>
    <row r="35" spans="2:4">
      <c r="B35" s="106"/>
      <c r="C35" s="107"/>
      <c r="D35" s="107"/>
    </row>
    <row r="36" spans="2:4">
      <c r="B36" s="106"/>
      <c r="C36" s="107"/>
      <c r="D36" s="107"/>
    </row>
    <row r="37" spans="2:4">
      <c r="B37" s="106"/>
      <c r="C37" s="107"/>
      <c r="D37" s="107"/>
    </row>
    <row r="38" spans="2:4">
      <c r="B38" s="106"/>
      <c r="C38" s="107"/>
      <c r="D38" s="107"/>
    </row>
    <row r="39" spans="2:4">
      <c r="B39" s="106"/>
      <c r="C39" s="107"/>
      <c r="D39" s="107"/>
    </row>
    <row r="40" spans="2:4">
      <c r="B40" s="106"/>
      <c r="C40" s="107"/>
      <c r="D40" s="107"/>
    </row>
    <row r="41" spans="2:4">
      <c r="B41" s="106"/>
      <c r="C41" s="107"/>
      <c r="D41" s="107"/>
    </row>
    <row r="42" spans="2:4">
      <c r="B42" s="106"/>
      <c r="C42" s="107"/>
      <c r="D42" s="107"/>
    </row>
    <row r="43" spans="2:4">
      <c r="B43" s="106"/>
      <c r="C43" s="107"/>
      <c r="D43" s="107"/>
    </row>
    <row r="44" spans="2:4">
      <c r="B44" s="106"/>
      <c r="C44" s="107"/>
      <c r="D44" s="107"/>
    </row>
    <row r="45" spans="2:4">
      <c r="B45" s="106"/>
      <c r="C45" s="107"/>
      <c r="D45" s="107"/>
    </row>
    <row r="46" spans="2:4">
      <c r="B46" s="106"/>
      <c r="C46" s="107"/>
      <c r="D46" s="107"/>
    </row>
    <row r="47" spans="2:4">
      <c r="B47" s="106"/>
      <c r="C47" s="107"/>
      <c r="D47" s="107"/>
    </row>
    <row r="48" spans="2:4">
      <c r="B48" s="106"/>
      <c r="C48" s="107"/>
      <c r="D48" s="107"/>
    </row>
    <row r="49" spans="2:4">
      <c r="B49" s="106"/>
      <c r="C49" s="107"/>
      <c r="D49" s="107"/>
    </row>
    <row r="50" spans="2:4">
      <c r="B50" s="106"/>
      <c r="C50" s="107"/>
      <c r="D50" s="107"/>
    </row>
    <row r="51" spans="2:4">
      <c r="B51" s="106"/>
      <c r="C51" s="107"/>
      <c r="D51" s="107"/>
    </row>
    <row r="52" spans="2:4">
      <c r="B52" s="106"/>
      <c r="C52" s="107"/>
      <c r="D52" s="107"/>
    </row>
    <row r="53" spans="2:4">
      <c r="B53" s="106"/>
      <c r="C53" s="107"/>
      <c r="D53" s="107"/>
    </row>
    <row r="54" spans="2:4">
      <c r="B54" s="106"/>
      <c r="C54" s="107"/>
      <c r="D54" s="107"/>
    </row>
    <row r="55" spans="2:4">
      <c r="B55" s="106"/>
      <c r="C55" s="107"/>
      <c r="D55" s="107"/>
    </row>
    <row r="56" spans="2:4">
      <c r="B56" s="106"/>
      <c r="C56" s="107"/>
      <c r="D56" s="107"/>
    </row>
    <row r="57" spans="2:4">
      <c r="B57" s="106"/>
      <c r="C57" s="107"/>
      <c r="D57" s="107"/>
    </row>
    <row r="58" spans="2:4">
      <c r="B58" s="106"/>
      <c r="C58" s="107"/>
      <c r="D58" s="107"/>
    </row>
    <row r="59" spans="2:4">
      <c r="B59" s="106"/>
      <c r="C59" s="107"/>
      <c r="D59" s="107"/>
    </row>
    <row r="60" spans="2:4">
      <c r="B60" s="106"/>
      <c r="C60" s="107"/>
      <c r="D60" s="107"/>
    </row>
    <row r="61" spans="2:4">
      <c r="B61" s="106"/>
      <c r="C61" s="107"/>
      <c r="D61" s="107"/>
    </row>
    <row r="62" spans="2:4">
      <c r="B62" s="106"/>
      <c r="C62" s="107"/>
      <c r="D62" s="107"/>
    </row>
    <row r="63" spans="2:4">
      <c r="B63" s="106"/>
      <c r="C63" s="107"/>
      <c r="D63" s="107"/>
    </row>
    <row r="64" spans="2:4">
      <c r="B64" s="106"/>
      <c r="C64" s="107"/>
      <c r="D64" s="107"/>
    </row>
    <row r="65" spans="2:4">
      <c r="B65" s="106"/>
      <c r="C65" s="107"/>
      <c r="D65" s="107"/>
    </row>
    <row r="66" spans="2:4">
      <c r="B66" s="106"/>
      <c r="C66" s="107"/>
      <c r="D66" s="107"/>
    </row>
    <row r="67" spans="2:4">
      <c r="B67" s="106"/>
      <c r="C67" s="107"/>
      <c r="D67" s="107"/>
    </row>
    <row r="68" spans="2:4">
      <c r="B68" s="106"/>
      <c r="C68" s="107"/>
      <c r="D68" s="107"/>
    </row>
    <row r="69" spans="2:4">
      <c r="B69" s="106"/>
      <c r="C69" s="107"/>
      <c r="D69" s="107"/>
    </row>
    <row r="70" spans="2:4">
      <c r="B70" s="106"/>
      <c r="C70" s="107"/>
      <c r="D70" s="107"/>
    </row>
    <row r="71" spans="2:4">
      <c r="B71" s="106"/>
      <c r="C71" s="107"/>
      <c r="D71" s="107"/>
    </row>
    <row r="72" spans="2:4">
      <c r="B72" s="106"/>
      <c r="C72" s="107"/>
      <c r="D72" s="107"/>
    </row>
    <row r="73" spans="2:4">
      <c r="B73" s="106"/>
      <c r="C73" s="107"/>
      <c r="D73" s="107"/>
    </row>
    <row r="74" spans="2:4">
      <c r="B74" s="106"/>
      <c r="C74" s="107"/>
      <c r="D74" s="107"/>
    </row>
    <row r="75" spans="2:4">
      <c r="B75" s="106"/>
      <c r="C75" s="107"/>
      <c r="D75" s="107"/>
    </row>
    <row r="76" spans="2:4">
      <c r="B76" s="106"/>
      <c r="C76" s="107"/>
      <c r="D76" s="107"/>
    </row>
    <row r="77" spans="2:4">
      <c r="B77" s="106"/>
      <c r="C77" s="107"/>
      <c r="D77" s="107"/>
    </row>
    <row r="78" spans="2:4">
      <c r="B78" s="106"/>
      <c r="C78" s="107"/>
      <c r="D78" s="107"/>
    </row>
    <row r="79" spans="2:4">
      <c r="B79" s="106"/>
      <c r="C79" s="107"/>
      <c r="D79" s="107"/>
    </row>
    <row r="80" spans="2:4">
      <c r="B80" s="106"/>
      <c r="C80" s="107"/>
      <c r="D80" s="107"/>
    </row>
    <row r="81" spans="2:4">
      <c r="B81" s="106"/>
      <c r="C81" s="107"/>
      <c r="D81" s="107"/>
    </row>
    <row r="82" spans="2:4">
      <c r="B82" s="106"/>
      <c r="C82" s="107"/>
      <c r="D82" s="107"/>
    </row>
    <row r="83" spans="2:4">
      <c r="B83" s="106"/>
      <c r="C83" s="107"/>
      <c r="D83" s="107"/>
    </row>
    <row r="84" spans="2:4">
      <c r="B84" s="106"/>
      <c r="C84" s="107"/>
      <c r="D84" s="107"/>
    </row>
    <row r="85" spans="2:4">
      <c r="B85" s="106"/>
      <c r="C85" s="107"/>
      <c r="D85" s="107"/>
    </row>
    <row r="86" spans="2:4">
      <c r="B86" s="106"/>
      <c r="C86" s="107"/>
      <c r="D86" s="107"/>
    </row>
    <row r="87" spans="2:4">
      <c r="B87" s="106"/>
      <c r="C87" s="107"/>
      <c r="D87" s="107"/>
    </row>
    <row r="88" spans="2:4">
      <c r="B88" s="106"/>
      <c r="C88" s="107"/>
      <c r="D88" s="107"/>
    </row>
    <row r="89" spans="2:4">
      <c r="B89" s="106"/>
      <c r="C89" s="107"/>
      <c r="D89" s="107"/>
    </row>
    <row r="90" spans="2:4">
      <c r="B90" s="106"/>
      <c r="C90" s="107"/>
      <c r="D90" s="107"/>
    </row>
    <row r="91" spans="2:4">
      <c r="B91" s="106"/>
      <c r="C91" s="107"/>
      <c r="D91" s="107"/>
    </row>
    <row r="92" spans="2:4">
      <c r="B92" s="106"/>
      <c r="C92" s="107"/>
      <c r="D92" s="107"/>
    </row>
    <row r="93" spans="2:4">
      <c r="B93" s="106"/>
      <c r="C93" s="107"/>
      <c r="D93" s="107"/>
    </row>
    <row r="94" spans="2:4">
      <c r="B94" s="106"/>
      <c r="C94" s="107"/>
      <c r="D94" s="107"/>
    </row>
    <row r="95" spans="2:4">
      <c r="B95" s="106"/>
      <c r="C95" s="107"/>
      <c r="D95" s="107"/>
    </row>
    <row r="96" spans="2:4">
      <c r="B96" s="106"/>
      <c r="C96" s="107"/>
      <c r="D96" s="107"/>
    </row>
    <row r="97" spans="2:4">
      <c r="B97" s="106"/>
      <c r="C97" s="107"/>
      <c r="D97" s="107"/>
    </row>
    <row r="98" spans="2:4">
      <c r="B98" s="106"/>
      <c r="C98" s="107"/>
      <c r="D98" s="107"/>
    </row>
    <row r="99" spans="2:4">
      <c r="B99" s="106"/>
      <c r="C99" s="107"/>
      <c r="D99" s="107"/>
    </row>
    <row r="100" spans="2:4">
      <c r="B100" s="106"/>
      <c r="C100" s="107"/>
      <c r="D100" s="107"/>
    </row>
    <row r="101" spans="2:4">
      <c r="B101" s="106"/>
      <c r="C101" s="107"/>
      <c r="D101" s="107"/>
    </row>
    <row r="102" spans="2:4">
      <c r="B102" s="106"/>
      <c r="C102" s="107"/>
      <c r="D102" s="107"/>
    </row>
    <row r="103" spans="2:4">
      <c r="B103" s="106"/>
      <c r="C103" s="107"/>
      <c r="D103" s="107"/>
    </row>
    <row r="104" spans="2:4">
      <c r="B104" s="106"/>
      <c r="C104" s="107"/>
      <c r="D104" s="107"/>
    </row>
    <row r="105" spans="2:4">
      <c r="B105" s="106"/>
      <c r="C105" s="107"/>
      <c r="D105" s="107"/>
    </row>
    <row r="106" spans="2:4">
      <c r="B106" s="106"/>
      <c r="C106" s="107"/>
      <c r="D106" s="107"/>
    </row>
    <row r="107" spans="2:4">
      <c r="B107" s="106"/>
      <c r="C107" s="107"/>
      <c r="D107" s="107"/>
    </row>
    <row r="108" spans="2:4">
      <c r="B108" s="106"/>
      <c r="C108" s="107"/>
      <c r="D108" s="107"/>
    </row>
    <row r="109" spans="2:4">
      <c r="B109" s="106"/>
      <c r="C109" s="107"/>
      <c r="D109" s="107"/>
    </row>
    <row r="110" spans="2:4">
      <c r="B110" s="106"/>
      <c r="C110" s="107"/>
      <c r="D110" s="107"/>
    </row>
    <row r="111" spans="2:4">
      <c r="B111" s="106"/>
      <c r="C111" s="107"/>
      <c r="D111" s="107"/>
    </row>
    <row r="112" spans="2:4">
      <c r="B112" s="106"/>
      <c r="C112" s="107"/>
      <c r="D112" s="107"/>
    </row>
    <row r="113" spans="2:4">
      <c r="B113" s="106"/>
      <c r="C113" s="107"/>
      <c r="D113" s="107"/>
    </row>
    <row r="114" spans="2:4">
      <c r="B114" s="106"/>
      <c r="C114" s="107"/>
      <c r="D114" s="107"/>
    </row>
    <row r="115" spans="2:4">
      <c r="B115" s="106"/>
      <c r="C115" s="107"/>
      <c r="D115" s="107"/>
    </row>
    <row r="116" spans="2:4">
      <c r="B116" s="106"/>
      <c r="C116" s="107"/>
      <c r="D116" s="107"/>
    </row>
    <row r="117" spans="2:4">
      <c r="B117" s="106"/>
      <c r="C117" s="107"/>
      <c r="D117" s="107"/>
    </row>
    <row r="118" spans="2:4">
      <c r="B118" s="106"/>
      <c r="C118" s="107"/>
      <c r="D118" s="107"/>
    </row>
    <row r="119" spans="2:4">
      <c r="B119" s="106"/>
      <c r="C119" s="107"/>
      <c r="D119" s="107"/>
    </row>
    <row r="120" spans="2:4">
      <c r="B120" s="106"/>
      <c r="C120" s="107"/>
      <c r="D120" s="107"/>
    </row>
    <row r="121" spans="2:4">
      <c r="B121" s="106"/>
      <c r="C121" s="107"/>
      <c r="D121" s="107"/>
    </row>
    <row r="122" spans="2:4">
      <c r="B122" s="106"/>
      <c r="C122" s="107"/>
      <c r="D122" s="107"/>
    </row>
    <row r="123" spans="2:4">
      <c r="B123" s="106"/>
      <c r="C123" s="107"/>
      <c r="D123" s="107"/>
    </row>
    <row r="124" spans="2:4">
      <c r="B124" s="106"/>
      <c r="C124" s="107"/>
      <c r="D124" s="107"/>
    </row>
    <row r="125" spans="2:4">
      <c r="B125" s="106"/>
      <c r="C125" s="107"/>
      <c r="D125" s="107"/>
    </row>
    <row r="126" spans="2:4">
      <c r="B126" s="106"/>
      <c r="C126" s="107"/>
      <c r="D126" s="107"/>
    </row>
    <row r="127" spans="2:4">
      <c r="B127" s="106"/>
      <c r="C127" s="107"/>
      <c r="D127" s="107"/>
    </row>
    <row r="128" spans="2:4">
      <c r="B128" s="106"/>
      <c r="C128" s="107"/>
      <c r="D128" s="107"/>
    </row>
    <row r="129" spans="2:4">
      <c r="B129" s="106"/>
      <c r="C129" s="107"/>
      <c r="D129" s="107"/>
    </row>
    <row r="130" spans="2:4">
      <c r="B130" s="106"/>
      <c r="C130" s="107"/>
      <c r="D130" s="107"/>
    </row>
    <row r="131" spans="2:4">
      <c r="B131" s="106"/>
      <c r="C131" s="107"/>
      <c r="D131" s="107"/>
    </row>
    <row r="132" spans="2:4">
      <c r="B132" s="106"/>
      <c r="C132" s="107"/>
      <c r="D132" s="107"/>
    </row>
    <row r="133" spans="2:4">
      <c r="B133" s="106"/>
      <c r="C133" s="107"/>
      <c r="D133" s="107"/>
    </row>
    <row r="134" spans="2:4">
      <c r="B134" s="106"/>
      <c r="C134" s="107"/>
      <c r="D134" s="107"/>
    </row>
    <row r="135" spans="2:4">
      <c r="B135" s="106"/>
      <c r="C135" s="107"/>
      <c r="D135" s="107"/>
    </row>
    <row r="136" spans="2:4">
      <c r="B136" s="106"/>
      <c r="C136" s="107"/>
      <c r="D136" s="107"/>
    </row>
    <row r="137" spans="2:4">
      <c r="B137" s="106"/>
      <c r="C137" s="107"/>
      <c r="D137" s="107"/>
    </row>
    <row r="138" spans="2:4">
      <c r="B138" s="106"/>
      <c r="C138" s="107"/>
      <c r="D138" s="107"/>
    </row>
    <row r="139" spans="2:4">
      <c r="B139" s="106"/>
      <c r="C139" s="107"/>
      <c r="D139" s="107"/>
    </row>
    <row r="140" spans="2:4">
      <c r="B140" s="106"/>
      <c r="C140" s="107"/>
      <c r="D140" s="107"/>
    </row>
    <row r="141" spans="2:4">
      <c r="B141" s="106"/>
      <c r="C141" s="107"/>
      <c r="D141" s="107"/>
    </row>
    <row r="142" spans="2:4">
      <c r="B142" s="106"/>
      <c r="C142" s="107"/>
      <c r="D142" s="107"/>
    </row>
    <row r="143" spans="2:4">
      <c r="B143" s="106"/>
      <c r="C143" s="107"/>
      <c r="D143" s="107"/>
    </row>
    <row r="144" spans="2:4">
      <c r="B144" s="106"/>
      <c r="C144" s="107"/>
      <c r="D144" s="107"/>
    </row>
    <row r="145" spans="2:4">
      <c r="B145" s="106"/>
      <c r="C145" s="107"/>
      <c r="D145" s="107"/>
    </row>
    <row r="146" spans="2:4">
      <c r="B146" s="106"/>
      <c r="C146" s="107"/>
      <c r="D146" s="107"/>
    </row>
    <row r="147" spans="2:4">
      <c r="B147" s="106"/>
      <c r="C147" s="107"/>
      <c r="D147" s="107"/>
    </row>
    <row r="148" spans="2:4">
      <c r="B148" s="106"/>
      <c r="C148" s="107"/>
      <c r="D148" s="107"/>
    </row>
    <row r="149" spans="2:4">
      <c r="B149" s="106"/>
      <c r="C149" s="107"/>
      <c r="D149" s="107"/>
    </row>
    <row r="150" spans="2:4">
      <c r="B150" s="106"/>
      <c r="C150" s="107"/>
      <c r="D150" s="107"/>
    </row>
    <row r="151" spans="2:4">
      <c r="B151" s="106"/>
      <c r="C151" s="107"/>
      <c r="D151" s="107"/>
    </row>
    <row r="152" spans="2:4">
      <c r="B152" s="106"/>
      <c r="C152" s="107"/>
      <c r="D152" s="107"/>
    </row>
    <row r="153" spans="2:4">
      <c r="B153" s="106"/>
      <c r="C153" s="107"/>
      <c r="D153" s="107"/>
    </row>
    <row r="154" spans="2:4">
      <c r="B154" s="106"/>
      <c r="C154" s="107"/>
      <c r="D154" s="107"/>
    </row>
    <row r="155" spans="2:4">
      <c r="B155" s="106"/>
      <c r="C155" s="107"/>
      <c r="D155" s="107"/>
    </row>
    <row r="156" spans="2:4">
      <c r="B156" s="106"/>
      <c r="C156" s="107"/>
      <c r="D156" s="107"/>
    </row>
    <row r="157" spans="2:4">
      <c r="B157" s="106"/>
      <c r="C157" s="107"/>
      <c r="D157" s="107"/>
    </row>
    <row r="158" spans="2:4">
      <c r="B158" s="106"/>
      <c r="C158" s="107"/>
      <c r="D158" s="107"/>
    </row>
    <row r="159" spans="2:4">
      <c r="B159" s="106"/>
      <c r="C159" s="107"/>
      <c r="D159" s="107"/>
    </row>
    <row r="160" spans="2:4">
      <c r="B160" s="106"/>
      <c r="C160" s="107"/>
      <c r="D160" s="107"/>
    </row>
    <row r="161" spans="2:4">
      <c r="B161" s="106"/>
      <c r="C161" s="107"/>
      <c r="D161" s="107"/>
    </row>
    <row r="162" spans="2:4">
      <c r="B162" s="106"/>
      <c r="C162" s="107"/>
      <c r="D162" s="107"/>
    </row>
    <row r="163" spans="2:4">
      <c r="B163" s="106"/>
      <c r="C163" s="107"/>
      <c r="D163" s="107"/>
    </row>
    <row r="164" spans="2:4">
      <c r="B164" s="106"/>
      <c r="C164" s="107"/>
      <c r="D164" s="107"/>
    </row>
    <row r="165" spans="2:4">
      <c r="B165" s="106"/>
      <c r="C165" s="107"/>
      <c r="D165" s="107"/>
    </row>
    <row r="166" spans="2:4">
      <c r="B166" s="106"/>
      <c r="C166" s="107"/>
      <c r="D166" s="107"/>
    </row>
    <row r="167" spans="2:4">
      <c r="B167" s="106"/>
      <c r="C167" s="107"/>
      <c r="D167" s="107"/>
    </row>
    <row r="168" spans="2:4">
      <c r="B168" s="106"/>
      <c r="C168" s="107"/>
      <c r="D168" s="107"/>
    </row>
    <row r="169" spans="2:4">
      <c r="B169" s="106"/>
      <c r="C169" s="107"/>
      <c r="D169" s="107"/>
    </row>
    <row r="170" spans="2:4">
      <c r="B170" s="106"/>
      <c r="C170" s="107"/>
      <c r="D170" s="107"/>
    </row>
    <row r="171" spans="2:4">
      <c r="B171" s="106"/>
      <c r="C171" s="107"/>
      <c r="D171" s="107"/>
    </row>
    <row r="172" spans="2:4">
      <c r="B172" s="106"/>
      <c r="C172" s="107"/>
      <c r="D172" s="107"/>
    </row>
    <row r="173" spans="2:4">
      <c r="B173" s="106"/>
      <c r="C173" s="107"/>
      <c r="D173" s="107"/>
    </row>
    <row r="174" spans="2:4">
      <c r="B174" s="106"/>
      <c r="C174" s="107"/>
      <c r="D174" s="107"/>
    </row>
    <row r="175" spans="2:4">
      <c r="B175" s="106"/>
      <c r="C175" s="107"/>
      <c r="D175" s="107"/>
    </row>
    <row r="176" spans="2:4">
      <c r="B176" s="106"/>
      <c r="C176" s="107"/>
      <c r="D176" s="107"/>
    </row>
    <row r="177" spans="2:4">
      <c r="B177" s="106"/>
      <c r="C177" s="107"/>
      <c r="D177" s="107"/>
    </row>
    <row r="178" spans="2:4">
      <c r="B178" s="106"/>
      <c r="C178" s="107"/>
      <c r="D178" s="107"/>
    </row>
    <row r="179" spans="2:4">
      <c r="B179" s="106"/>
      <c r="C179" s="107"/>
      <c r="D179" s="107"/>
    </row>
    <row r="180" spans="2:4">
      <c r="B180" s="106"/>
      <c r="C180" s="107"/>
      <c r="D180" s="107"/>
    </row>
    <row r="181" spans="2:4">
      <c r="B181" s="106"/>
      <c r="C181" s="107"/>
      <c r="D181" s="107"/>
    </row>
    <row r="182" spans="2:4">
      <c r="B182" s="106"/>
      <c r="C182" s="107"/>
      <c r="D182" s="107"/>
    </row>
    <row r="183" spans="2:4">
      <c r="B183" s="106"/>
      <c r="C183" s="107"/>
      <c r="D183" s="107"/>
    </row>
    <row r="184" spans="2:4">
      <c r="B184" s="106"/>
      <c r="C184" s="107"/>
      <c r="D184" s="107"/>
    </row>
    <row r="185" spans="2:4">
      <c r="B185" s="106"/>
      <c r="C185" s="107"/>
      <c r="D185" s="107"/>
    </row>
    <row r="186" spans="2:4">
      <c r="B186" s="106"/>
      <c r="C186" s="107"/>
      <c r="D186" s="107"/>
    </row>
    <row r="187" spans="2:4">
      <c r="B187" s="106"/>
      <c r="C187" s="107"/>
      <c r="D187" s="107"/>
    </row>
    <row r="188" spans="2:4">
      <c r="B188" s="106"/>
      <c r="C188" s="107"/>
      <c r="D188" s="107"/>
    </row>
    <row r="189" spans="2:4">
      <c r="B189" s="106"/>
      <c r="C189" s="107"/>
      <c r="D189" s="107"/>
    </row>
    <row r="190" spans="2:4">
      <c r="B190" s="106"/>
      <c r="C190" s="107"/>
      <c r="D190" s="107"/>
    </row>
    <row r="191" spans="2:4">
      <c r="B191" s="106"/>
      <c r="C191" s="107"/>
      <c r="D191" s="107"/>
    </row>
    <row r="192" spans="2:4">
      <c r="B192" s="106"/>
      <c r="C192" s="107"/>
      <c r="D192" s="107"/>
    </row>
    <row r="193" spans="2:4">
      <c r="B193" s="106"/>
      <c r="C193" s="107"/>
      <c r="D193" s="107"/>
    </row>
    <row r="194" spans="2:4">
      <c r="B194" s="106"/>
      <c r="C194" s="107"/>
      <c r="D194" s="107"/>
    </row>
    <row r="195" spans="2:4">
      <c r="B195" s="106"/>
      <c r="C195" s="107"/>
      <c r="D195" s="107"/>
    </row>
    <row r="196" spans="2:4">
      <c r="B196" s="106"/>
      <c r="C196" s="107"/>
      <c r="D196" s="107"/>
    </row>
    <row r="197" spans="2:4">
      <c r="B197" s="106"/>
      <c r="C197" s="107"/>
      <c r="D197" s="107"/>
    </row>
    <row r="198" spans="2:4">
      <c r="B198" s="106"/>
      <c r="C198" s="107"/>
      <c r="D198" s="107"/>
    </row>
    <row r="199" spans="2:4">
      <c r="B199" s="106"/>
      <c r="C199" s="107"/>
      <c r="D199" s="107"/>
    </row>
    <row r="200" spans="2:4">
      <c r="B200" s="106"/>
      <c r="C200" s="107"/>
      <c r="D200" s="107"/>
    </row>
    <row r="201" spans="2:4">
      <c r="B201" s="106"/>
      <c r="C201" s="107"/>
      <c r="D201" s="107"/>
    </row>
    <row r="202" spans="2:4">
      <c r="B202" s="106"/>
      <c r="C202" s="107"/>
      <c r="D202" s="107"/>
    </row>
    <row r="203" spans="2:4">
      <c r="B203" s="106"/>
      <c r="C203" s="107"/>
      <c r="D203" s="107"/>
    </row>
    <row r="204" spans="2:4">
      <c r="B204" s="106"/>
      <c r="C204" s="107"/>
      <c r="D204" s="107"/>
    </row>
    <row r="205" spans="2:4">
      <c r="B205" s="106"/>
      <c r="C205" s="107"/>
      <c r="D205" s="107"/>
    </row>
    <row r="206" spans="2:4">
      <c r="B206" s="106"/>
      <c r="C206" s="107"/>
      <c r="D206" s="107"/>
    </row>
    <row r="207" spans="2:4">
      <c r="B207" s="106"/>
      <c r="C207" s="107"/>
      <c r="D207" s="107"/>
    </row>
    <row r="208" spans="2:4">
      <c r="B208" s="106"/>
      <c r="C208" s="107"/>
      <c r="D208" s="107"/>
    </row>
    <row r="209" spans="2:4">
      <c r="B209" s="106"/>
      <c r="C209" s="107"/>
      <c r="D209" s="107"/>
    </row>
    <row r="210" spans="2:4">
      <c r="B210" s="106"/>
      <c r="C210" s="107"/>
      <c r="D210" s="107"/>
    </row>
    <row r="211" spans="2:4">
      <c r="B211" s="106"/>
      <c r="C211" s="107"/>
      <c r="D211" s="107"/>
    </row>
    <row r="212" spans="2:4">
      <c r="B212" s="106"/>
      <c r="C212" s="107"/>
      <c r="D212" s="107"/>
    </row>
    <row r="213" spans="2:4">
      <c r="B213" s="106"/>
      <c r="C213" s="107"/>
      <c r="D213" s="107"/>
    </row>
    <row r="214" spans="2:4">
      <c r="B214" s="106"/>
      <c r="C214" s="107"/>
      <c r="D214" s="107"/>
    </row>
    <row r="215" spans="2:4">
      <c r="B215" s="106"/>
      <c r="C215" s="107"/>
      <c r="D215" s="107"/>
    </row>
    <row r="216" spans="2:4">
      <c r="B216" s="106"/>
      <c r="C216" s="107"/>
      <c r="D216" s="107"/>
    </row>
    <row r="217" spans="2:4">
      <c r="B217" s="106"/>
      <c r="C217" s="107"/>
      <c r="D217" s="107"/>
    </row>
    <row r="218" spans="2:4">
      <c r="B218" s="106"/>
      <c r="C218" s="107"/>
      <c r="D218" s="107"/>
    </row>
    <row r="219" spans="2:4">
      <c r="B219" s="106"/>
      <c r="C219" s="107"/>
      <c r="D219" s="107"/>
    </row>
    <row r="220" spans="2:4">
      <c r="B220" s="106"/>
      <c r="C220" s="107"/>
      <c r="D220" s="107"/>
    </row>
    <row r="221" spans="2:4">
      <c r="B221" s="106"/>
      <c r="C221" s="107"/>
      <c r="D221" s="107"/>
    </row>
    <row r="222" spans="2:4">
      <c r="B222" s="106"/>
      <c r="C222" s="107"/>
      <c r="D222" s="107"/>
    </row>
    <row r="223" spans="2:4">
      <c r="B223" s="106"/>
      <c r="C223" s="107"/>
      <c r="D223" s="107"/>
    </row>
    <row r="224" spans="2:4">
      <c r="B224" s="106"/>
      <c r="C224" s="107"/>
      <c r="D224" s="107"/>
    </row>
    <row r="225" spans="2:4">
      <c r="B225" s="106"/>
      <c r="C225" s="107"/>
      <c r="D225" s="107"/>
    </row>
    <row r="226" spans="2:4">
      <c r="B226" s="106"/>
      <c r="C226" s="107"/>
      <c r="D226" s="107"/>
    </row>
    <row r="227" spans="2:4">
      <c r="B227" s="106"/>
      <c r="C227" s="107"/>
      <c r="D227" s="107"/>
    </row>
    <row r="228" spans="2:4">
      <c r="B228" s="106"/>
      <c r="C228" s="107"/>
      <c r="D228" s="107"/>
    </row>
    <row r="229" spans="2:4">
      <c r="B229" s="106"/>
      <c r="C229" s="107"/>
      <c r="D229" s="107"/>
    </row>
    <row r="230" spans="2:4">
      <c r="B230" s="106"/>
      <c r="C230" s="107"/>
      <c r="D230" s="107"/>
    </row>
    <row r="231" spans="2:4">
      <c r="B231" s="106"/>
      <c r="C231" s="107"/>
      <c r="D231" s="107"/>
    </row>
    <row r="232" spans="2:4">
      <c r="B232" s="106"/>
      <c r="C232" s="107"/>
      <c r="D232" s="107"/>
    </row>
    <row r="233" spans="2:4">
      <c r="B233" s="106"/>
      <c r="C233" s="107"/>
      <c r="D233" s="107"/>
    </row>
    <row r="234" spans="2:4">
      <c r="B234" s="106"/>
      <c r="C234" s="107"/>
      <c r="D234" s="107"/>
    </row>
    <row r="235" spans="2:4">
      <c r="B235" s="106"/>
      <c r="C235" s="107"/>
      <c r="D235" s="107"/>
    </row>
    <row r="236" spans="2:4">
      <c r="B236" s="106"/>
      <c r="C236" s="107"/>
      <c r="D236" s="107"/>
    </row>
    <row r="237" spans="2:4">
      <c r="B237" s="106"/>
      <c r="C237" s="107"/>
      <c r="D237" s="107"/>
    </row>
    <row r="238" spans="2:4">
      <c r="B238" s="106"/>
      <c r="C238" s="107"/>
      <c r="D238" s="107"/>
    </row>
    <row r="239" spans="2:4">
      <c r="B239" s="106"/>
      <c r="C239" s="107"/>
      <c r="D239" s="107"/>
    </row>
    <row r="240" spans="2:4">
      <c r="B240" s="106"/>
      <c r="C240" s="107"/>
      <c r="D240" s="107"/>
    </row>
    <row r="241" spans="2:4">
      <c r="B241" s="106"/>
      <c r="C241" s="107"/>
      <c r="D241" s="107"/>
    </row>
    <row r="242" spans="2:4">
      <c r="B242" s="106"/>
      <c r="C242" s="107"/>
      <c r="D242" s="107"/>
    </row>
    <row r="243" spans="2:4">
      <c r="B243" s="106"/>
      <c r="C243" s="107"/>
      <c r="D243" s="107"/>
    </row>
    <row r="244" spans="2:4">
      <c r="B244" s="106"/>
      <c r="C244" s="107"/>
      <c r="D244" s="107"/>
    </row>
    <row r="245" spans="2:4">
      <c r="B245" s="106"/>
      <c r="C245" s="107"/>
      <c r="D245" s="107"/>
    </row>
    <row r="246" spans="2:4">
      <c r="B246" s="106"/>
      <c r="C246" s="107"/>
      <c r="D246" s="107"/>
    </row>
    <row r="247" spans="2:4">
      <c r="B247" s="106"/>
      <c r="C247" s="107"/>
      <c r="D247" s="107"/>
    </row>
    <row r="248" spans="2:4">
      <c r="B248" s="106"/>
      <c r="C248" s="107"/>
      <c r="D248" s="107"/>
    </row>
    <row r="249" spans="2:4">
      <c r="B249" s="106"/>
      <c r="C249" s="107"/>
      <c r="D249" s="107"/>
    </row>
    <row r="250" spans="2:4">
      <c r="B250" s="106"/>
      <c r="C250" s="107"/>
      <c r="D250" s="107"/>
    </row>
    <row r="251" spans="2:4">
      <c r="B251" s="106"/>
      <c r="C251" s="107"/>
      <c r="D251" s="107"/>
    </row>
    <row r="252" spans="2:4">
      <c r="B252" s="106"/>
      <c r="C252" s="107"/>
      <c r="D252" s="107"/>
    </row>
    <row r="253" spans="2:4">
      <c r="B253" s="106"/>
      <c r="C253" s="107"/>
      <c r="D253" s="107"/>
    </row>
    <row r="254" spans="2:4">
      <c r="B254" s="106"/>
      <c r="C254" s="107"/>
      <c r="D254" s="107"/>
    </row>
    <row r="255" spans="2:4">
      <c r="B255" s="106"/>
      <c r="C255" s="107"/>
      <c r="D255" s="107"/>
    </row>
    <row r="256" spans="2:4">
      <c r="B256" s="106"/>
      <c r="C256" s="107"/>
      <c r="D256" s="107"/>
    </row>
    <row r="257" spans="2:4">
      <c r="B257" s="106"/>
      <c r="C257" s="107"/>
      <c r="D257" s="107"/>
    </row>
    <row r="258" spans="2:4">
      <c r="B258" s="106"/>
      <c r="C258" s="107"/>
      <c r="D258" s="107"/>
    </row>
    <row r="259" spans="2:4">
      <c r="B259" s="106"/>
      <c r="C259" s="107"/>
      <c r="D259" s="107"/>
    </row>
    <row r="260" spans="2:4">
      <c r="B260" s="106"/>
      <c r="C260" s="107"/>
      <c r="D260" s="107"/>
    </row>
    <row r="261" spans="2:4">
      <c r="B261" s="106"/>
      <c r="C261" s="107"/>
      <c r="D261" s="107"/>
    </row>
    <row r="262" spans="2:4">
      <c r="B262" s="106"/>
      <c r="C262" s="107"/>
      <c r="D262" s="107"/>
    </row>
    <row r="263" spans="2:4">
      <c r="B263" s="106"/>
      <c r="C263" s="107"/>
      <c r="D263" s="107"/>
    </row>
    <row r="264" spans="2:4">
      <c r="B264" s="106"/>
      <c r="C264" s="107"/>
      <c r="D264" s="107"/>
    </row>
    <row r="265" spans="2:4">
      <c r="B265" s="106"/>
      <c r="C265" s="107"/>
      <c r="D265" s="107"/>
    </row>
    <row r="266" spans="2:4">
      <c r="B266" s="106"/>
      <c r="C266" s="107"/>
      <c r="D266" s="107"/>
    </row>
    <row r="267" spans="2:4">
      <c r="B267" s="106"/>
      <c r="C267" s="107"/>
      <c r="D267" s="107"/>
    </row>
    <row r="268" spans="2:4">
      <c r="B268" s="106"/>
      <c r="C268" s="107"/>
      <c r="D268" s="107"/>
    </row>
    <row r="269" spans="2:4">
      <c r="B269" s="106"/>
      <c r="C269" s="107"/>
      <c r="D269" s="107"/>
    </row>
    <row r="270" spans="2:4">
      <c r="B270" s="106"/>
      <c r="C270" s="107"/>
      <c r="D270" s="107"/>
    </row>
    <row r="271" spans="2:4">
      <c r="B271" s="106"/>
      <c r="C271" s="107"/>
      <c r="D271" s="107"/>
    </row>
    <row r="272" spans="2:4">
      <c r="B272" s="106"/>
      <c r="C272" s="107"/>
      <c r="D272" s="107"/>
    </row>
    <row r="273" spans="2:4">
      <c r="B273" s="106"/>
      <c r="C273" s="107"/>
      <c r="D273" s="107"/>
    </row>
    <row r="274" spans="2:4">
      <c r="B274" s="106"/>
      <c r="C274" s="107"/>
      <c r="D274" s="107"/>
    </row>
    <row r="275" spans="2:4">
      <c r="B275" s="106"/>
      <c r="C275" s="107"/>
      <c r="D275" s="107"/>
    </row>
    <row r="276" spans="2:4">
      <c r="B276" s="106"/>
      <c r="C276" s="107"/>
      <c r="D276" s="107"/>
    </row>
    <row r="277" spans="2:4">
      <c r="B277" s="106"/>
      <c r="C277" s="107"/>
      <c r="D277" s="107"/>
    </row>
    <row r="278" spans="2:4">
      <c r="B278" s="106"/>
      <c r="C278" s="107"/>
      <c r="D278" s="107"/>
    </row>
    <row r="279" spans="2:4">
      <c r="B279" s="106"/>
      <c r="C279" s="107"/>
      <c r="D279" s="107"/>
    </row>
    <row r="280" spans="2:4">
      <c r="B280" s="106"/>
      <c r="C280" s="107"/>
      <c r="D280" s="107"/>
    </row>
    <row r="281" spans="2:4">
      <c r="B281" s="106"/>
      <c r="C281" s="107"/>
      <c r="D281" s="107"/>
    </row>
    <row r="282" spans="2:4">
      <c r="B282" s="106"/>
      <c r="C282" s="107"/>
      <c r="D282" s="107"/>
    </row>
    <row r="283" spans="2:4">
      <c r="B283" s="106"/>
      <c r="C283" s="107"/>
      <c r="D283" s="107"/>
    </row>
    <row r="284" spans="2:4">
      <c r="B284" s="106"/>
      <c r="C284" s="107"/>
      <c r="D284" s="107"/>
    </row>
    <row r="285" spans="2:4">
      <c r="B285" s="106"/>
      <c r="C285" s="107"/>
      <c r="D285" s="107"/>
    </row>
    <row r="286" spans="2:4">
      <c r="B286" s="106"/>
      <c r="C286" s="107"/>
      <c r="D286" s="107"/>
    </row>
    <row r="287" spans="2:4">
      <c r="B287" s="106"/>
      <c r="C287" s="107"/>
      <c r="D287" s="107"/>
    </row>
    <row r="288" spans="2:4">
      <c r="B288" s="106"/>
      <c r="C288" s="107"/>
      <c r="D288" s="107"/>
    </row>
    <row r="289" spans="2:4">
      <c r="B289" s="106"/>
      <c r="C289" s="107"/>
      <c r="D289" s="107"/>
    </row>
    <row r="290" spans="2:4">
      <c r="B290" s="106"/>
      <c r="C290" s="107"/>
      <c r="D290" s="107"/>
    </row>
    <row r="291" spans="2:4">
      <c r="B291" s="106"/>
      <c r="C291" s="107"/>
      <c r="D291" s="107"/>
    </row>
    <row r="292" spans="2:4">
      <c r="B292" s="106"/>
      <c r="C292" s="107"/>
      <c r="D292" s="107"/>
    </row>
    <row r="293" spans="2:4">
      <c r="B293" s="106"/>
      <c r="C293" s="107"/>
      <c r="D293" s="107"/>
    </row>
    <row r="294" spans="2:4">
      <c r="B294" s="106"/>
      <c r="C294" s="107"/>
      <c r="D294" s="107"/>
    </row>
    <row r="295" spans="2:4">
      <c r="B295" s="106"/>
      <c r="C295" s="107"/>
      <c r="D295" s="107"/>
    </row>
    <row r="296" spans="2:4">
      <c r="B296" s="106"/>
      <c r="C296" s="107"/>
      <c r="D296" s="107"/>
    </row>
    <row r="297" spans="2:4">
      <c r="B297" s="106"/>
      <c r="C297" s="107"/>
      <c r="D297" s="107"/>
    </row>
    <row r="298" spans="2:4">
      <c r="B298" s="106"/>
      <c r="C298" s="107"/>
      <c r="D298" s="107"/>
    </row>
    <row r="299" spans="2:4">
      <c r="B299" s="106"/>
      <c r="C299" s="107"/>
      <c r="D299" s="107"/>
    </row>
    <row r="300" spans="2:4">
      <c r="B300" s="106"/>
      <c r="C300" s="107"/>
      <c r="D300" s="107"/>
    </row>
    <row r="301" spans="2:4">
      <c r="B301" s="106"/>
      <c r="C301" s="107"/>
      <c r="D301" s="107"/>
    </row>
    <row r="302" spans="2:4">
      <c r="B302" s="106"/>
      <c r="C302" s="107"/>
      <c r="D302" s="107"/>
    </row>
    <row r="303" spans="2:4">
      <c r="B303" s="106"/>
      <c r="C303" s="107"/>
      <c r="D303" s="107"/>
    </row>
    <row r="304" spans="2:4">
      <c r="B304" s="106"/>
      <c r="C304" s="107"/>
      <c r="D304" s="107"/>
    </row>
    <row r="305" spans="2:4">
      <c r="B305" s="106"/>
      <c r="C305" s="107"/>
      <c r="D305" s="107"/>
    </row>
    <row r="306" spans="2:4">
      <c r="B306" s="106"/>
      <c r="C306" s="107"/>
      <c r="D306" s="107"/>
    </row>
    <row r="307" spans="2:4">
      <c r="B307" s="106"/>
      <c r="C307" s="107"/>
      <c r="D307" s="107"/>
    </row>
    <row r="308" spans="2:4">
      <c r="B308" s="106"/>
      <c r="C308" s="107"/>
      <c r="D308" s="107"/>
    </row>
    <row r="309" spans="2:4">
      <c r="B309" s="106"/>
      <c r="C309" s="107"/>
      <c r="D309" s="107"/>
    </row>
    <row r="310" spans="2:4">
      <c r="B310" s="106"/>
      <c r="C310" s="107"/>
      <c r="D310" s="107"/>
    </row>
    <row r="311" spans="2:4">
      <c r="B311" s="106"/>
      <c r="C311" s="107"/>
      <c r="D311" s="107"/>
    </row>
    <row r="312" spans="2:4">
      <c r="B312" s="106"/>
      <c r="C312" s="107"/>
      <c r="D312" s="107"/>
    </row>
    <row r="313" spans="2:4">
      <c r="B313" s="106"/>
      <c r="C313" s="107"/>
      <c r="D313" s="107"/>
    </row>
    <row r="314" spans="2:4">
      <c r="B314" s="106"/>
      <c r="C314" s="107"/>
      <c r="D314" s="107"/>
    </row>
    <row r="315" spans="2:4">
      <c r="B315" s="106"/>
      <c r="C315" s="107"/>
      <c r="D315" s="107"/>
    </row>
    <row r="316" spans="2:4">
      <c r="B316" s="106"/>
      <c r="C316" s="107"/>
      <c r="D316" s="107"/>
    </row>
    <row r="317" spans="2:4">
      <c r="B317" s="106"/>
      <c r="C317" s="107"/>
      <c r="D317" s="107"/>
    </row>
    <row r="318" spans="2:4">
      <c r="B318" s="106"/>
      <c r="C318" s="107"/>
      <c r="D318" s="107"/>
    </row>
    <row r="319" spans="2:4">
      <c r="B319" s="106"/>
      <c r="C319" s="107"/>
      <c r="D319" s="107"/>
    </row>
    <row r="320" spans="2:4">
      <c r="B320" s="106"/>
      <c r="C320" s="107"/>
      <c r="D320" s="107"/>
    </row>
    <row r="321" spans="2:4">
      <c r="B321" s="106"/>
      <c r="C321" s="107"/>
      <c r="D321" s="107"/>
    </row>
    <row r="322" spans="2:4">
      <c r="B322" s="106"/>
      <c r="C322" s="107"/>
      <c r="D322" s="107"/>
    </row>
    <row r="323" spans="2:4">
      <c r="B323" s="106"/>
      <c r="C323" s="107"/>
      <c r="D323" s="107"/>
    </row>
    <row r="324" spans="2:4">
      <c r="B324" s="106"/>
      <c r="C324" s="107"/>
      <c r="D324" s="107"/>
    </row>
    <row r="325" spans="2:4">
      <c r="B325" s="106"/>
      <c r="C325" s="107"/>
      <c r="D325" s="107"/>
    </row>
    <row r="326" spans="2:4">
      <c r="B326" s="106"/>
      <c r="C326" s="107"/>
      <c r="D326" s="107"/>
    </row>
    <row r="327" spans="2:4">
      <c r="B327" s="106"/>
      <c r="C327" s="107"/>
      <c r="D327" s="107"/>
    </row>
    <row r="328" spans="2:4">
      <c r="B328" s="106"/>
      <c r="C328" s="107"/>
      <c r="D328" s="107"/>
    </row>
    <row r="329" spans="2:4">
      <c r="B329" s="106"/>
      <c r="C329" s="107"/>
      <c r="D329" s="107"/>
    </row>
    <row r="330" spans="2:4">
      <c r="B330" s="106"/>
      <c r="C330" s="107"/>
      <c r="D330" s="107"/>
    </row>
    <row r="331" spans="2:4">
      <c r="B331" s="106"/>
      <c r="C331" s="107"/>
      <c r="D331" s="107"/>
    </row>
    <row r="332" spans="2:4">
      <c r="B332" s="106"/>
      <c r="C332" s="107"/>
      <c r="D332" s="107"/>
    </row>
    <row r="333" spans="2:4">
      <c r="B333" s="106"/>
      <c r="C333" s="107"/>
      <c r="D333" s="107"/>
    </row>
    <row r="334" spans="2:4">
      <c r="B334" s="106"/>
      <c r="C334" s="107"/>
      <c r="D334" s="107"/>
    </row>
    <row r="335" spans="2:4">
      <c r="B335" s="106"/>
      <c r="C335" s="107"/>
      <c r="D335" s="107"/>
    </row>
    <row r="336" spans="2:4">
      <c r="B336" s="106"/>
      <c r="C336" s="107"/>
      <c r="D336" s="107"/>
    </row>
    <row r="337" spans="2:4">
      <c r="B337" s="106"/>
      <c r="C337" s="107"/>
      <c r="D337" s="107"/>
    </row>
    <row r="338" spans="2:4">
      <c r="B338" s="106"/>
      <c r="C338" s="107"/>
      <c r="D338" s="107"/>
    </row>
    <row r="339" spans="2:4">
      <c r="B339" s="106"/>
      <c r="C339" s="107"/>
      <c r="D339" s="107"/>
    </row>
    <row r="340" spans="2:4">
      <c r="B340" s="106"/>
      <c r="C340" s="107"/>
      <c r="D340" s="107"/>
    </row>
    <row r="341" spans="2:4">
      <c r="B341" s="106"/>
      <c r="C341" s="107"/>
      <c r="D341" s="107"/>
    </row>
    <row r="342" spans="2:4">
      <c r="B342" s="106"/>
      <c r="C342" s="107"/>
      <c r="D342" s="107"/>
    </row>
    <row r="343" spans="2:4">
      <c r="B343" s="106"/>
      <c r="C343" s="107"/>
      <c r="D343" s="107"/>
    </row>
    <row r="344" spans="2:4">
      <c r="B344" s="106"/>
      <c r="C344" s="107"/>
      <c r="D344" s="107"/>
    </row>
    <row r="345" spans="2:4">
      <c r="B345" s="106"/>
      <c r="C345" s="107"/>
      <c r="D345" s="107"/>
    </row>
    <row r="346" spans="2:4">
      <c r="B346" s="106"/>
      <c r="C346" s="107"/>
      <c r="D346" s="107"/>
    </row>
    <row r="347" spans="2:4">
      <c r="B347" s="106"/>
      <c r="C347" s="107"/>
      <c r="D347" s="107"/>
    </row>
    <row r="348" spans="2:4">
      <c r="B348" s="106"/>
      <c r="C348" s="107"/>
      <c r="D348" s="107"/>
    </row>
    <row r="349" spans="2:4">
      <c r="B349" s="106"/>
      <c r="C349" s="107"/>
      <c r="D349" s="107"/>
    </row>
    <row r="350" spans="2:4">
      <c r="B350" s="106"/>
      <c r="C350" s="107"/>
      <c r="D350" s="107"/>
    </row>
    <row r="351" spans="2:4">
      <c r="B351" s="106"/>
      <c r="C351" s="107"/>
      <c r="D351" s="107"/>
    </row>
    <row r="352" spans="2:4">
      <c r="B352" s="106"/>
      <c r="C352" s="107"/>
      <c r="D352" s="107"/>
    </row>
    <row r="353" spans="2:4">
      <c r="B353" s="106"/>
      <c r="C353" s="107"/>
      <c r="D353" s="107"/>
    </row>
    <row r="354" spans="2:4">
      <c r="B354" s="106"/>
      <c r="C354" s="107"/>
      <c r="D354" s="107"/>
    </row>
    <row r="355" spans="2:4">
      <c r="B355" s="106"/>
      <c r="C355" s="107"/>
      <c r="D355" s="107"/>
    </row>
    <row r="356" spans="2:4">
      <c r="B356" s="106"/>
      <c r="C356" s="107"/>
      <c r="D356" s="107"/>
    </row>
    <row r="357" spans="2:4">
      <c r="B357" s="106"/>
      <c r="C357" s="107"/>
      <c r="D357" s="107"/>
    </row>
    <row r="358" spans="2:4">
      <c r="B358" s="106"/>
      <c r="C358" s="107"/>
      <c r="D358" s="107"/>
    </row>
    <row r="359" spans="2:4">
      <c r="B359" s="106"/>
      <c r="C359" s="107"/>
      <c r="D359" s="107"/>
    </row>
    <row r="360" spans="2:4">
      <c r="B360" s="106"/>
      <c r="C360" s="107"/>
      <c r="D360" s="107"/>
    </row>
    <row r="361" spans="2:4">
      <c r="B361" s="106"/>
      <c r="C361" s="107"/>
      <c r="D361" s="107"/>
    </row>
    <row r="362" spans="2:4">
      <c r="B362" s="106"/>
      <c r="C362" s="107"/>
      <c r="D362" s="107"/>
    </row>
    <row r="363" spans="2:4">
      <c r="B363" s="106"/>
      <c r="C363" s="107"/>
      <c r="D363" s="107"/>
    </row>
    <row r="364" spans="2:4">
      <c r="B364" s="106"/>
      <c r="C364" s="107"/>
      <c r="D364" s="107"/>
    </row>
    <row r="365" spans="2:4">
      <c r="B365" s="106"/>
      <c r="C365" s="107"/>
      <c r="D365" s="107"/>
    </row>
    <row r="366" spans="2:4">
      <c r="B366" s="106"/>
      <c r="C366" s="107"/>
      <c r="D366" s="107"/>
    </row>
    <row r="367" spans="2:4">
      <c r="B367" s="106"/>
      <c r="C367" s="107"/>
      <c r="D367" s="107"/>
    </row>
    <row r="368" spans="2:4">
      <c r="B368" s="106"/>
      <c r="C368" s="107"/>
      <c r="D368" s="107"/>
    </row>
    <row r="369" spans="2:4">
      <c r="B369" s="106"/>
      <c r="C369" s="107"/>
      <c r="D369" s="107"/>
    </row>
    <row r="370" spans="2:4">
      <c r="B370" s="106"/>
      <c r="C370" s="107"/>
      <c r="D370" s="107"/>
    </row>
    <row r="371" spans="2:4">
      <c r="B371" s="106"/>
      <c r="C371" s="107"/>
      <c r="D371" s="107"/>
    </row>
    <row r="372" spans="2:4">
      <c r="B372" s="106"/>
      <c r="C372" s="107"/>
      <c r="D372" s="107"/>
    </row>
    <row r="373" spans="2:4">
      <c r="B373" s="106"/>
      <c r="C373" s="107"/>
      <c r="D373" s="107"/>
    </row>
    <row r="374" spans="2:4">
      <c r="B374" s="106"/>
      <c r="C374" s="107"/>
      <c r="D374" s="107"/>
    </row>
    <row r="375" spans="2:4">
      <c r="B375" s="106"/>
      <c r="C375" s="107"/>
      <c r="D375" s="107"/>
    </row>
    <row r="376" spans="2:4">
      <c r="B376" s="106"/>
      <c r="C376" s="107"/>
      <c r="D376" s="107"/>
    </row>
    <row r="377" spans="2:4">
      <c r="B377" s="106"/>
      <c r="C377" s="107"/>
      <c r="D377" s="107"/>
    </row>
    <row r="378" spans="2:4">
      <c r="B378" s="106"/>
      <c r="C378" s="107"/>
      <c r="D378" s="107"/>
    </row>
    <row r="379" spans="2:4">
      <c r="B379" s="106"/>
      <c r="C379" s="107"/>
      <c r="D379" s="107"/>
    </row>
    <row r="380" spans="2:4">
      <c r="B380" s="106"/>
      <c r="C380" s="107"/>
      <c r="D380" s="107"/>
    </row>
    <row r="381" spans="2:4">
      <c r="B381" s="106"/>
      <c r="C381" s="107"/>
      <c r="D381" s="107"/>
    </row>
    <row r="382" spans="2:4">
      <c r="B382" s="106"/>
      <c r="C382" s="107"/>
      <c r="D382" s="107"/>
    </row>
    <row r="383" spans="2:4">
      <c r="B383" s="106"/>
      <c r="C383" s="107"/>
      <c r="D383" s="107"/>
    </row>
    <row r="384" spans="2:4">
      <c r="B384" s="106"/>
      <c r="C384" s="107"/>
      <c r="D384" s="107"/>
    </row>
    <row r="385" spans="2:4">
      <c r="B385" s="106"/>
      <c r="C385" s="107"/>
      <c r="D385" s="107"/>
    </row>
    <row r="386" spans="2:4">
      <c r="B386" s="106"/>
      <c r="C386" s="107"/>
      <c r="D386" s="107"/>
    </row>
    <row r="387" spans="2:4">
      <c r="B387" s="106"/>
      <c r="C387" s="107"/>
      <c r="D387" s="107"/>
    </row>
    <row r="388" spans="2:4">
      <c r="B388" s="106"/>
      <c r="C388" s="107"/>
      <c r="D388" s="107"/>
    </row>
    <row r="389" spans="2:4">
      <c r="B389" s="106"/>
      <c r="C389" s="107"/>
      <c r="D389" s="107"/>
    </row>
    <row r="390" spans="2:4">
      <c r="B390" s="106"/>
      <c r="C390" s="107"/>
      <c r="D390" s="107"/>
    </row>
    <row r="391" spans="2:4">
      <c r="B391" s="106"/>
      <c r="C391" s="107"/>
      <c r="D391" s="107"/>
    </row>
    <row r="392" spans="2:4">
      <c r="B392" s="106"/>
      <c r="C392" s="107"/>
      <c r="D392" s="107"/>
    </row>
    <row r="393" spans="2:4">
      <c r="B393" s="106"/>
      <c r="C393" s="107"/>
      <c r="D393" s="107"/>
    </row>
    <row r="394" spans="2:4">
      <c r="B394" s="106"/>
      <c r="C394" s="107"/>
      <c r="D394" s="107"/>
    </row>
    <row r="395" spans="2:4">
      <c r="B395" s="106"/>
      <c r="C395" s="107"/>
      <c r="D395" s="107"/>
    </row>
    <row r="396" spans="2:4">
      <c r="B396" s="106"/>
      <c r="C396" s="107"/>
      <c r="D396" s="107"/>
    </row>
    <row r="397" spans="2:4">
      <c r="B397" s="106"/>
      <c r="C397" s="107"/>
      <c r="D397" s="107"/>
    </row>
    <row r="398" spans="2:4">
      <c r="B398" s="106"/>
      <c r="C398" s="107"/>
      <c r="D398" s="107"/>
    </row>
    <row r="399" spans="2:4">
      <c r="B399" s="106"/>
      <c r="C399" s="107"/>
      <c r="D399" s="107"/>
    </row>
    <row r="400" spans="2:4">
      <c r="B400" s="106"/>
      <c r="C400" s="107"/>
      <c r="D400" s="107"/>
    </row>
    <row r="401" spans="2:4">
      <c r="B401" s="106"/>
      <c r="C401" s="107"/>
      <c r="D401" s="107"/>
    </row>
    <row r="402" spans="2:4">
      <c r="B402" s="106"/>
      <c r="C402" s="107"/>
      <c r="D402" s="107"/>
    </row>
    <row r="403" spans="2:4">
      <c r="B403" s="106"/>
      <c r="C403" s="107"/>
      <c r="D403" s="107"/>
    </row>
    <row r="404" spans="2:4">
      <c r="B404" s="106"/>
      <c r="C404" s="107"/>
      <c r="D404" s="107"/>
    </row>
    <row r="405" spans="2:4">
      <c r="B405" s="106"/>
      <c r="C405" s="107"/>
      <c r="D405" s="107"/>
    </row>
    <row r="406" spans="2:4">
      <c r="B406" s="106"/>
      <c r="C406" s="107"/>
      <c r="D406" s="107"/>
    </row>
    <row r="407" spans="2:4">
      <c r="B407" s="106"/>
      <c r="C407" s="107"/>
      <c r="D407" s="107"/>
    </row>
    <row r="408" spans="2:4">
      <c r="B408" s="106"/>
      <c r="C408" s="107"/>
      <c r="D408" s="107"/>
    </row>
    <row r="409" spans="2:4">
      <c r="B409" s="106"/>
      <c r="C409" s="107"/>
      <c r="D409" s="107"/>
    </row>
    <row r="410" spans="2:4">
      <c r="B410" s="106"/>
      <c r="C410" s="107"/>
      <c r="D410" s="107"/>
    </row>
    <row r="411" spans="2:4">
      <c r="B411" s="106"/>
      <c r="C411" s="107"/>
      <c r="D411" s="107"/>
    </row>
    <row r="412" spans="2:4">
      <c r="B412" s="106"/>
      <c r="C412" s="107"/>
      <c r="D412" s="107"/>
    </row>
    <row r="413" spans="2:4">
      <c r="B413" s="106"/>
      <c r="C413" s="107"/>
      <c r="D413" s="107"/>
    </row>
    <row r="414" spans="2:4">
      <c r="B414" s="106"/>
      <c r="C414" s="107"/>
      <c r="D414" s="107"/>
    </row>
    <row r="415" spans="2:4">
      <c r="B415" s="106"/>
      <c r="C415" s="107"/>
      <c r="D415" s="107"/>
    </row>
    <row r="416" spans="2:4">
      <c r="B416" s="106"/>
      <c r="C416" s="107"/>
      <c r="D416" s="107"/>
    </row>
    <row r="417" spans="2:4">
      <c r="B417" s="106"/>
      <c r="C417" s="107"/>
      <c r="D417" s="107"/>
    </row>
    <row r="418" spans="2:4">
      <c r="B418" s="106"/>
      <c r="C418" s="107"/>
      <c r="D418" s="107"/>
    </row>
    <row r="419" spans="2:4">
      <c r="B419" s="106"/>
      <c r="C419" s="107"/>
      <c r="D419" s="107"/>
    </row>
    <row r="420" spans="2:4">
      <c r="B420" s="106"/>
      <c r="C420" s="107"/>
      <c r="D420" s="107"/>
    </row>
    <row r="421" spans="2:4">
      <c r="B421" s="106"/>
      <c r="C421" s="107"/>
      <c r="D421" s="107"/>
    </row>
    <row r="422" spans="2:4">
      <c r="B422" s="106"/>
      <c r="C422" s="107"/>
      <c r="D422" s="107"/>
    </row>
    <row r="423" spans="2:4">
      <c r="B423" s="106"/>
      <c r="C423" s="107"/>
      <c r="D423" s="107"/>
    </row>
    <row r="424" spans="2:4">
      <c r="B424" s="106"/>
      <c r="C424" s="107"/>
      <c r="D424" s="107"/>
    </row>
    <row r="425" spans="2:4">
      <c r="B425" s="106"/>
      <c r="C425" s="107"/>
      <c r="D425" s="107"/>
    </row>
    <row r="426" spans="2:4">
      <c r="B426" s="106"/>
      <c r="C426" s="107"/>
      <c r="D426" s="107"/>
    </row>
    <row r="427" spans="2:4">
      <c r="B427" s="106"/>
      <c r="C427" s="107"/>
      <c r="D427" s="107"/>
    </row>
    <row r="428" spans="2:4">
      <c r="B428" s="106"/>
      <c r="C428" s="107"/>
      <c r="D428" s="107"/>
    </row>
    <row r="429" spans="2:4">
      <c r="B429" s="106"/>
      <c r="C429" s="107"/>
      <c r="D429" s="107"/>
    </row>
    <row r="430" spans="2:4">
      <c r="B430" s="106"/>
      <c r="C430" s="107"/>
      <c r="D430" s="107"/>
    </row>
    <row r="431" spans="2:4">
      <c r="B431" s="106"/>
      <c r="C431" s="107"/>
      <c r="D431" s="107"/>
    </row>
    <row r="432" spans="2:4">
      <c r="B432" s="106"/>
      <c r="C432" s="107"/>
      <c r="D432" s="107"/>
    </row>
    <row r="433" spans="2:4">
      <c r="B433" s="106"/>
      <c r="C433" s="107"/>
      <c r="D433" s="107"/>
    </row>
    <row r="434" spans="2:4">
      <c r="B434" s="106"/>
      <c r="C434" s="107"/>
      <c r="D434" s="107"/>
    </row>
    <row r="435" spans="2:4">
      <c r="B435" s="106"/>
      <c r="C435" s="107"/>
      <c r="D435" s="107"/>
    </row>
    <row r="436" spans="2:4">
      <c r="B436" s="106"/>
      <c r="C436" s="107"/>
      <c r="D436" s="107"/>
    </row>
    <row r="437" spans="2:4">
      <c r="B437" s="106"/>
      <c r="C437" s="107"/>
      <c r="D437" s="107"/>
    </row>
    <row r="438" spans="2:4">
      <c r="B438" s="106"/>
      <c r="C438" s="107"/>
      <c r="D438" s="107"/>
    </row>
    <row r="439" spans="2:4">
      <c r="B439" s="106"/>
      <c r="C439" s="107"/>
      <c r="D439" s="107"/>
    </row>
    <row r="440" spans="2:4">
      <c r="B440" s="106"/>
      <c r="C440" s="107"/>
      <c r="D440" s="107"/>
    </row>
    <row r="441" spans="2:4">
      <c r="B441" s="106"/>
      <c r="C441" s="107"/>
      <c r="D441" s="107"/>
    </row>
    <row r="442" spans="2:4">
      <c r="B442" s="106"/>
      <c r="C442" s="107"/>
      <c r="D442" s="107"/>
    </row>
    <row r="443" spans="2:4">
      <c r="B443" s="106"/>
      <c r="C443" s="107"/>
      <c r="D443" s="107"/>
    </row>
    <row r="444" spans="2:4">
      <c r="B444" s="106"/>
      <c r="C444" s="107"/>
      <c r="D444" s="107"/>
    </row>
    <row r="445" spans="2:4">
      <c r="B445" s="106"/>
      <c r="C445" s="107"/>
      <c r="D445" s="107"/>
    </row>
    <row r="446" spans="2:4">
      <c r="B446" s="106"/>
      <c r="C446" s="107"/>
      <c r="D446" s="107"/>
    </row>
    <row r="447" spans="2:4">
      <c r="B447" s="106"/>
      <c r="C447" s="107"/>
      <c r="D447" s="107"/>
    </row>
    <row r="448" spans="2:4">
      <c r="B448" s="106"/>
      <c r="C448" s="107"/>
      <c r="D448" s="107"/>
    </row>
    <row r="449" spans="2:4">
      <c r="B449" s="106"/>
      <c r="C449" s="107"/>
      <c r="D449" s="107"/>
    </row>
    <row r="450" spans="2:4">
      <c r="B450" s="106"/>
      <c r="C450" s="107"/>
      <c r="D450" s="107"/>
    </row>
    <row r="451" spans="2:4">
      <c r="B451" s="106"/>
      <c r="C451" s="107"/>
      <c r="D451" s="107"/>
    </row>
    <row r="452" spans="2:4">
      <c r="B452" s="106"/>
      <c r="C452" s="107"/>
      <c r="D452" s="107"/>
    </row>
    <row r="453" spans="2:4">
      <c r="B453" s="106"/>
      <c r="C453" s="107"/>
      <c r="D453" s="107"/>
    </row>
    <row r="454" spans="2:4">
      <c r="B454" s="106"/>
      <c r="C454" s="107"/>
      <c r="D454" s="107"/>
    </row>
    <row r="455" spans="2:4">
      <c r="B455" s="106"/>
      <c r="C455" s="107"/>
      <c r="D455" s="107"/>
    </row>
    <row r="456" spans="2:4">
      <c r="B456" s="106"/>
      <c r="C456" s="107"/>
      <c r="D456" s="107"/>
    </row>
    <row r="457" spans="2:4">
      <c r="B457" s="106"/>
      <c r="C457" s="107"/>
      <c r="D457" s="107"/>
    </row>
    <row r="458" spans="2:4">
      <c r="B458" s="106"/>
      <c r="C458" s="107"/>
      <c r="D458" s="107"/>
    </row>
    <row r="459" spans="2:4">
      <c r="B459" s="106"/>
      <c r="C459" s="107"/>
      <c r="D459" s="107"/>
    </row>
    <row r="460" spans="2:4">
      <c r="B460" s="106"/>
      <c r="C460" s="107"/>
      <c r="D460" s="107"/>
    </row>
    <row r="461" spans="2:4">
      <c r="B461" s="106"/>
      <c r="C461" s="107"/>
      <c r="D461" s="107"/>
    </row>
    <row r="462" spans="2:4">
      <c r="B462" s="106"/>
      <c r="C462" s="107"/>
      <c r="D462" s="107"/>
    </row>
    <row r="463" spans="2:4">
      <c r="B463" s="106"/>
      <c r="C463" s="107"/>
      <c r="D463" s="107"/>
    </row>
    <row r="464" spans="2:4">
      <c r="B464" s="106"/>
      <c r="C464" s="107"/>
      <c r="D464" s="107"/>
    </row>
    <row r="465" spans="2:4">
      <c r="B465" s="106"/>
      <c r="C465" s="107"/>
      <c r="D465" s="107"/>
    </row>
    <row r="466" spans="2:4">
      <c r="B466" s="106"/>
      <c r="C466" s="107"/>
      <c r="D466" s="107"/>
    </row>
    <row r="467" spans="2:4">
      <c r="B467" s="106"/>
      <c r="C467" s="107"/>
      <c r="D467" s="107"/>
    </row>
    <row r="468" spans="2:4">
      <c r="B468" s="106"/>
      <c r="C468" s="107"/>
      <c r="D468" s="107"/>
    </row>
    <row r="469" spans="2:4">
      <c r="B469" s="106"/>
      <c r="C469" s="107"/>
      <c r="D469" s="107"/>
    </row>
    <row r="470" spans="2:4">
      <c r="B470" s="106"/>
      <c r="C470" s="107"/>
      <c r="D470" s="107"/>
    </row>
    <row r="471" spans="2:4">
      <c r="B471" s="106"/>
      <c r="C471" s="107"/>
      <c r="D471" s="107"/>
    </row>
    <row r="472" spans="2:4">
      <c r="B472" s="106"/>
      <c r="C472" s="107"/>
      <c r="D472" s="107"/>
    </row>
    <row r="473" spans="2:4">
      <c r="B473" s="106"/>
      <c r="C473" s="107"/>
      <c r="D473" s="107"/>
    </row>
    <row r="474" spans="2:4">
      <c r="B474" s="106"/>
      <c r="C474" s="107"/>
      <c r="D474" s="107"/>
    </row>
    <row r="475" spans="2:4">
      <c r="B475" s="106"/>
      <c r="C475" s="107"/>
      <c r="D475" s="107"/>
    </row>
    <row r="476" spans="2:4">
      <c r="B476" s="106"/>
      <c r="C476" s="107"/>
      <c r="D476" s="107"/>
    </row>
    <row r="477" spans="2:4">
      <c r="B477" s="106"/>
      <c r="C477" s="107"/>
      <c r="D477" s="107"/>
    </row>
    <row r="478" spans="2:4">
      <c r="B478" s="106"/>
      <c r="C478" s="107"/>
      <c r="D478" s="107"/>
    </row>
    <row r="479" spans="2:4">
      <c r="B479" s="106"/>
      <c r="C479" s="107"/>
      <c r="D479" s="107"/>
    </row>
    <row r="480" spans="2:4">
      <c r="B480" s="106"/>
      <c r="C480" s="107"/>
      <c r="D480" s="107"/>
    </row>
    <row r="481" spans="2:4">
      <c r="B481" s="106"/>
      <c r="C481" s="107"/>
      <c r="D481" s="107"/>
    </row>
    <row r="482" spans="2:4">
      <c r="B482" s="106"/>
      <c r="C482" s="107"/>
      <c r="D482" s="107"/>
    </row>
    <row r="483" spans="2:4">
      <c r="B483" s="106"/>
      <c r="C483" s="107"/>
      <c r="D483" s="107"/>
    </row>
    <row r="484" spans="2:4">
      <c r="B484" s="106"/>
      <c r="C484" s="107"/>
      <c r="D484" s="107"/>
    </row>
    <row r="485" spans="2:4">
      <c r="B485" s="106"/>
      <c r="C485" s="107"/>
      <c r="D485" s="107"/>
    </row>
    <row r="486" spans="2:4">
      <c r="B486" s="106"/>
      <c r="C486" s="107"/>
      <c r="D486" s="107"/>
    </row>
    <row r="487" spans="2:4">
      <c r="B487" s="106"/>
      <c r="C487" s="107"/>
      <c r="D487" s="107"/>
    </row>
    <row r="488" spans="2:4">
      <c r="B488" s="106"/>
      <c r="C488" s="107"/>
      <c r="D488" s="107"/>
    </row>
    <row r="489" spans="2:4">
      <c r="B489" s="106"/>
      <c r="C489" s="107"/>
      <c r="D489" s="107"/>
    </row>
    <row r="490" spans="2:4">
      <c r="B490" s="106"/>
      <c r="C490" s="107"/>
      <c r="D490" s="107"/>
    </row>
    <row r="491" spans="2:4">
      <c r="B491" s="106"/>
      <c r="C491" s="107"/>
      <c r="D491" s="107"/>
    </row>
    <row r="492" spans="2:4">
      <c r="B492" s="106"/>
      <c r="C492" s="107"/>
      <c r="D492" s="107"/>
    </row>
    <row r="493" spans="2:4">
      <c r="B493" s="106"/>
      <c r="C493" s="107"/>
      <c r="D493" s="107"/>
    </row>
    <row r="494" spans="2:4">
      <c r="B494" s="106"/>
      <c r="C494" s="107"/>
      <c r="D494" s="107"/>
    </row>
    <row r="495" spans="2:4">
      <c r="B495" s="106"/>
      <c r="C495" s="107"/>
      <c r="D495" s="107"/>
    </row>
    <row r="496" spans="2:4">
      <c r="B496" s="106"/>
      <c r="C496" s="107"/>
      <c r="D496" s="107"/>
    </row>
    <row r="497" spans="2:4">
      <c r="B497" s="106"/>
      <c r="C497" s="107"/>
      <c r="D497" s="107"/>
    </row>
    <row r="498" spans="2:4">
      <c r="B498" s="106"/>
      <c r="C498" s="107"/>
      <c r="D498" s="107"/>
    </row>
    <row r="499" spans="2:4">
      <c r="B499" s="106"/>
      <c r="C499" s="107"/>
      <c r="D499" s="107"/>
    </row>
    <row r="500" spans="2:4">
      <c r="B500" s="106"/>
      <c r="C500" s="107"/>
      <c r="D500" s="107"/>
    </row>
    <row r="501" spans="2:4">
      <c r="B501" s="106"/>
      <c r="C501" s="107"/>
      <c r="D501" s="107"/>
    </row>
    <row r="502" spans="2:4">
      <c r="B502" s="106"/>
      <c r="C502" s="107"/>
      <c r="D502" s="107"/>
    </row>
    <row r="503" spans="2:4">
      <c r="B503" s="106"/>
      <c r="C503" s="107"/>
      <c r="D503" s="107"/>
    </row>
    <row r="504" spans="2:4">
      <c r="B504" s="106"/>
      <c r="C504" s="107"/>
      <c r="D504" s="107"/>
    </row>
    <row r="505" spans="2:4">
      <c r="B505" s="106"/>
      <c r="C505" s="107"/>
      <c r="D505" s="107"/>
    </row>
    <row r="506" spans="2:4">
      <c r="B506" s="106"/>
      <c r="C506" s="107"/>
      <c r="D506" s="107"/>
    </row>
    <row r="507" spans="2:4">
      <c r="B507" s="106"/>
      <c r="C507" s="107"/>
      <c r="D507" s="107"/>
    </row>
    <row r="508" spans="2:4">
      <c r="B508" s="106"/>
      <c r="C508" s="107"/>
      <c r="D508" s="107"/>
    </row>
    <row r="509" spans="2:4">
      <c r="B509" s="106"/>
      <c r="C509" s="107"/>
      <c r="D509" s="107"/>
    </row>
    <row r="510" spans="2:4">
      <c r="B510" s="106"/>
      <c r="C510" s="107"/>
      <c r="D510" s="107"/>
    </row>
    <row r="511" spans="2:4">
      <c r="B511" s="106"/>
      <c r="C511" s="107"/>
      <c r="D511" s="107"/>
    </row>
    <row r="512" spans="2:4">
      <c r="B512" s="106"/>
      <c r="C512" s="107"/>
      <c r="D512" s="107"/>
    </row>
    <row r="513" spans="2:4">
      <c r="B513" s="106"/>
      <c r="C513" s="107"/>
      <c r="D513" s="107"/>
    </row>
    <row r="514" spans="2:4">
      <c r="B514" s="106"/>
      <c r="C514" s="107"/>
      <c r="D514" s="107"/>
    </row>
    <row r="515" spans="2:4">
      <c r="B515" s="106"/>
      <c r="C515" s="107"/>
      <c r="D515" s="107"/>
    </row>
    <row r="516" spans="2:4">
      <c r="B516" s="106"/>
      <c r="C516" s="107"/>
      <c r="D516" s="107"/>
    </row>
    <row r="517" spans="2:4">
      <c r="B517" s="106"/>
      <c r="C517" s="107"/>
      <c r="D517" s="107"/>
    </row>
    <row r="518" spans="2:4">
      <c r="B518" s="106"/>
      <c r="C518" s="107"/>
      <c r="D518" s="107"/>
    </row>
    <row r="519" spans="2:4">
      <c r="B519" s="106"/>
      <c r="C519" s="107"/>
      <c r="D519" s="107"/>
    </row>
    <row r="520" spans="2:4">
      <c r="B520" s="106"/>
      <c r="C520" s="107"/>
      <c r="D520" s="107"/>
    </row>
    <row r="521" spans="2:4">
      <c r="B521" s="106"/>
      <c r="C521" s="107"/>
      <c r="D521" s="107"/>
    </row>
    <row r="522" spans="2:4">
      <c r="B522" s="106"/>
      <c r="C522" s="107"/>
      <c r="D522" s="107"/>
    </row>
    <row r="523" spans="2:4">
      <c r="B523" s="106"/>
      <c r="C523" s="107"/>
      <c r="D523" s="107"/>
    </row>
    <row r="524" spans="2:4">
      <c r="B524" s="106"/>
      <c r="C524" s="107"/>
      <c r="D524" s="107"/>
    </row>
    <row r="525" spans="2:4">
      <c r="B525" s="106"/>
      <c r="C525" s="107"/>
      <c r="D525" s="107"/>
    </row>
    <row r="526" spans="2:4">
      <c r="B526" s="106"/>
      <c r="C526" s="107"/>
      <c r="D526" s="107"/>
    </row>
    <row r="527" spans="2:4">
      <c r="B527" s="106"/>
      <c r="C527" s="107"/>
      <c r="D527" s="107"/>
    </row>
    <row r="528" spans="2:4">
      <c r="B528" s="106"/>
      <c r="C528" s="107"/>
      <c r="D528" s="107"/>
    </row>
    <row r="529" spans="2:4">
      <c r="B529" s="106"/>
      <c r="C529" s="107"/>
      <c r="D529" s="107"/>
    </row>
    <row r="530" spans="2:4">
      <c r="B530" s="106"/>
      <c r="C530" s="107"/>
      <c r="D530" s="107"/>
    </row>
    <row r="531" spans="2:4">
      <c r="B531" s="106"/>
      <c r="C531" s="107"/>
      <c r="D531" s="107"/>
    </row>
    <row r="532" spans="2:4">
      <c r="B532" s="106"/>
      <c r="C532" s="107"/>
      <c r="D532" s="107"/>
    </row>
    <row r="533" spans="2:4">
      <c r="B533" s="106"/>
      <c r="C533" s="107"/>
      <c r="D533" s="107"/>
    </row>
    <row r="534" spans="2:4">
      <c r="B534" s="106"/>
      <c r="C534" s="107"/>
      <c r="D534" s="107"/>
    </row>
    <row r="535" spans="2:4">
      <c r="B535" s="106"/>
      <c r="C535" s="107"/>
      <c r="D535" s="107"/>
    </row>
    <row r="536" spans="2:4">
      <c r="B536" s="106"/>
      <c r="C536" s="107"/>
      <c r="D536" s="107"/>
    </row>
    <row r="537" spans="2:4">
      <c r="B537" s="106"/>
      <c r="C537" s="107"/>
      <c r="D537" s="107"/>
    </row>
    <row r="538" spans="2:4">
      <c r="B538" s="106"/>
      <c r="C538" s="107"/>
      <c r="D538" s="107"/>
    </row>
    <row r="539" spans="2:4">
      <c r="B539" s="106"/>
      <c r="C539" s="107"/>
      <c r="D539" s="107"/>
    </row>
    <row r="540" spans="2:4">
      <c r="B540" s="106"/>
      <c r="C540" s="107"/>
      <c r="D540" s="107"/>
    </row>
    <row r="541" spans="2:4">
      <c r="B541" s="106"/>
      <c r="C541" s="107"/>
      <c r="D541" s="107"/>
    </row>
    <row r="542" spans="2:4">
      <c r="B542" s="106"/>
      <c r="C542" s="107"/>
      <c r="D542" s="107"/>
    </row>
    <row r="543" spans="2:4">
      <c r="B543" s="106"/>
      <c r="C543" s="107"/>
      <c r="D543" s="107"/>
    </row>
    <row r="544" spans="2:4">
      <c r="B544" s="106"/>
      <c r="C544" s="107"/>
      <c r="D544" s="107"/>
    </row>
    <row r="545" spans="2:4">
      <c r="B545" s="106"/>
      <c r="C545" s="107"/>
      <c r="D545" s="107"/>
    </row>
    <row r="546" spans="2:4">
      <c r="B546" s="106"/>
      <c r="C546" s="107"/>
      <c r="D546" s="107"/>
    </row>
    <row r="547" spans="2:4">
      <c r="B547" s="106"/>
      <c r="C547" s="107"/>
      <c r="D547" s="107"/>
    </row>
    <row r="548" spans="2:4">
      <c r="B548" s="106"/>
      <c r="C548" s="107"/>
      <c r="D548" s="107"/>
    </row>
    <row r="549" spans="2:4">
      <c r="B549" s="106"/>
      <c r="C549" s="107"/>
      <c r="D549" s="107"/>
    </row>
    <row r="550" spans="2:4">
      <c r="B550" s="106"/>
      <c r="C550" s="107"/>
      <c r="D550" s="107"/>
    </row>
    <row r="551" spans="2:4">
      <c r="B551" s="106"/>
      <c r="C551" s="107"/>
      <c r="D551" s="107"/>
    </row>
    <row r="552" spans="2:4">
      <c r="B552" s="106"/>
      <c r="C552" s="107"/>
      <c r="D552" s="107"/>
    </row>
    <row r="553" spans="2:4">
      <c r="B553" s="106"/>
      <c r="C553" s="107"/>
      <c r="D553" s="107"/>
    </row>
    <row r="554" spans="2:4">
      <c r="B554" s="106"/>
      <c r="C554" s="107"/>
      <c r="D554" s="107"/>
    </row>
    <row r="555" spans="2:4">
      <c r="B555" s="106"/>
      <c r="C555" s="107"/>
      <c r="D555" s="107"/>
    </row>
    <row r="556" spans="2:4">
      <c r="B556" s="106"/>
      <c r="C556" s="107"/>
      <c r="D556" s="107"/>
    </row>
    <row r="557" spans="2:4">
      <c r="B557" s="106"/>
      <c r="C557" s="107"/>
      <c r="D557" s="107"/>
    </row>
    <row r="558" spans="2:4">
      <c r="B558" s="106"/>
      <c r="C558" s="107"/>
      <c r="D558" s="107"/>
    </row>
    <row r="559" spans="2:4">
      <c r="B559" s="106"/>
      <c r="C559" s="107"/>
      <c r="D559" s="107"/>
    </row>
    <row r="560" spans="2:4">
      <c r="B560" s="106"/>
      <c r="C560" s="107"/>
      <c r="D560" s="107"/>
    </row>
    <row r="561" spans="2:4">
      <c r="B561" s="106"/>
      <c r="C561" s="107"/>
      <c r="D561" s="107"/>
    </row>
    <row r="562" spans="2:4">
      <c r="B562" s="106"/>
      <c r="C562" s="107"/>
      <c r="D562" s="107"/>
    </row>
    <row r="563" spans="2:4">
      <c r="B563" s="106"/>
      <c r="C563" s="107"/>
      <c r="D563" s="107"/>
    </row>
    <row r="564" spans="2:4">
      <c r="B564" s="106"/>
      <c r="C564" s="107"/>
      <c r="D564" s="107"/>
    </row>
    <row r="565" spans="2:4">
      <c r="B565" s="106"/>
      <c r="C565" s="107"/>
      <c r="D565" s="107"/>
    </row>
    <row r="566" spans="2:4">
      <c r="B566" s="106"/>
      <c r="C566" s="107"/>
      <c r="D566" s="107"/>
    </row>
    <row r="567" spans="2:4">
      <c r="B567" s="106"/>
      <c r="C567" s="107"/>
      <c r="D567" s="107"/>
    </row>
    <row r="568" spans="2:4">
      <c r="B568" s="106"/>
      <c r="C568" s="107"/>
      <c r="D568" s="107"/>
    </row>
    <row r="569" spans="2:4">
      <c r="B569" s="106"/>
      <c r="C569" s="107"/>
      <c r="D569" s="107"/>
    </row>
    <row r="570" spans="2:4">
      <c r="B570" s="106"/>
      <c r="C570" s="107"/>
      <c r="D570" s="107"/>
    </row>
    <row r="571" spans="2:4">
      <c r="B571" s="106"/>
      <c r="C571" s="107"/>
      <c r="D571" s="107"/>
    </row>
    <row r="572" spans="2:4">
      <c r="B572" s="106"/>
      <c r="C572" s="107"/>
      <c r="D572" s="107"/>
    </row>
    <row r="573" spans="2:4">
      <c r="B573" s="106"/>
      <c r="C573" s="107"/>
      <c r="D573" s="107"/>
    </row>
    <row r="574" spans="2:4">
      <c r="B574" s="106"/>
      <c r="C574" s="107"/>
      <c r="D574" s="107"/>
    </row>
    <row r="575" spans="2:4">
      <c r="B575" s="106"/>
      <c r="C575" s="107"/>
      <c r="D575" s="107"/>
    </row>
    <row r="576" spans="2:4">
      <c r="B576" s="106"/>
      <c r="C576" s="107"/>
      <c r="D576" s="107"/>
    </row>
    <row r="577" spans="2:4">
      <c r="B577" s="106"/>
      <c r="C577" s="107"/>
      <c r="D577" s="107"/>
    </row>
    <row r="578" spans="2:4">
      <c r="B578" s="106"/>
      <c r="C578" s="107"/>
      <c r="D578" s="107"/>
    </row>
    <row r="579" spans="2:4">
      <c r="B579" s="106"/>
      <c r="C579" s="107"/>
      <c r="D579" s="107"/>
    </row>
    <row r="580" spans="2:4">
      <c r="B580" s="106"/>
      <c r="C580" s="107"/>
      <c r="D580" s="107"/>
    </row>
    <row r="581" spans="2:4">
      <c r="B581" s="106"/>
      <c r="C581" s="107"/>
      <c r="D581" s="107"/>
    </row>
    <row r="582" spans="2:4">
      <c r="B582" s="106"/>
      <c r="C582" s="107"/>
      <c r="D582" s="107"/>
    </row>
    <row r="583" spans="2:4">
      <c r="B583" s="106"/>
      <c r="C583" s="107"/>
      <c r="D583" s="107"/>
    </row>
    <row r="584" spans="2:4">
      <c r="B584" s="106"/>
      <c r="C584" s="107"/>
      <c r="D584" s="107"/>
    </row>
    <row r="585" spans="2:4">
      <c r="B585" s="106"/>
      <c r="C585" s="107"/>
      <c r="D585" s="107"/>
    </row>
    <row r="586" spans="2:4">
      <c r="B586" s="106"/>
      <c r="C586" s="107"/>
      <c r="D586" s="107"/>
    </row>
    <row r="587" spans="2:4">
      <c r="B587" s="106"/>
      <c r="C587" s="107"/>
      <c r="D587" s="107"/>
    </row>
    <row r="588" spans="2:4">
      <c r="B588" s="106"/>
      <c r="C588" s="107"/>
      <c r="D588" s="107"/>
    </row>
    <row r="589" spans="2:4">
      <c r="B589" s="106"/>
      <c r="C589" s="107"/>
      <c r="D589" s="107"/>
    </row>
    <row r="590" spans="2:4">
      <c r="B590" s="106"/>
      <c r="C590" s="107"/>
      <c r="D590" s="107"/>
    </row>
    <row r="591" spans="2:4">
      <c r="B591" s="106"/>
      <c r="C591" s="107"/>
      <c r="D591" s="107"/>
    </row>
    <row r="592" spans="2:4">
      <c r="B592" s="106"/>
      <c r="C592" s="107"/>
      <c r="D592" s="107"/>
    </row>
    <row r="593" spans="2:4">
      <c r="B593" s="106"/>
      <c r="C593" s="107"/>
      <c r="D593" s="107"/>
    </row>
    <row r="594" spans="2:4">
      <c r="B594" s="106"/>
      <c r="C594" s="107"/>
      <c r="D594" s="107"/>
    </row>
    <row r="595" spans="2:4">
      <c r="B595" s="106"/>
      <c r="C595" s="107"/>
      <c r="D595" s="107"/>
    </row>
    <row r="596" spans="2:4">
      <c r="B596" s="106"/>
      <c r="C596" s="107"/>
      <c r="D596" s="107"/>
    </row>
    <row r="597" spans="2:4">
      <c r="B597" s="106"/>
      <c r="C597" s="107"/>
      <c r="D597" s="107"/>
    </row>
    <row r="598" spans="2:4">
      <c r="B598" s="106"/>
      <c r="C598" s="107"/>
      <c r="D598" s="107"/>
    </row>
    <row r="599" spans="2:4">
      <c r="B599" s="106"/>
      <c r="C599" s="107"/>
      <c r="D599" s="107"/>
    </row>
    <row r="600" spans="2:4">
      <c r="B600" s="106"/>
      <c r="C600" s="107"/>
      <c r="D600" s="107"/>
    </row>
    <row r="601" spans="2:4">
      <c r="B601" s="106"/>
      <c r="C601" s="107"/>
      <c r="D601" s="107"/>
    </row>
    <row r="602" spans="2:4">
      <c r="B602" s="106"/>
      <c r="C602" s="107"/>
      <c r="D602" s="107"/>
    </row>
    <row r="603" spans="2:4">
      <c r="B603" s="106"/>
      <c r="C603" s="107"/>
      <c r="D603" s="107"/>
    </row>
    <row r="604" spans="2:4">
      <c r="B604" s="106"/>
      <c r="C604" s="107"/>
      <c r="D604" s="107"/>
    </row>
    <row r="605" spans="2:4">
      <c r="B605" s="106"/>
      <c r="C605" s="107"/>
      <c r="D605" s="107"/>
    </row>
    <row r="606" spans="2:4">
      <c r="B606" s="106"/>
      <c r="C606" s="107"/>
      <c r="D606" s="107"/>
    </row>
    <row r="607" spans="2:4">
      <c r="B607" s="106"/>
      <c r="C607" s="107"/>
      <c r="D607" s="107"/>
    </row>
    <row r="608" spans="2:4">
      <c r="B608" s="106"/>
      <c r="C608" s="107"/>
      <c r="D608" s="107"/>
    </row>
    <row r="609" spans="2:4">
      <c r="B609" s="106"/>
      <c r="C609" s="107"/>
      <c r="D609" s="107"/>
    </row>
    <row r="610" spans="2:4">
      <c r="B610" s="106"/>
      <c r="C610" s="107"/>
      <c r="D610" s="107"/>
    </row>
    <row r="611" spans="2:4">
      <c r="B611" s="106"/>
      <c r="C611" s="107"/>
      <c r="D611" s="107"/>
    </row>
    <row r="612" spans="2:4">
      <c r="B612" s="106"/>
      <c r="C612" s="107"/>
      <c r="D612" s="107"/>
    </row>
    <row r="613" spans="2:4">
      <c r="B613" s="106"/>
      <c r="C613" s="107"/>
      <c r="D613" s="107"/>
    </row>
    <row r="614" spans="2:4">
      <c r="B614" s="106"/>
      <c r="C614" s="107"/>
      <c r="D614" s="107"/>
    </row>
    <row r="615" spans="2:4">
      <c r="B615" s="106"/>
      <c r="C615" s="107"/>
      <c r="D615" s="107"/>
    </row>
    <row r="616" spans="2:4">
      <c r="B616" s="106"/>
      <c r="C616" s="107"/>
      <c r="D616" s="107"/>
    </row>
    <row r="617" spans="2:4">
      <c r="B617" s="106"/>
      <c r="C617" s="107"/>
      <c r="D617" s="107"/>
    </row>
    <row r="618" spans="2:4">
      <c r="B618" s="106"/>
      <c r="C618" s="107"/>
      <c r="D618" s="107"/>
    </row>
    <row r="619" spans="2:4">
      <c r="B619" s="106"/>
      <c r="C619" s="107"/>
      <c r="D619" s="107"/>
    </row>
    <row r="620" spans="2:4">
      <c r="B620" s="106"/>
      <c r="C620" s="107"/>
      <c r="D620" s="107"/>
    </row>
    <row r="621" spans="2:4">
      <c r="B621" s="106"/>
      <c r="C621" s="107"/>
      <c r="D621" s="107"/>
    </row>
    <row r="622" spans="2:4">
      <c r="B622" s="106"/>
      <c r="C622" s="107"/>
      <c r="D622" s="107"/>
    </row>
    <row r="623" spans="2:4">
      <c r="B623" s="106"/>
      <c r="C623" s="107"/>
      <c r="D623" s="107"/>
    </row>
    <row r="624" spans="2:4">
      <c r="B624" s="106"/>
      <c r="C624" s="107"/>
      <c r="D624" s="107"/>
    </row>
    <row r="625" spans="2:4">
      <c r="B625" s="106"/>
      <c r="C625" s="107"/>
      <c r="D625" s="107"/>
    </row>
    <row r="626" spans="2:4">
      <c r="B626" s="106"/>
      <c r="C626" s="107"/>
      <c r="D626" s="107"/>
    </row>
    <row r="627" spans="2:4">
      <c r="B627" s="106"/>
      <c r="C627" s="107"/>
      <c r="D627" s="107"/>
    </row>
    <row r="628" spans="2:4">
      <c r="B628" s="106"/>
      <c r="C628" s="107"/>
      <c r="D628" s="107"/>
    </row>
    <row r="629" spans="2:4">
      <c r="B629" s="106"/>
      <c r="C629" s="107"/>
      <c r="D629" s="107"/>
    </row>
    <row r="630" spans="2:4">
      <c r="B630" s="106"/>
      <c r="C630" s="107"/>
      <c r="D630" s="107"/>
    </row>
    <row r="631" spans="2:4">
      <c r="B631" s="106"/>
      <c r="C631" s="107"/>
      <c r="D631" s="107"/>
    </row>
    <row r="632" spans="2:4">
      <c r="B632" s="106"/>
      <c r="C632" s="107"/>
      <c r="D632" s="107"/>
    </row>
    <row r="633" spans="2:4">
      <c r="B633" s="106"/>
      <c r="C633" s="107"/>
      <c r="D633" s="107"/>
    </row>
    <row r="634" spans="2:4">
      <c r="B634" s="106"/>
      <c r="C634" s="107"/>
      <c r="D634" s="107"/>
    </row>
    <row r="635" spans="2:4">
      <c r="B635" s="106"/>
      <c r="C635" s="107"/>
      <c r="D635" s="107"/>
    </row>
    <row r="636" spans="2:4">
      <c r="B636" s="106"/>
      <c r="C636" s="107"/>
      <c r="D636" s="107"/>
    </row>
    <row r="637" spans="2:4">
      <c r="B637" s="106"/>
      <c r="C637" s="107"/>
      <c r="D637" s="107"/>
    </row>
    <row r="638" spans="2:4">
      <c r="B638" s="106"/>
      <c r="C638" s="107"/>
      <c r="D638" s="107"/>
    </row>
    <row r="639" spans="2:4">
      <c r="B639" s="106"/>
      <c r="C639" s="107"/>
      <c r="D639" s="107"/>
    </row>
    <row r="640" spans="2:4">
      <c r="B640" s="106"/>
      <c r="C640" s="107"/>
      <c r="D640" s="107"/>
    </row>
    <row r="641" spans="2:4">
      <c r="B641" s="106"/>
      <c r="C641" s="107"/>
      <c r="D641" s="107"/>
    </row>
    <row r="642" spans="2:4">
      <c r="B642" s="106"/>
      <c r="C642" s="107"/>
      <c r="D642" s="107"/>
    </row>
    <row r="643" spans="2:4">
      <c r="B643" s="106"/>
      <c r="C643" s="107"/>
      <c r="D643" s="107"/>
    </row>
    <row r="644" spans="2:4">
      <c r="B644" s="106"/>
      <c r="C644" s="107"/>
      <c r="D644" s="107"/>
    </row>
    <row r="645" spans="2:4">
      <c r="B645" s="106"/>
      <c r="C645" s="107"/>
      <c r="D645" s="107"/>
    </row>
    <row r="646" spans="2:4">
      <c r="B646" s="106"/>
      <c r="C646" s="107"/>
      <c r="D646" s="107"/>
    </row>
    <row r="647" spans="2:4">
      <c r="B647" s="106"/>
      <c r="C647" s="107"/>
      <c r="D647" s="107"/>
    </row>
    <row r="648" spans="2:4">
      <c r="B648" s="106"/>
      <c r="C648" s="107"/>
      <c r="D648" s="107"/>
    </row>
    <row r="649" spans="2:4">
      <c r="B649" s="106"/>
      <c r="C649" s="107"/>
      <c r="D649" s="107"/>
    </row>
    <row r="650" spans="2:4">
      <c r="B650" s="106"/>
      <c r="C650" s="107"/>
      <c r="D650" s="107"/>
    </row>
    <row r="651" spans="2:4">
      <c r="B651" s="106"/>
      <c r="C651" s="107"/>
      <c r="D651" s="107"/>
    </row>
    <row r="652" spans="2:4">
      <c r="B652" s="106"/>
      <c r="C652" s="107"/>
      <c r="D652" s="107"/>
    </row>
    <row r="653" spans="2:4">
      <c r="B653" s="106"/>
      <c r="C653" s="107"/>
      <c r="D653" s="107"/>
    </row>
    <row r="654" spans="2:4">
      <c r="B654" s="106"/>
      <c r="C654" s="107"/>
      <c r="D654" s="107"/>
    </row>
    <row r="655" spans="2:4">
      <c r="B655" s="106"/>
      <c r="C655" s="107"/>
      <c r="D655" s="107"/>
    </row>
    <row r="656" spans="2:4">
      <c r="B656" s="106"/>
      <c r="C656" s="107"/>
      <c r="D656" s="107"/>
    </row>
    <row r="657" spans="2:4">
      <c r="B657" s="106"/>
      <c r="C657" s="107"/>
      <c r="D657" s="107"/>
    </row>
    <row r="658" spans="2:4">
      <c r="B658" s="106"/>
      <c r="C658" s="107"/>
      <c r="D658" s="107"/>
    </row>
    <row r="659" spans="2:4">
      <c r="B659" s="106"/>
      <c r="C659" s="107"/>
      <c r="D659" s="107"/>
    </row>
    <row r="660" spans="2:4">
      <c r="B660" s="106"/>
      <c r="C660" s="107"/>
      <c r="D660" s="107"/>
    </row>
    <row r="661" spans="2:4">
      <c r="B661" s="106"/>
      <c r="C661" s="107"/>
      <c r="D661" s="107"/>
    </row>
    <row r="662" spans="2:4">
      <c r="B662" s="106"/>
      <c r="C662" s="107"/>
      <c r="D662" s="107"/>
    </row>
    <row r="663" spans="2:4">
      <c r="B663" s="106"/>
      <c r="C663" s="107"/>
      <c r="D663" s="107"/>
    </row>
    <row r="664" spans="2:4">
      <c r="B664" s="106"/>
      <c r="C664" s="107"/>
      <c r="D664" s="107"/>
    </row>
    <row r="665" spans="2:4">
      <c r="B665" s="106"/>
      <c r="C665" s="107"/>
      <c r="D665" s="107"/>
    </row>
    <row r="666" spans="2:4">
      <c r="B666" s="106"/>
      <c r="C666" s="107"/>
      <c r="D666" s="107"/>
    </row>
    <row r="667" spans="2:4">
      <c r="B667" s="106"/>
      <c r="C667" s="107"/>
      <c r="D667" s="107"/>
    </row>
    <row r="668" spans="2:4">
      <c r="B668" s="106"/>
      <c r="C668" s="107"/>
      <c r="D668" s="107"/>
    </row>
    <row r="669" spans="2:4">
      <c r="B669" s="106"/>
      <c r="C669" s="107"/>
      <c r="D669" s="107"/>
    </row>
    <row r="670" spans="2:4">
      <c r="B670" s="106"/>
      <c r="C670" s="107"/>
      <c r="D670" s="107"/>
    </row>
    <row r="671" spans="2:4">
      <c r="B671" s="106"/>
      <c r="C671" s="107"/>
      <c r="D671" s="107"/>
    </row>
    <row r="672" spans="2:4">
      <c r="B672" s="106"/>
      <c r="C672" s="107"/>
      <c r="D672" s="107"/>
    </row>
    <row r="673" spans="2:4">
      <c r="B673" s="106"/>
      <c r="C673" s="107"/>
      <c r="D673" s="107"/>
    </row>
    <row r="674" spans="2:4">
      <c r="B674" s="106"/>
      <c r="C674" s="107"/>
      <c r="D674" s="107"/>
    </row>
    <row r="675" spans="2:4">
      <c r="B675" s="106"/>
      <c r="C675" s="107"/>
      <c r="D675" s="107"/>
    </row>
    <row r="676" spans="2:4">
      <c r="B676" s="106"/>
      <c r="C676" s="107"/>
      <c r="D676" s="107"/>
    </row>
    <row r="677" spans="2:4">
      <c r="B677" s="106"/>
      <c r="C677" s="107"/>
      <c r="D677" s="107"/>
    </row>
    <row r="678" spans="2:4">
      <c r="B678" s="106"/>
      <c r="C678" s="107"/>
      <c r="D678" s="107"/>
    </row>
    <row r="679" spans="2:4">
      <c r="B679" s="106"/>
      <c r="C679" s="107"/>
      <c r="D679" s="107"/>
    </row>
    <row r="680" spans="2:4">
      <c r="B680" s="106"/>
      <c r="C680" s="107"/>
      <c r="D680" s="107"/>
    </row>
    <row r="681" spans="2:4">
      <c r="B681" s="106"/>
      <c r="C681" s="107"/>
      <c r="D681" s="107"/>
    </row>
    <row r="682" spans="2:4">
      <c r="B682" s="106"/>
      <c r="C682" s="107"/>
      <c r="D682" s="107"/>
    </row>
    <row r="683" spans="2:4">
      <c r="B683" s="106"/>
      <c r="C683" s="107"/>
      <c r="D683" s="107"/>
    </row>
    <row r="684" spans="2:4">
      <c r="B684" s="106"/>
      <c r="C684" s="107"/>
      <c r="D684" s="107"/>
    </row>
    <row r="685" spans="2:4">
      <c r="B685" s="106"/>
      <c r="C685" s="107"/>
      <c r="D685" s="107"/>
    </row>
    <row r="686" spans="2:4">
      <c r="B686" s="106"/>
      <c r="C686" s="107"/>
      <c r="D686" s="107"/>
    </row>
    <row r="687" spans="2:4">
      <c r="B687" s="106"/>
      <c r="C687" s="107"/>
      <c r="D687" s="107"/>
    </row>
    <row r="688" spans="2:4">
      <c r="B688" s="106"/>
      <c r="C688" s="107"/>
      <c r="D688" s="107"/>
    </row>
    <row r="689" spans="2:4">
      <c r="B689" s="106"/>
      <c r="C689" s="107"/>
      <c r="D689" s="107"/>
    </row>
    <row r="690" spans="2:4">
      <c r="B690" s="106"/>
      <c r="C690" s="107"/>
      <c r="D690" s="107"/>
    </row>
    <row r="691" spans="2:4">
      <c r="B691" s="106"/>
      <c r="C691" s="107"/>
      <c r="D691" s="107"/>
    </row>
    <row r="692" spans="2:4">
      <c r="B692" s="106"/>
      <c r="C692" s="107"/>
      <c r="D692" s="107"/>
    </row>
    <row r="693" spans="2:4">
      <c r="B693" s="106"/>
      <c r="C693" s="107"/>
      <c r="D693" s="107"/>
    </row>
    <row r="694" spans="2:4">
      <c r="B694" s="106"/>
      <c r="C694" s="107"/>
      <c r="D694" s="107"/>
    </row>
    <row r="695" spans="2:4">
      <c r="B695" s="106"/>
      <c r="C695" s="107"/>
      <c r="D695" s="107"/>
    </row>
    <row r="696" spans="2:4">
      <c r="B696" s="106"/>
      <c r="C696" s="107"/>
      <c r="D696" s="107"/>
    </row>
    <row r="697" spans="2:4">
      <c r="B697" s="106"/>
      <c r="C697" s="107"/>
      <c r="D697" s="107"/>
    </row>
    <row r="698" spans="2:4">
      <c r="B698" s="106"/>
      <c r="C698" s="107"/>
      <c r="D698" s="107"/>
    </row>
    <row r="699" spans="2:4">
      <c r="B699" s="106"/>
      <c r="C699" s="107"/>
      <c r="D699" s="107"/>
    </row>
    <row r="700" spans="2:4">
      <c r="B700" s="106"/>
      <c r="C700" s="107"/>
      <c r="D700" s="107"/>
    </row>
    <row r="701" spans="2:4">
      <c r="B701" s="106"/>
      <c r="C701" s="107"/>
      <c r="D701" s="107"/>
    </row>
    <row r="702" spans="2:4">
      <c r="B702" s="106"/>
      <c r="C702" s="107"/>
      <c r="D702" s="107"/>
    </row>
    <row r="703" spans="2:4">
      <c r="B703" s="106"/>
      <c r="C703" s="107"/>
      <c r="D703" s="107"/>
    </row>
    <row r="704" spans="2:4">
      <c r="B704" s="106"/>
      <c r="C704" s="107"/>
      <c r="D704" s="107"/>
    </row>
    <row r="705" spans="2:4">
      <c r="B705" s="106"/>
      <c r="C705" s="107"/>
      <c r="D705" s="107"/>
    </row>
    <row r="706" spans="2:4">
      <c r="B706" s="106"/>
      <c r="C706" s="107"/>
      <c r="D706" s="107"/>
    </row>
    <row r="707" spans="2:4">
      <c r="B707" s="106"/>
      <c r="C707" s="107"/>
      <c r="D707" s="107"/>
    </row>
    <row r="708" spans="2:4">
      <c r="B708" s="106"/>
      <c r="C708" s="107"/>
      <c r="D708" s="107"/>
    </row>
    <row r="709" spans="2:4">
      <c r="B709" s="106"/>
      <c r="C709" s="107"/>
      <c r="D709" s="107"/>
    </row>
    <row r="710" spans="2:4">
      <c r="B710" s="106"/>
      <c r="C710" s="107"/>
      <c r="D710" s="107"/>
    </row>
    <row r="711" spans="2:4">
      <c r="B711" s="106"/>
      <c r="C711" s="107"/>
      <c r="D711" s="107"/>
    </row>
    <row r="712" spans="2:4">
      <c r="B712" s="106"/>
      <c r="C712" s="107"/>
      <c r="D712" s="107"/>
    </row>
    <row r="713" spans="2:4">
      <c r="B713" s="106"/>
      <c r="C713" s="107"/>
      <c r="D713" s="107"/>
    </row>
    <row r="714" spans="2:4">
      <c r="B714" s="106"/>
      <c r="C714" s="107"/>
      <c r="D714" s="107"/>
    </row>
    <row r="715" spans="2:4">
      <c r="B715" s="106"/>
      <c r="C715" s="107"/>
      <c r="D715" s="107"/>
    </row>
    <row r="716" spans="2:4">
      <c r="B716" s="106"/>
      <c r="C716" s="107"/>
      <c r="D716" s="107"/>
    </row>
    <row r="717" spans="2:4">
      <c r="B717" s="106"/>
      <c r="C717" s="107"/>
      <c r="D717" s="107"/>
    </row>
    <row r="718" spans="2:4">
      <c r="B718" s="106"/>
      <c r="C718" s="107"/>
      <c r="D718" s="107"/>
    </row>
    <row r="719" spans="2:4">
      <c r="B719" s="106"/>
      <c r="C719" s="107"/>
      <c r="D719" s="107"/>
    </row>
    <row r="720" spans="2:4">
      <c r="B720" s="106"/>
      <c r="C720" s="107"/>
      <c r="D720" s="107"/>
    </row>
    <row r="721" spans="2:4">
      <c r="B721" s="106"/>
      <c r="C721" s="107"/>
      <c r="D721" s="107"/>
    </row>
    <row r="722" spans="2:4">
      <c r="B722" s="106"/>
      <c r="C722" s="107"/>
      <c r="D722" s="107"/>
    </row>
    <row r="723" spans="2:4">
      <c r="B723" s="106"/>
      <c r="C723" s="107"/>
      <c r="D723" s="107"/>
    </row>
    <row r="724" spans="2:4">
      <c r="B724" s="106"/>
      <c r="C724" s="107"/>
      <c r="D724" s="107"/>
    </row>
    <row r="725" spans="2:4">
      <c r="B725" s="106"/>
      <c r="C725" s="107"/>
      <c r="D725" s="107"/>
    </row>
    <row r="726" spans="2:4">
      <c r="B726" s="106"/>
      <c r="C726" s="107"/>
      <c r="D726" s="107"/>
    </row>
    <row r="727" spans="2:4">
      <c r="B727" s="106"/>
      <c r="C727" s="107"/>
      <c r="D727" s="107"/>
    </row>
    <row r="728" spans="2:4">
      <c r="B728" s="106"/>
      <c r="C728" s="107"/>
      <c r="D728" s="107"/>
    </row>
    <row r="729" spans="2:4">
      <c r="B729" s="106"/>
      <c r="C729" s="107"/>
      <c r="D729" s="107"/>
    </row>
    <row r="730" spans="2:4">
      <c r="B730" s="106"/>
      <c r="C730" s="107"/>
      <c r="D730" s="107"/>
    </row>
    <row r="731" spans="2:4">
      <c r="B731" s="106"/>
      <c r="C731" s="107"/>
      <c r="D731" s="107"/>
    </row>
    <row r="732" spans="2:4">
      <c r="B732" s="106"/>
      <c r="C732" s="107"/>
      <c r="D732" s="107"/>
    </row>
    <row r="733" spans="2:4">
      <c r="B733" s="106"/>
      <c r="C733" s="107"/>
      <c r="D733" s="107"/>
    </row>
    <row r="734" spans="2:4">
      <c r="B734" s="106"/>
      <c r="C734" s="107"/>
      <c r="D734" s="107"/>
    </row>
    <row r="735" spans="2:4">
      <c r="B735" s="106"/>
      <c r="C735" s="107"/>
      <c r="D735" s="107"/>
    </row>
    <row r="736" spans="2:4">
      <c r="B736" s="106"/>
      <c r="C736" s="107"/>
      <c r="D736" s="107"/>
    </row>
    <row r="737" spans="2:4">
      <c r="B737" s="106"/>
      <c r="C737" s="107"/>
      <c r="D737" s="107"/>
    </row>
    <row r="738" spans="2:4">
      <c r="B738" s="106"/>
      <c r="C738" s="107"/>
      <c r="D738" s="107"/>
    </row>
    <row r="739" spans="2:4">
      <c r="B739" s="106"/>
      <c r="C739" s="107"/>
      <c r="D739" s="107"/>
    </row>
    <row r="740" spans="2:4">
      <c r="B740" s="106"/>
      <c r="C740" s="107"/>
      <c r="D740" s="107"/>
    </row>
    <row r="741" spans="2:4">
      <c r="B741" s="106"/>
      <c r="C741" s="107"/>
      <c r="D741" s="107"/>
    </row>
    <row r="742" spans="2:4">
      <c r="B742" s="106"/>
      <c r="C742" s="107"/>
      <c r="D742" s="107"/>
    </row>
    <row r="743" spans="2:4">
      <c r="B743" s="106"/>
      <c r="C743" s="107"/>
      <c r="D743" s="107"/>
    </row>
    <row r="744" spans="2:4">
      <c r="B744" s="106"/>
      <c r="C744" s="107"/>
      <c r="D744" s="107"/>
    </row>
    <row r="745" spans="2:4">
      <c r="B745" s="106"/>
      <c r="C745" s="107"/>
      <c r="D745" s="107"/>
    </row>
    <row r="746" spans="2:4">
      <c r="B746" s="106"/>
      <c r="C746" s="107"/>
      <c r="D746" s="107"/>
    </row>
    <row r="747" spans="2:4">
      <c r="B747" s="106"/>
      <c r="C747" s="107"/>
      <c r="D747" s="107"/>
    </row>
    <row r="748" spans="2:4">
      <c r="B748" s="106"/>
      <c r="C748" s="107"/>
      <c r="D748" s="107"/>
    </row>
    <row r="749" spans="2:4">
      <c r="B749" s="106"/>
      <c r="C749" s="107"/>
      <c r="D749" s="107"/>
    </row>
    <row r="750" spans="2:4">
      <c r="B750" s="106"/>
      <c r="C750" s="107"/>
      <c r="D750" s="107"/>
    </row>
    <row r="751" spans="2:4">
      <c r="B751" s="106"/>
      <c r="C751" s="107"/>
      <c r="D751" s="107"/>
    </row>
    <row r="752" spans="2:4">
      <c r="B752" s="106"/>
      <c r="C752" s="107"/>
      <c r="D752" s="107"/>
    </row>
    <row r="753" spans="2:4">
      <c r="B753" s="106"/>
      <c r="C753" s="107"/>
      <c r="D753" s="107"/>
    </row>
    <row r="754" spans="2:4">
      <c r="B754" s="106"/>
      <c r="C754" s="107"/>
      <c r="D754" s="107"/>
    </row>
    <row r="755" spans="2:4">
      <c r="B755" s="106"/>
      <c r="C755" s="107"/>
      <c r="D755" s="107"/>
    </row>
    <row r="756" spans="2:4">
      <c r="B756" s="106"/>
      <c r="C756" s="107"/>
      <c r="D756" s="107"/>
    </row>
    <row r="757" spans="2:4">
      <c r="B757" s="106"/>
      <c r="C757" s="107"/>
      <c r="D757" s="107"/>
    </row>
    <row r="758" spans="2:4">
      <c r="B758" s="106"/>
      <c r="C758" s="107"/>
      <c r="D758" s="107"/>
    </row>
    <row r="759" spans="2:4">
      <c r="B759" s="106"/>
      <c r="C759" s="107"/>
      <c r="D759" s="107"/>
    </row>
    <row r="760" spans="2:4">
      <c r="B760" s="106"/>
      <c r="C760" s="107"/>
      <c r="D760" s="107"/>
    </row>
    <row r="761" spans="2:4">
      <c r="B761" s="106"/>
      <c r="C761" s="107"/>
      <c r="D761" s="107"/>
    </row>
    <row r="762" spans="2:4">
      <c r="B762" s="106"/>
      <c r="C762" s="107"/>
      <c r="D762" s="107"/>
    </row>
    <row r="763" spans="2:4">
      <c r="B763" s="106"/>
      <c r="C763" s="107"/>
      <c r="D763" s="107"/>
    </row>
    <row r="764" spans="2:4">
      <c r="B764" s="106"/>
      <c r="C764" s="107"/>
      <c r="D764" s="107"/>
    </row>
    <row r="765" spans="2:4">
      <c r="B765" s="106"/>
      <c r="C765" s="107"/>
      <c r="D765" s="107"/>
    </row>
    <row r="766" spans="2:4">
      <c r="B766" s="106"/>
      <c r="C766" s="107"/>
      <c r="D766" s="107"/>
    </row>
    <row r="767" spans="2:4">
      <c r="B767" s="106"/>
      <c r="C767" s="107"/>
      <c r="D767" s="107"/>
    </row>
    <row r="768" spans="2:4">
      <c r="B768" s="106"/>
      <c r="C768" s="107"/>
      <c r="D768" s="107"/>
    </row>
    <row r="769" spans="2:4">
      <c r="B769" s="106"/>
      <c r="C769" s="107"/>
      <c r="D769" s="107"/>
    </row>
    <row r="770" spans="2:4">
      <c r="B770" s="106"/>
      <c r="C770" s="107"/>
      <c r="D770" s="107"/>
    </row>
    <row r="771" spans="2:4">
      <c r="B771" s="106"/>
      <c r="C771" s="107"/>
      <c r="D771" s="107"/>
    </row>
    <row r="772" spans="2:4">
      <c r="B772" s="106"/>
      <c r="C772" s="107"/>
      <c r="D772" s="107"/>
    </row>
    <row r="773" spans="2:4">
      <c r="B773" s="106"/>
      <c r="C773" s="107"/>
      <c r="D773" s="107"/>
    </row>
    <row r="774" spans="2:4">
      <c r="B774" s="106"/>
      <c r="C774" s="107"/>
      <c r="D774" s="107"/>
    </row>
    <row r="775" spans="2:4">
      <c r="B775" s="106"/>
      <c r="C775" s="107"/>
      <c r="D775" s="107"/>
    </row>
    <row r="776" spans="2:4">
      <c r="B776" s="106"/>
      <c r="C776" s="107"/>
      <c r="D776" s="107"/>
    </row>
    <row r="777" spans="2:4">
      <c r="B777" s="106"/>
      <c r="C777" s="107"/>
      <c r="D777" s="107"/>
    </row>
    <row r="778" spans="2:4">
      <c r="B778" s="106"/>
      <c r="C778" s="107"/>
      <c r="D778" s="107"/>
    </row>
    <row r="779" spans="2:4">
      <c r="B779" s="106"/>
      <c r="C779" s="107"/>
      <c r="D779" s="107"/>
    </row>
    <row r="780" spans="2:4">
      <c r="B780" s="106"/>
      <c r="C780" s="107"/>
      <c r="D780" s="107"/>
    </row>
    <row r="781" spans="2:4">
      <c r="B781" s="106"/>
      <c r="C781" s="107"/>
      <c r="D781" s="107"/>
    </row>
    <row r="782" spans="2:4">
      <c r="B782" s="106"/>
      <c r="C782" s="107"/>
      <c r="D782" s="107"/>
    </row>
    <row r="783" spans="2:4">
      <c r="B783" s="106"/>
      <c r="C783" s="107"/>
      <c r="D783" s="107"/>
    </row>
    <row r="784" spans="2:4">
      <c r="B784" s="106"/>
      <c r="C784" s="107"/>
      <c r="D784" s="107"/>
    </row>
    <row r="785" spans="2:4">
      <c r="B785" s="106"/>
      <c r="C785" s="107"/>
      <c r="D785" s="107"/>
    </row>
    <row r="786" spans="2:4">
      <c r="B786" s="106"/>
      <c r="C786" s="107"/>
      <c r="D786" s="107"/>
    </row>
    <row r="787" spans="2:4">
      <c r="B787" s="106"/>
      <c r="C787" s="107"/>
      <c r="D787" s="107"/>
    </row>
    <row r="788" spans="2:4">
      <c r="B788" s="106"/>
      <c r="C788" s="107"/>
      <c r="D788" s="107"/>
    </row>
    <row r="789" spans="2:4">
      <c r="B789" s="106"/>
      <c r="C789" s="107"/>
      <c r="D789" s="107"/>
    </row>
    <row r="790" spans="2:4">
      <c r="B790" s="106"/>
      <c r="C790" s="107"/>
      <c r="D790" s="107"/>
    </row>
    <row r="791" spans="2:4">
      <c r="B791" s="106"/>
      <c r="C791" s="107"/>
      <c r="D791" s="107"/>
    </row>
    <row r="792" spans="2:4">
      <c r="B792" s="106"/>
      <c r="C792" s="107"/>
      <c r="D792" s="107"/>
    </row>
    <row r="793" spans="2:4">
      <c r="B793" s="106"/>
      <c r="C793" s="107"/>
      <c r="D793" s="107"/>
    </row>
    <row r="794" spans="2:4">
      <c r="B794" s="106"/>
      <c r="C794" s="107"/>
      <c r="D794" s="107"/>
    </row>
    <row r="795" spans="2:4">
      <c r="B795" s="106"/>
      <c r="C795" s="107"/>
      <c r="D795" s="107"/>
    </row>
    <row r="796" spans="2:4">
      <c r="B796" s="106"/>
      <c r="C796" s="107"/>
      <c r="D796" s="107"/>
    </row>
    <row r="797" spans="2:4">
      <c r="B797" s="106"/>
      <c r="C797" s="107"/>
      <c r="D797" s="107"/>
    </row>
    <row r="798" spans="2:4">
      <c r="B798" s="106"/>
      <c r="C798" s="107"/>
      <c r="D798" s="107"/>
    </row>
    <row r="799" spans="2:4">
      <c r="B799" s="106"/>
      <c r="C799" s="107"/>
      <c r="D799" s="107"/>
    </row>
    <row r="800" spans="2:4">
      <c r="B800" s="106"/>
      <c r="C800" s="107"/>
      <c r="D800" s="107"/>
    </row>
    <row r="801" spans="2:4">
      <c r="B801" s="106"/>
      <c r="C801" s="107"/>
      <c r="D801" s="107"/>
    </row>
    <row r="802" spans="2:4">
      <c r="B802" s="106"/>
      <c r="C802" s="107"/>
      <c r="D802" s="107"/>
    </row>
    <row r="803" spans="2:4">
      <c r="B803" s="106"/>
      <c r="C803" s="107"/>
      <c r="D803" s="107"/>
    </row>
    <row r="804" spans="2:4">
      <c r="B804" s="106"/>
      <c r="C804" s="107"/>
      <c r="D804" s="107"/>
    </row>
    <row r="805" spans="2:4">
      <c r="B805" s="106"/>
      <c r="C805" s="107"/>
      <c r="D805" s="107"/>
    </row>
    <row r="806" spans="2:4">
      <c r="B806" s="106"/>
      <c r="C806" s="107"/>
      <c r="D806" s="107"/>
    </row>
    <row r="807" spans="2:4">
      <c r="B807" s="106"/>
      <c r="C807" s="107"/>
      <c r="D807" s="107"/>
    </row>
    <row r="808" spans="2:4">
      <c r="B808" s="106"/>
      <c r="C808" s="107"/>
      <c r="D808" s="107"/>
    </row>
    <row r="809" spans="2:4">
      <c r="B809" s="106"/>
      <c r="C809" s="107"/>
      <c r="D809" s="107"/>
    </row>
    <row r="810" spans="2:4">
      <c r="B810" s="106"/>
      <c r="C810" s="107"/>
      <c r="D810" s="107"/>
    </row>
    <row r="811" spans="2:4">
      <c r="B811" s="106"/>
      <c r="C811" s="107"/>
      <c r="D811" s="107"/>
    </row>
    <row r="812" spans="2:4">
      <c r="B812" s="106"/>
      <c r="C812" s="107"/>
      <c r="D812" s="107"/>
    </row>
    <row r="813" spans="2:4">
      <c r="B813" s="106"/>
      <c r="C813" s="107"/>
      <c r="D813" s="107"/>
    </row>
    <row r="814" spans="2:4">
      <c r="B814" s="106"/>
      <c r="C814" s="107"/>
      <c r="D814" s="107"/>
    </row>
    <row r="815" spans="2:4">
      <c r="B815" s="106"/>
      <c r="C815" s="107"/>
      <c r="D815" s="107"/>
    </row>
    <row r="816" spans="2:4">
      <c r="B816" s="106"/>
      <c r="C816" s="107"/>
      <c r="D816" s="107"/>
    </row>
    <row r="817" spans="2:4">
      <c r="B817" s="106"/>
      <c r="C817" s="107"/>
      <c r="D817" s="107"/>
    </row>
    <row r="818" spans="2:4">
      <c r="B818" s="106"/>
      <c r="C818" s="107"/>
      <c r="D818" s="107"/>
    </row>
    <row r="819" spans="2:4">
      <c r="B819" s="106"/>
      <c r="C819" s="107"/>
      <c r="D819" s="107"/>
    </row>
    <row r="820" spans="2:4">
      <c r="B820" s="106"/>
      <c r="C820" s="107"/>
      <c r="D820" s="107"/>
    </row>
    <row r="821" spans="2:4">
      <c r="B821" s="106"/>
      <c r="C821" s="107"/>
      <c r="D821" s="107"/>
    </row>
    <row r="822" spans="2:4">
      <c r="B822" s="106"/>
      <c r="C822" s="107"/>
      <c r="D822" s="107"/>
    </row>
    <row r="823" spans="2:4">
      <c r="B823" s="106"/>
      <c r="C823" s="107"/>
      <c r="D823" s="107"/>
    </row>
    <row r="824" spans="2:4">
      <c r="B824" s="106"/>
      <c r="C824" s="107"/>
      <c r="D824" s="107"/>
    </row>
    <row r="825" spans="2:4">
      <c r="B825" s="106"/>
      <c r="C825" s="107"/>
      <c r="D825" s="107"/>
    </row>
    <row r="826" spans="2:4">
      <c r="B826" s="106"/>
      <c r="C826" s="107"/>
      <c r="D826" s="107"/>
    </row>
    <row r="827" spans="2:4">
      <c r="B827" s="106"/>
      <c r="C827" s="107"/>
      <c r="D827" s="107"/>
    </row>
    <row r="828" spans="2:4">
      <c r="B828" s="106"/>
      <c r="C828" s="107"/>
      <c r="D828" s="107"/>
    </row>
    <row r="829" spans="2:4">
      <c r="B829" s="106"/>
      <c r="C829" s="107"/>
      <c r="D829" s="107"/>
    </row>
    <row r="830" spans="2:4">
      <c r="B830" s="106"/>
      <c r="C830" s="107"/>
      <c r="D830" s="107"/>
    </row>
    <row r="831" spans="2:4">
      <c r="B831" s="106"/>
      <c r="C831" s="107"/>
      <c r="D831" s="107"/>
    </row>
    <row r="832" spans="2:4">
      <c r="B832" s="106"/>
      <c r="C832" s="107"/>
      <c r="D832" s="107"/>
    </row>
    <row r="833" spans="2:4">
      <c r="B833" s="106"/>
      <c r="C833" s="107"/>
      <c r="D833" s="107"/>
    </row>
    <row r="834" spans="2:4">
      <c r="B834" s="106"/>
      <c r="C834" s="107"/>
      <c r="D834" s="107"/>
    </row>
    <row r="835" spans="2:4">
      <c r="B835" s="106"/>
      <c r="C835" s="107"/>
      <c r="D835" s="107"/>
    </row>
    <row r="836" spans="2:4">
      <c r="B836" s="106"/>
      <c r="C836" s="107"/>
      <c r="D836" s="107"/>
    </row>
    <row r="837" spans="2:4">
      <c r="B837" s="106"/>
      <c r="C837" s="107"/>
      <c r="D837" s="107"/>
    </row>
    <row r="838" spans="2:4">
      <c r="B838" s="106"/>
      <c r="C838" s="107"/>
      <c r="D838" s="107"/>
    </row>
    <row r="839" spans="2:4">
      <c r="B839" s="106"/>
      <c r="C839" s="107"/>
      <c r="D839" s="107"/>
    </row>
    <row r="840" spans="2:4">
      <c r="B840" s="106"/>
      <c r="C840" s="107"/>
      <c r="D840" s="107"/>
    </row>
    <row r="841" spans="2:4">
      <c r="B841" s="106"/>
      <c r="C841" s="107"/>
      <c r="D841" s="107"/>
    </row>
    <row r="842" spans="2:4">
      <c r="B842" s="106"/>
      <c r="C842" s="107"/>
      <c r="D842" s="107"/>
    </row>
    <row r="843" spans="2:4">
      <c r="B843" s="106"/>
      <c r="C843" s="107"/>
      <c r="D843" s="107"/>
    </row>
    <row r="844" spans="2:4">
      <c r="B844" s="106"/>
      <c r="C844" s="107"/>
      <c r="D844" s="107"/>
    </row>
    <row r="845" spans="2:4">
      <c r="B845" s="106"/>
      <c r="C845" s="107"/>
      <c r="D845" s="107"/>
    </row>
    <row r="846" spans="2:4">
      <c r="B846" s="106"/>
      <c r="C846" s="107"/>
      <c r="D846" s="107"/>
    </row>
    <row r="847" spans="2:4">
      <c r="B847" s="106"/>
      <c r="C847" s="107"/>
      <c r="D847" s="107"/>
    </row>
    <row r="848" spans="2:4">
      <c r="B848" s="106"/>
      <c r="C848" s="107"/>
      <c r="D848" s="107"/>
    </row>
    <row r="849" spans="2:4">
      <c r="B849" s="106"/>
      <c r="C849" s="107"/>
      <c r="D849" s="107"/>
    </row>
    <row r="850" spans="2:4">
      <c r="B850" s="106"/>
      <c r="C850" s="107"/>
      <c r="D850" s="107"/>
    </row>
    <row r="851" spans="2:4">
      <c r="B851" s="106"/>
      <c r="C851" s="107"/>
      <c r="D851" s="107"/>
    </row>
    <row r="852" spans="2:4">
      <c r="B852" s="106"/>
      <c r="C852" s="107"/>
      <c r="D852" s="107"/>
    </row>
    <row r="853" spans="2:4">
      <c r="B853" s="106"/>
      <c r="C853" s="107"/>
      <c r="D853" s="107"/>
    </row>
    <row r="854" spans="2:4">
      <c r="B854" s="106"/>
      <c r="C854" s="107"/>
      <c r="D854" s="107"/>
    </row>
    <row r="855" spans="2:4">
      <c r="B855" s="106"/>
      <c r="C855" s="107"/>
      <c r="D855" s="107"/>
    </row>
    <row r="856" spans="2:4">
      <c r="B856" s="106"/>
      <c r="C856" s="107"/>
      <c r="D856" s="107"/>
    </row>
    <row r="857" spans="2:4">
      <c r="B857" s="106"/>
      <c r="C857" s="107"/>
      <c r="D857" s="107"/>
    </row>
    <row r="858" spans="2:4">
      <c r="B858" s="106"/>
      <c r="C858" s="107"/>
      <c r="D858" s="107"/>
    </row>
    <row r="859" spans="2:4">
      <c r="B859" s="106"/>
      <c r="C859" s="107"/>
      <c r="D859" s="107"/>
    </row>
    <row r="860" spans="2:4">
      <c r="B860" s="106"/>
      <c r="C860" s="107"/>
      <c r="D860" s="107"/>
    </row>
    <row r="861" spans="2:4">
      <c r="B861" s="106"/>
      <c r="C861" s="107"/>
      <c r="D861" s="107"/>
    </row>
    <row r="862" spans="2:4">
      <c r="B862" s="106"/>
      <c r="C862" s="107"/>
      <c r="D862" s="107"/>
    </row>
    <row r="863" spans="2:4">
      <c r="B863" s="106"/>
      <c r="C863" s="107"/>
      <c r="D863" s="107"/>
    </row>
    <row r="864" spans="2:4">
      <c r="B864" s="106"/>
      <c r="C864" s="107"/>
      <c r="D864" s="107"/>
    </row>
    <row r="865" spans="2:4">
      <c r="B865" s="106"/>
      <c r="C865" s="107"/>
      <c r="D865" s="107"/>
    </row>
    <row r="866" spans="2:4">
      <c r="B866" s="106"/>
      <c r="C866" s="107"/>
      <c r="D866" s="107"/>
    </row>
    <row r="867" spans="2:4">
      <c r="B867" s="106"/>
      <c r="C867" s="107"/>
      <c r="D867" s="107"/>
    </row>
    <row r="868" spans="2:4">
      <c r="B868" s="106"/>
      <c r="C868" s="107"/>
      <c r="D868" s="107"/>
    </row>
    <row r="869" spans="2:4">
      <c r="B869" s="106"/>
      <c r="C869" s="107"/>
      <c r="D869" s="107"/>
    </row>
    <row r="870" spans="2:4">
      <c r="B870" s="106"/>
      <c r="C870" s="107"/>
      <c r="D870" s="107"/>
    </row>
    <row r="871" spans="2:4">
      <c r="B871" s="106"/>
      <c r="C871" s="107"/>
      <c r="D871" s="107"/>
    </row>
    <row r="872" spans="2:4">
      <c r="B872" s="106"/>
      <c r="C872" s="107"/>
      <c r="D872" s="107"/>
    </row>
    <row r="873" spans="2:4">
      <c r="B873" s="106"/>
      <c r="C873" s="107"/>
      <c r="D873" s="107"/>
    </row>
    <row r="874" spans="2:4">
      <c r="B874" s="106"/>
      <c r="C874" s="107"/>
      <c r="D874" s="107"/>
    </row>
    <row r="875" spans="2:4">
      <c r="B875" s="106"/>
      <c r="C875" s="107"/>
      <c r="D875" s="107"/>
    </row>
    <row r="876" spans="2:4">
      <c r="B876" s="106"/>
      <c r="C876" s="107"/>
      <c r="D876" s="107"/>
    </row>
    <row r="877" spans="2:4">
      <c r="B877" s="106"/>
      <c r="C877" s="107"/>
      <c r="D877" s="107"/>
    </row>
    <row r="878" spans="2:4">
      <c r="B878" s="106"/>
      <c r="C878" s="107"/>
      <c r="D878" s="107"/>
    </row>
    <row r="879" spans="2:4">
      <c r="B879" s="106"/>
      <c r="C879" s="107"/>
      <c r="D879" s="107"/>
    </row>
    <row r="880" spans="2:4">
      <c r="B880" s="106"/>
      <c r="C880" s="107"/>
      <c r="D880" s="107"/>
    </row>
    <row r="881" spans="2:4">
      <c r="B881" s="106"/>
      <c r="C881" s="107"/>
      <c r="D881" s="107"/>
    </row>
    <row r="882" spans="2:4">
      <c r="B882" s="106"/>
      <c r="C882" s="107"/>
      <c r="D882" s="107"/>
    </row>
    <row r="883" spans="2:4">
      <c r="B883" s="106"/>
      <c r="C883" s="107"/>
      <c r="D883" s="107"/>
    </row>
    <row r="884" spans="2:4">
      <c r="B884" s="106"/>
      <c r="C884" s="107"/>
      <c r="D884" s="107"/>
    </row>
    <row r="885" spans="2:4">
      <c r="B885" s="106"/>
      <c r="C885" s="107"/>
      <c r="D885" s="107"/>
    </row>
    <row r="886" spans="2:4">
      <c r="B886" s="106"/>
      <c r="C886" s="107"/>
      <c r="D886" s="107"/>
    </row>
    <row r="887" spans="2:4">
      <c r="B887" s="106"/>
      <c r="C887" s="107"/>
      <c r="D887" s="107"/>
    </row>
    <row r="888" spans="2:4">
      <c r="B888" s="106"/>
      <c r="C888" s="107"/>
      <c r="D888" s="107"/>
    </row>
    <row r="889" spans="2:4">
      <c r="B889" s="106"/>
      <c r="C889" s="107"/>
      <c r="D889" s="107"/>
    </row>
    <row r="890" spans="2:4">
      <c r="B890" s="106"/>
      <c r="C890" s="107"/>
      <c r="D890" s="107"/>
    </row>
    <row r="891" spans="2:4">
      <c r="B891" s="106"/>
      <c r="C891" s="107"/>
      <c r="D891" s="107"/>
    </row>
    <row r="892" spans="2:4">
      <c r="B892" s="106"/>
      <c r="C892" s="107"/>
      <c r="D892" s="107"/>
    </row>
    <row r="893" spans="2:4">
      <c r="B893" s="106"/>
      <c r="C893" s="107"/>
      <c r="D893" s="107"/>
    </row>
    <row r="894" spans="2:4">
      <c r="B894" s="106"/>
      <c r="C894" s="107"/>
      <c r="D894" s="107"/>
    </row>
    <row r="895" spans="2:4">
      <c r="B895" s="106"/>
      <c r="C895" s="107"/>
      <c r="D895" s="107"/>
    </row>
    <row r="896" spans="2:4">
      <c r="B896" s="106"/>
      <c r="C896" s="107"/>
      <c r="D896" s="107"/>
    </row>
    <row r="897" spans="2:4">
      <c r="B897" s="106"/>
      <c r="C897" s="107"/>
      <c r="D897" s="107"/>
    </row>
    <row r="898" spans="2:4">
      <c r="B898" s="106"/>
      <c r="C898" s="107"/>
      <c r="D898" s="107"/>
    </row>
    <row r="899" spans="2:4">
      <c r="B899" s="106"/>
      <c r="C899" s="107"/>
      <c r="D899" s="107"/>
    </row>
    <row r="900" spans="2:4">
      <c r="B900" s="106"/>
      <c r="C900" s="107"/>
      <c r="D900" s="107"/>
    </row>
    <row r="901" spans="2:4">
      <c r="B901" s="106"/>
      <c r="C901" s="107"/>
      <c r="D901" s="107"/>
    </row>
    <row r="902" spans="2:4">
      <c r="B902" s="106"/>
      <c r="C902" s="107"/>
      <c r="D902" s="107"/>
    </row>
    <row r="903" spans="2:4">
      <c r="B903" s="106"/>
      <c r="C903" s="107"/>
      <c r="D903" s="107"/>
    </row>
    <row r="904" spans="2:4">
      <c r="B904" s="106"/>
      <c r="C904" s="107"/>
      <c r="D904" s="107"/>
    </row>
    <row r="905" spans="2:4">
      <c r="B905" s="106"/>
      <c r="C905" s="107"/>
      <c r="D905" s="107"/>
    </row>
    <row r="906" spans="2:4">
      <c r="B906" s="106"/>
      <c r="C906" s="107"/>
      <c r="D906" s="107"/>
    </row>
    <row r="907" spans="2:4">
      <c r="B907" s="106"/>
      <c r="C907" s="107"/>
      <c r="D907" s="107"/>
    </row>
    <row r="908" spans="2:4">
      <c r="B908" s="106"/>
      <c r="C908" s="107"/>
      <c r="D908" s="107"/>
    </row>
    <row r="909" spans="2:4">
      <c r="B909" s="106"/>
      <c r="C909" s="107"/>
      <c r="D909" s="107"/>
    </row>
    <row r="910" spans="2:4">
      <c r="B910" s="106"/>
      <c r="C910" s="107"/>
      <c r="D910" s="107"/>
    </row>
    <row r="911" spans="2:4">
      <c r="B911" s="106"/>
      <c r="C911" s="107"/>
      <c r="D911" s="107"/>
    </row>
    <row r="912" spans="2:4">
      <c r="B912" s="106"/>
      <c r="C912" s="107"/>
      <c r="D912" s="107"/>
    </row>
    <row r="913" spans="2:4">
      <c r="B913" s="106"/>
      <c r="C913" s="107"/>
      <c r="D913" s="107"/>
    </row>
    <row r="914" spans="2:4">
      <c r="B914" s="106"/>
      <c r="C914" s="107"/>
      <c r="D914" s="107"/>
    </row>
    <row r="915" spans="2:4">
      <c r="B915" s="106"/>
      <c r="C915" s="107"/>
      <c r="D915" s="107"/>
    </row>
    <row r="916" spans="2:4">
      <c r="B916" s="106"/>
      <c r="C916" s="107"/>
      <c r="D916" s="107"/>
    </row>
    <row r="917" spans="2:4">
      <c r="B917" s="106"/>
      <c r="C917" s="107"/>
      <c r="D917" s="107"/>
    </row>
    <row r="918" spans="2:4">
      <c r="B918" s="106"/>
      <c r="C918" s="107"/>
      <c r="D918" s="107"/>
    </row>
    <row r="919" spans="2:4">
      <c r="B919" s="106"/>
      <c r="C919" s="107"/>
      <c r="D919" s="107"/>
    </row>
    <row r="920" spans="2:4">
      <c r="B920" s="106"/>
      <c r="C920" s="107"/>
      <c r="D920" s="107"/>
    </row>
    <row r="921" spans="2:4">
      <c r="B921" s="106"/>
      <c r="C921" s="107"/>
      <c r="D921" s="107"/>
    </row>
    <row r="922" spans="2:4">
      <c r="B922" s="106"/>
      <c r="C922" s="107"/>
      <c r="D922" s="107"/>
    </row>
    <row r="923" spans="2:4">
      <c r="B923" s="106"/>
      <c r="C923" s="107"/>
      <c r="D923" s="107"/>
    </row>
    <row r="924" spans="2:4">
      <c r="B924" s="106"/>
      <c r="C924" s="107"/>
      <c r="D924" s="107"/>
    </row>
    <row r="925" spans="2:4">
      <c r="B925" s="106"/>
      <c r="C925" s="107"/>
      <c r="D925" s="107"/>
    </row>
    <row r="926" spans="2:4">
      <c r="B926" s="106"/>
      <c r="C926" s="107"/>
      <c r="D926" s="107"/>
    </row>
    <row r="927" spans="2:4">
      <c r="B927" s="106"/>
      <c r="C927" s="107"/>
      <c r="D927" s="107"/>
    </row>
    <row r="928" spans="2:4">
      <c r="B928" s="106"/>
      <c r="C928" s="107"/>
      <c r="D928" s="107"/>
    </row>
    <row r="929" spans="2:4">
      <c r="B929" s="106"/>
      <c r="C929" s="107"/>
      <c r="D929" s="107"/>
    </row>
    <row r="930" spans="2:4">
      <c r="B930" s="106"/>
      <c r="C930" s="107"/>
      <c r="D930" s="107"/>
    </row>
    <row r="931" spans="2:4">
      <c r="B931" s="106"/>
      <c r="C931" s="107"/>
      <c r="D931" s="107"/>
    </row>
    <row r="932" spans="2:4">
      <c r="B932" s="106"/>
      <c r="C932" s="107"/>
      <c r="D932" s="107"/>
    </row>
    <row r="933" spans="2:4">
      <c r="B933" s="106"/>
      <c r="C933" s="107"/>
      <c r="D933" s="107"/>
    </row>
    <row r="934" spans="2:4">
      <c r="B934" s="106"/>
      <c r="C934" s="107"/>
      <c r="D934" s="107"/>
    </row>
    <row r="935" spans="2:4">
      <c r="B935" s="106"/>
      <c r="C935" s="107"/>
      <c r="D935" s="107"/>
    </row>
    <row r="936" spans="2:4">
      <c r="B936" s="106"/>
      <c r="C936" s="107"/>
      <c r="D936" s="107"/>
    </row>
    <row r="937" spans="2:4">
      <c r="B937" s="106"/>
      <c r="C937" s="107"/>
      <c r="D937" s="107"/>
    </row>
    <row r="938" spans="2:4">
      <c r="B938" s="106"/>
      <c r="C938" s="107"/>
      <c r="D938" s="107"/>
    </row>
    <row r="939" spans="2:4">
      <c r="B939" s="106"/>
      <c r="C939" s="107"/>
      <c r="D939" s="107"/>
    </row>
    <row r="940" spans="2:4">
      <c r="B940" s="106"/>
      <c r="C940" s="107"/>
      <c r="D940" s="107"/>
    </row>
    <row r="941" spans="2:4">
      <c r="B941" s="106"/>
      <c r="C941" s="107"/>
      <c r="D941" s="107"/>
    </row>
    <row r="942" spans="2:4">
      <c r="B942" s="106"/>
      <c r="C942" s="107"/>
      <c r="D942" s="107"/>
    </row>
    <row r="943" spans="2:4">
      <c r="B943" s="106"/>
      <c r="C943" s="107"/>
      <c r="D943" s="107"/>
    </row>
    <row r="944" spans="2:4">
      <c r="B944" s="106"/>
      <c r="C944" s="107"/>
      <c r="D944" s="107"/>
    </row>
    <row r="945" spans="2:4">
      <c r="B945" s="106"/>
      <c r="C945" s="107"/>
      <c r="D945" s="107"/>
    </row>
    <row r="946" spans="2:4">
      <c r="B946" s="106"/>
      <c r="C946" s="107"/>
      <c r="D946" s="107"/>
    </row>
    <row r="947" spans="2:4">
      <c r="B947" s="106"/>
      <c r="C947" s="107"/>
      <c r="D947" s="107"/>
    </row>
    <row r="948" spans="2:4">
      <c r="B948" s="106"/>
      <c r="C948" s="107"/>
      <c r="D948" s="107"/>
    </row>
    <row r="949" spans="2:4">
      <c r="B949" s="106"/>
      <c r="C949" s="107"/>
      <c r="D949" s="107"/>
    </row>
    <row r="950" spans="2:4">
      <c r="B950" s="106"/>
      <c r="C950" s="107"/>
      <c r="D950" s="107"/>
    </row>
    <row r="951" spans="2:4">
      <c r="B951" s="106"/>
      <c r="C951" s="107"/>
      <c r="D951" s="107"/>
    </row>
    <row r="952" spans="2:4">
      <c r="B952" s="106"/>
      <c r="C952" s="107"/>
      <c r="D952" s="107"/>
    </row>
    <row r="953" spans="2:4">
      <c r="B953" s="106"/>
      <c r="C953" s="107"/>
      <c r="D953" s="107"/>
    </row>
    <row r="954" spans="2:4">
      <c r="B954" s="106"/>
      <c r="C954" s="107"/>
      <c r="D954" s="107"/>
    </row>
    <row r="955" spans="2:4">
      <c r="B955" s="106"/>
      <c r="C955" s="107"/>
      <c r="D955" s="107"/>
    </row>
    <row r="956" spans="2:4">
      <c r="B956" s="106"/>
      <c r="C956" s="107"/>
      <c r="D956" s="107"/>
    </row>
    <row r="957" spans="2:4">
      <c r="B957" s="106"/>
      <c r="C957" s="107"/>
      <c r="D957" s="107"/>
    </row>
    <row r="958" spans="2:4">
      <c r="B958" s="106"/>
      <c r="C958" s="107"/>
      <c r="D958" s="107"/>
    </row>
    <row r="959" spans="2:4">
      <c r="B959" s="106"/>
      <c r="C959" s="107"/>
      <c r="D959" s="107"/>
    </row>
    <row r="960" spans="2:4">
      <c r="B960" s="106"/>
      <c r="C960" s="107"/>
      <c r="D960" s="107"/>
    </row>
    <row r="961" spans="2:4">
      <c r="B961" s="106"/>
      <c r="C961" s="107"/>
      <c r="D961" s="107"/>
    </row>
    <row r="962" spans="2:4">
      <c r="B962" s="106"/>
      <c r="C962" s="107"/>
      <c r="D962" s="107"/>
    </row>
    <row r="963" spans="2:4">
      <c r="B963" s="106"/>
      <c r="C963" s="107"/>
      <c r="D963" s="107"/>
    </row>
    <row r="964" spans="2:4">
      <c r="B964" s="106"/>
      <c r="C964" s="107"/>
      <c r="D964" s="107"/>
    </row>
    <row r="965" spans="2:4">
      <c r="B965" s="106"/>
      <c r="C965" s="107"/>
      <c r="D965" s="107"/>
    </row>
    <row r="966" spans="2:4">
      <c r="B966" s="106"/>
      <c r="C966" s="107"/>
      <c r="D966" s="107"/>
    </row>
    <row r="967" spans="2:4">
      <c r="B967" s="106"/>
      <c r="C967" s="107"/>
      <c r="D967" s="107"/>
    </row>
    <row r="968" spans="2:4">
      <c r="B968" s="106"/>
      <c r="C968" s="107"/>
      <c r="D968" s="107"/>
    </row>
    <row r="969" spans="2:4">
      <c r="B969" s="106"/>
      <c r="C969" s="107"/>
      <c r="D969" s="107"/>
    </row>
    <row r="970" spans="2:4">
      <c r="B970" s="106"/>
      <c r="C970" s="107"/>
      <c r="D970" s="107"/>
    </row>
    <row r="971" spans="2:4">
      <c r="B971" s="106"/>
      <c r="C971" s="107"/>
      <c r="D971" s="107"/>
    </row>
    <row r="972" spans="2:4">
      <c r="B972" s="106"/>
      <c r="C972" s="107"/>
      <c r="D972" s="107"/>
    </row>
    <row r="973" spans="2:4">
      <c r="B973" s="106"/>
      <c r="C973" s="107"/>
      <c r="D973" s="107"/>
    </row>
    <row r="974" spans="2:4">
      <c r="B974" s="106"/>
      <c r="C974" s="107"/>
      <c r="D974" s="107"/>
    </row>
    <row r="975" spans="2:4">
      <c r="B975" s="106"/>
      <c r="C975" s="107"/>
      <c r="D975" s="107"/>
    </row>
    <row r="976" spans="2:4">
      <c r="B976" s="106"/>
      <c r="C976" s="107"/>
      <c r="D976" s="107"/>
    </row>
    <row r="977" spans="2:4">
      <c r="B977" s="106"/>
      <c r="C977" s="107"/>
      <c r="D977" s="107"/>
    </row>
    <row r="978" spans="2:4">
      <c r="B978" s="106"/>
      <c r="C978" s="107"/>
      <c r="D978" s="107"/>
    </row>
    <row r="979" spans="2:4">
      <c r="B979" s="106"/>
      <c r="C979" s="107"/>
      <c r="D979" s="107"/>
    </row>
    <row r="980" spans="2:4">
      <c r="B980" s="106"/>
      <c r="C980" s="107"/>
      <c r="D980" s="107"/>
    </row>
    <row r="981" spans="2:4">
      <c r="B981" s="106"/>
      <c r="C981" s="107"/>
      <c r="D981" s="107"/>
    </row>
    <row r="982" spans="2:4">
      <c r="B982" s="106"/>
      <c r="C982" s="107"/>
      <c r="D982" s="107"/>
    </row>
    <row r="983" spans="2:4">
      <c r="B983" s="106"/>
      <c r="C983" s="107"/>
      <c r="D983" s="107"/>
    </row>
    <row r="984" spans="2:4">
      <c r="B984" s="106"/>
      <c r="C984" s="107"/>
      <c r="D984" s="107"/>
    </row>
    <row r="985" spans="2:4">
      <c r="B985" s="106"/>
      <c r="C985" s="107"/>
      <c r="D985" s="107"/>
    </row>
    <row r="986" spans="2:4">
      <c r="B986" s="106"/>
      <c r="C986" s="107"/>
      <c r="D986" s="107"/>
    </row>
    <row r="987" spans="2:4">
      <c r="B987" s="106"/>
      <c r="C987" s="107"/>
      <c r="D987" s="107"/>
    </row>
    <row r="988" spans="2:4">
      <c r="B988" s="106"/>
      <c r="C988" s="107"/>
      <c r="D988" s="107"/>
    </row>
    <row r="989" spans="2:4">
      <c r="B989" s="106"/>
      <c r="C989" s="107"/>
      <c r="D989" s="107"/>
    </row>
    <row r="990" spans="2:4">
      <c r="B990" s="106"/>
      <c r="C990" s="107"/>
      <c r="D990" s="107"/>
    </row>
    <row r="991" spans="2:4">
      <c r="B991" s="106"/>
      <c r="C991" s="107"/>
      <c r="D991" s="107"/>
    </row>
    <row r="992" spans="2:4">
      <c r="B992" s="106"/>
      <c r="C992" s="107"/>
      <c r="D992" s="107"/>
    </row>
    <row r="993" spans="2:4">
      <c r="B993" s="106"/>
      <c r="C993" s="107"/>
      <c r="D993" s="107"/>
    </row>
    <row r="994" spans="2:4">
      <c r="B994" s="106"/>
      <c r="C994" s="107"/>
      <c r="D994" s="107"/>
    </row>
    <row r="995" spans="2:4">
      <c r="B995" s="106"/>
      <c r="C995" s="107"/>
      <c r="D995" s="107"/>
    </row>
    <row r="996" spans="2:4">
      <c r="B996" s="106"/>
      <c r="C996" s="107"/>
      <c r="D996" s="107"/>
    </row>
    <row r="997" spans="2:4">
      <c r="B997" s="106"/>
      <c r="C997" s="107"/>
      <c r="D997" s="107"/>
    </row>
    <row r="998" spans="2:4">
      <c r="B998" s="106"/>
      <c r="C998" s="107"/>
      <c r="D998" s="107"/>
    </row>
    <row r="999" spans="2:4">
      <c r="B999" s="106"/>
      <c r="C999" s="107"/>
      <c r="D999" s="107"/>
    </row>
    <row r="1000" spans="2:4">
      <c r="B1000" s="106"/>
      <c r="C1000" s="107"/>
      <c r="D1000" s="10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2025-02-06T14:55:14Z</dcterms:created>
  <dcterms:modified xsi:type="dcterms:W3CDTF">2025-08-20T14:59:53Z</dcterms:modified>
  <cp:category/>
  <cp:contentStatus/>
</cp:coreProperties>
</file>