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el\DZmultinmf\papers\Saylor GCB till zircons\JGR-Earth Surfaces\Reviews\"/>
    </mc:Choice>
  </mc:AlternateContent>
  <xr:revisionPtr revIDLastSave="0" documentId="13_ncr:1_{9B1259DB-9881-44AE-8473-C5874B913368}" xr6:coauthVersionLast="36" xr6:coauthVersionMax="36" xr10:uidLastSave="{00000000-0000-0000-0000-000000000000}"/>
  <bookViews>
    <workbookView xWindow="0" yWindow="0" windowWidth="7100" windowHeight="320" xr2:uid="{0EFFF2AC-BD78-476B-AE4E-BC70D8282C15}"/>
  </bookViews>
  <sheets>
    <sheet name="learned_coefficients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2" i="1"/>
  <c r="G13" i="1"/>
  <c r="G12" i="1"/>
  <c r="G6" i="1"/>
  <c r="G4" i="1"/>
  <c r="G2" i="1"/>
</calcChain>
</file>

<file path=xl/sharedStrings.xml><?xml version="1.0" encoding="utf-8"?>
<sst xmlns="http://schemas.openxmlformats.org/spreadsheetml/2006/main" count="20" uniqueCount="12">
  <si>
    <t>Sink</t>
  </si>
  <si>
    <t>Source 1 (Infertile)</t>
  </si>
  <si>
    <t>Source 2( Fertile)</t>
  </si>
  <si>
    <t>Source 2 proportion based on grain count</t>
  </si>
  <si>
    <t>Neareast Ore Body</t>
  </si>
  <si>
    <t>V</t>
  </si>
  <si>
    <t>B</t>
  </si>
  <si>
    <t>H</t>
  </si>
  <si>
    <t>L</t>
  </si>
  <si>
    <t>Down-ice distance (km)</t>
  </si>
  <si>
    <t>Total distance (km)</t>
  </si>
  <si>
    <t>Off-axis Distance (km)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</si>
</sst>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 applyAlignment="1">
      <alignment wrapText="1"/>
    </xf>
    <xf numFmtId="49" fontId="0" fillId="0" borderId="0" xfId="0" applyNumberFormat="1" applyFill="1" applyAlignment="1">
      <alignment wrapText="1"/>
    </xf>
    <xf numFmtId="0" fontId="0" fillId="0" borderId="0" xfId="0" applyFill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bg1">
                    <a:lumMod val="500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6216960479258918"/>
                  <c:y val="-1.9064304461942256E-2"/>
                </c:manualLayout>
              </c:layout>
              <c:numFmt formatCode="General" sourceLinked="0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learned_coefficients!$I$3:$I$13</c:f>
              <c:numCache>
                <c:formatCode>General</c:formatCode>
                <c:ptCount val="11"/>
                <c:pt idx="0">
                  <c:v>0</c:v>
                </c:pt>
                <c:pt idx="1">
                  <c:v>7</c:v>
                </c:pt>
                <c:pt idx="2">
                  <c:v>6</c:v>
                </c:pt>
                <c:pt idx="3">
                  <c:v>1</c:v>
                </c:pt>
                <c:pt idx="4">
                  <c:v>1.5</c:v>
                </c:pt>
                <c:pt idx="5">
                  <c:v>3.5</c:v>
                </c:pt>
                <c:pt idx="6">
                  <c:v>3.5</c:v>
                </c:pt>
                <c:pt idx="7">
                  <c:v>8</c:v>
                </c:pt>
                <c:pt idx="8">
                  <c:v>8</c:v>
                </c:pt>
                <c:pt idx="9">
                  <c:v>13.5</c:v>
                </c:pt>
                <c:pt idx="10">
                  <c:v>16.5</c:v>
                </c:pt>
              </c:numCache>
            </c:numRef>
          </c:xVal>
          <c:yVal>
            <c:numRef>
              <c:f>learned_coefficients!$E$3:$E$13</c:f>
              <c:numCache>
                <c:formatCode>General</c:formatCode>
                <c:ptCount val="11"/>
                <c:pt idx="0">
                  <c:v>0.49152542372881358</c:v>
                </c:pt>
                <c:pt idx="1">
                  <c:v>0.5714285714285714</c:v>
                </c:pt>
                <c:pt idx="2">
                  <c:v>0.51111111111111107</c:v>
                </c:pt>
                <c:pt idx="3">
                  <c:v>0.65714285714285714</c:v>
                </c:pt>
                <c:pt idx="4">
                  <c:v>0.75</c:v>
                </c:pt>
                <c:pt idx="5">
                  <c:v>0.73076923076923073</c:v>
                </c:pt>
                <c:pt idx="6">
                  <c:v>0.73913043478260865</c:v>
                </c:pt>
                <c:pt idx="7">
                  <c:v>0.60526315789473684</c:v>
                </c:pt>
                <c:pt idx="8">
                  <c:v>0.51428571428571423</c:v>
                </c:pt>
                <c:pt idx="9">
                  <c:v>0.13333333333333333</c:v>
                </c:pt>
                <c:pt idx="10">
                  <c:v>3.3898305084745763E-2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181-42FD-8012-40D3B9197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498584"/>
        <c:axId val="483492680"/>
      </c:scatterChart>
      <c:valAx>
        <c:axId val="483498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Distance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from closest ore body (km)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2680"/>
        <c:crosses val="autoZero"/>
        <c:crossBetween val="midCat"/>
        <c:majorUnit val="2"/>
      </c:valAx>
      <c:valAx>
        <c:axId val="4834926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Proportion of Source 2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(Cu fertile source)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8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bg1">
                    <a:lumMod val="500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6216960479258918"/>
                  <c:y val="-1.9064304461942256E-2"/>
                </c:manualLayout>
              </c:layout>
              <c:numFmt formatCode="General" sourceLinked="0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learned_coefficients!$I$3:$I$13</c:f>
              <c:numCache>
                <c:formatCode>General</c:formatCode>
                <c:ptCount val="11"/>
                <c:pt idx="0">
                  <c:v>0</c:v>
                </c:pt>
                <c:pt idx="1">
                  <c:v>7</c:v>
                </c:pt>
                <c:pt idx="2">
                  <c:v>6</c:v>
                </c:pt>
                <c:pt idx="3">
                  <c:v>1</c:v>
                </c:pt>
                <c:pt idx="4">
                  <c:v>1.5</c:v>
                </c:pt>
                <c:pt idx="5">
                  <c:v>3.5</c:v>
                </c:pt>
                <c:pt idx="6">
                  <c:v>3.5</c:v>
                </c:pt>
                <c:pt idx="7">
                  <c:v>8</c:v>
                </c:pt>
                <c:pt idx="8">
                  <c:v>8</c:v>
                </c:pt>
                <c:pt idx="9">
                  <c:v>13.5</c:v>
                </c:pt>
                <c:pt idx="10">
                  <c:v>16.5</c:v>
                </c:pt>
              </c:numCache>
            </c:numRef>
          </c:xVal>
          <c:yVal>
            <c:numRef>
              <c:f>learned_coefficients!$C$3:$C$13</c:f>
              <c:numCache>
                <c:formatCode>General</c:formatCode>
                <c:ptCount val="11"/>
                <c:pt idx="0">
                  <c:v>0.62957919463512502</c:v>
                </c:pt>
                <c:pt idx="1">
                  <c:v>0.85191295671729395</c:v>
                </c:pt>
                <c:pt idx="2">
                  <c:v>0.69723070644190399</c:v>
                </c:pt>
                <c:pt idx="3">
                  <c:v>0.97269278394222702</c:v>
                </c:pt>
                <c:pt idx="4">
                  <c:v>0.66010573554106</c:v>
                </c:pt>
                <c:pt idx="5">
                  <c:v>0.99034713396678398</c:v>
                </c:pt>
                <c:pt idx="6">
                  <c:v>0.978090864827725</c:v>
                </c:pt>
                <c:pt idx="7">
                  <c:v>0.89292839791012402</c:v>
                </c:pt>
                <c:pt idx="8">
                  <c:v>0.65459592969665203</c:v>
                </c:pt>
                <c:pt idx="9">
                  <c:v>0.12967266642026301</c:v>
                </c:pt>
                <c:pt idx="10" formatCode="0.00E+00">
                  <c:v>1.0000000000000001E-5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D07-4937-AE4F-9FA0AC87E9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498584"/>
        <c:axId val="483492680"/>
      </c:scatterChart>
      <c:valAx>
        <c:axId val="483498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Distance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from closest ore body (km)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2680"/>
        <c:crosses val="autoZero"/>
        <c:crossBetween val="midCat"/>
        <c:majorUnit val="2"/>
      </c:valAx>
      <c:valAx>
        <c:axId val="4834926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Proportion of Source 2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(Cu fertile source)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8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bg1">
                    <a:lumMod val="500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1129825053501514"/>
                  <c:y val="0.23633070866141731"/>
                </c:manualLayout>
              </c:layout>
              <c:numFmt formatCode="General" sourceLinked="0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learned_coefficients!$G$5:$G$11</c:f>
              <c:numCache>
                <c:formatCode>General</c:formatCode>
                <c:ptCount val="7"/>
                <c:pt idx="0">
                  <c:v>6</c:v>
                </c:pt>
                <c:pt idx="1">
                  <c:v>0.5</c:v>
                </c:pt>
                <c:pt idx="2">
                  <c:v>1.5</c:v>
                </c:pt>
                <c:pt idx="3">
                  <c:v>3.5</c:v>
                </c:pt>
                <c:pt idx="4">
                  <c:v>3.5</c:v>
                </c:pt>
                <c:pt idx="5">
                  <c:v>8</c:v>
                </c:pt>
                <c:pt idx="6">
                  <c:v>8</c:v>
                </c:pt>
              </c:numCache>
            </c:numRef>
          </c:xVal>
          <c:yVal>
            <c:numRef>
              <c:f>learned_coefficients!$C$5:$C$11</c:f>
              <c:numCache>
                <c:formatCode>General</c:formatCode>
                <c:ptCount val="7"/>
                <c:pt idx="0">
                  <c:v>0.69723070644190399</c:v>
                </c:pt>
                <c:pt idx="1">
                  <c:v>0.97269278394222702</c:v>
                </c:pt>
                <c:pt idx="2">
                  <c:v>0.66010573554106</c:v>
                </c:pt>
                <c:pt idx="3">
                  <c:v>0.99034713396678398</c:v>
                </c:pt>
                <c:pt idx="4">
                  <c:v>0.978090864827725</c:v>
                </c:pt>
                <c:pt idx="5">
                  <c:v>0.89292839791012402</c:v>
                </c:pt>
                <c:pt idx="6">
                  <c:v>0.65459592969665203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09A-466D-AA28-B0C21FE204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498584"/>
        <c:axId val="483492680"/>
      </c:scatterChart>
      <c:valAx>
        <c:axId val="483498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Distance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from closest ore body (km)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2680"/>
        <c:crosses val="autoZero"/>
        <c:crossBetween val="midCat"/>
        <c:majorUnit val="2"/>
      </c:valAx>
      <c:valAx>
        <c:axId val="4834926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Proportion of Source 2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(Cu fertile source)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8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bg1">
                    <a:lumMod val="500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1129825053501514"/>
                  <c:y val="0.23633070866141731"/>
                </c:manualLayout>
              </c:layout>
              <c:numFmt formatCode="General" sourceLinked="0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learned_coefficients!$G$5:$G$11</c:f>
              <c:numCache>
                <c:formatCode>General</c:formatCode>
                <c:ptCount val="7"/>
                <c:pt idx="0">
                  <c:v>6</c:v>
                </c:pt>
                <c:pt idx="1">
                  <c:v>0.5</c:v>
                </c:pt>
                <c:pt idx="2">
                  <c:v>1.5</c:v>
                </c:pt>
                <c:pt idx="3">
                  <c:v>3.5</c:v>
                </c:pt>
                <c:pt idx="4">
                  <c:v>3.5</c:v>
                </c:pt>
                <c:pt idx="5">
                  <c:v>8</c:v>
                </c:pt>
                <c:pt idx="6">
                  <c:v>8</c:v>
                </c:pt>
              </c:numCache>
            </c:numRef>
          </c:xVal>
          <c:yVal>
            <c:numRef>
              <c:f>learned_coefficients!$E$5:$E$11</c:f>
              <c:numCache>
                <c:formatCode>General</c:formatCode>
                <c:ptCount val="7"/>
                <c:pt idx="0">
                  <c:v>0.51111111111111107</c:v>
                </c:pt>
                <c:pt idx="1">
                  <c:v>0.65714285714285714</c:v>
                </c:pt>
                <c:pt idx="2">
                  <c:v>0.75</c:v>
                </c:pt>
                <c:pt idx="3">
                  <c:v>0.73076923076923073</c:v>
                </c:pt>
                <c:pt idx="4">
                  <c:v>0.73913043478260865</c:v>
                </c:pt>
                <c:pt idx="5">
                  <c:v>0.60526315789473684</c:v>
                </c:pt>
                <c:pt idx="6">
                  <c:v>0.51428571428571423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77B-4002-82EF-2F7D3CC0BC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498584"/>
        <c:axId val="483492680"/>
      </c:scatterChart>
      <c:valAx>
        <c:axId val="483498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Distance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from closest ore body (km)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2680"/>
        <c:crosses val="autoZero"/>
        <c:crossBetween val="midCat"/>
        <c:majorUnit val="2"/>
      </c:valAx>
      <c:valAx>
        <c:axId val="4834926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Proportion of Source 2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(Cu fertile source)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8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bg1">
                    <a:lumMod val="500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6216960479258918"/>
                  <c:y val="-1.9064304461942256E-2"/>
                </c:manualLayout>
              </c:layout>
              <c:numFmt formatCode="General" sourceLinked="0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learned_coefficients!$G$3:$G$13</c:f>
              <c:numCache>
                <c:formatCode>General</c:formatCode>
                <c:ptCount val="11"/>
                <c:pt idx="0">
                  <c:v>0</c:v>
                </c:pt>
                <c:pt idx="1">
                  <c:v>5</c:v>
                </c:pt>
                <c:pt idx="2">
                  <c:v>6</c:v>
                </c:pt>
                <c:pt idx="3">
                  <c:v>0.5</c:v>
                </c:pt>
                <c:pt idx="4">
                  <c:v>1.5</c:v>
                </c:pt>
                <c:pt idx="5">
                  <c:v>3.5</c:v>
                </c:pt>
                <c:pt idx="6">
                  <c:v>3.5</c:v>
                </c:pt>
                <c:pt idx="7">
                  <c:v>8</c:v>
                </c:pt>
                <c:pt idx="8">
                  <c:v>8</c:v>
                </c:pt>
                <c:pt idx="9">
                  <c:v>9.5</c:v>
                </c:pt>
                <c:pt idx="10">
                  <c:v>11</c:v>
                </c:pt>
              </c:numCache>
            </c:numRef>
          </c:xVal>
          <c:yVal>
            <c:numRef>
              <c:f>learned_coefficients!$C$3:$C$13</c:f>
              <c:numCache>
                <c:formatCode>General</c:formatCode>
                <c:ptCount val="11"/>
                <c:pt idx="0">
                  <c:v>0.62957919463512502</c:v>
                </c:pt>
                <c:pt idx="1">
                  <c:v>0.85191295671729395</c:v>
                </c:pt>
                <c:pt idx="2">
                  <c:v>0.69723070644190399</c:v>
                </c:pt>
                <c:pt idx="3">
                  <c:v>0.97269278394222702</c:v>
                </c:pt>
                <c:pt idx="4">
                  <c:v>0.66010573554106</c:v>
                </c:pt>
                <c:pt idx="5">
                  <c:v>0.99034713396678398</c:v>
                </c:pt>
                <c:pt idx="6">
                  <c:v>0.978090864827725</c:v>
                </c:pt>
                <c:pt idx="7">
                  <c:v>0.89292839791012402</c:v>
                </c:pt>
                <c:pt idx="8">
                  <c:v>0.65459592969665203</c:v>
                </c:pt>
                <c:pt idx="9">
                  <c:v>0.12967266642026301</c:v>
                </c:pt>
                <c:pt idx="10" formatCode="0.00E+00">
                  <c:v>1.0000000000000001E-5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5D2-45BE-BA9C-5BE615920F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498584"/>
        <c:axId val="483492680"/>
      </c:scatterChart>
      <c:valAx>
        <c:axId val="483498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Distance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from closest ore body (km)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2680"/>
        <c:crosses val="autoZero"/>
        <c:crossBetween val="midCat"/>
        <c:majorUnit val="2"/>
      </c:valAx>
      <c:valAx>
        <c:axId val="4834926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Proportion of Source 2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(Cu fertile source)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8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bg1">
                    <a:lumMod val="500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6216960479258918"/>
                  <c:y val="-1.9064304461942256E-2"/>
                </c:manualLayout>
              </c:layout>
              <c:numFmt formatCode="General" sourceLinked="0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learned_coefficients!$G$3:$G$13</c:f>
              <c:numCache>
                <c:formatCode>General</c:formatCode>
                <c:ptCount val="11"/>
                <c:pt idx="0">
                  <c:v>0</c:v>
                </c:pt>
                <c:pt idx="1">
                  <c:v>5</c:v>
                </c:pt>
                <c:pt idx="2">
                  <c:v>6</c:v>
                </c:pt>
                <c:pt idx="3">
                  <c:v>0.5</c:v>
                </c:pt>
                <c:pt idx="4">
                  <c:v>1.5</c:v>
                </c:pt>
                <c:pt idx="5">
                  <c:v>3.5</c:v>
                </c:pt>
                <c:pt idx="6">
                  <c:v>3.5</c:v>
                </c:pt>
                <c:pt idx="7">
                  <c:v>8</c:v>
                </c:pt>
                <c:pt idx="8">
                  <c:v>8</c:v>
                </c:pt>
                <c:pt idx="9">
                  <c:v>9.5</c:v>
                </c:pt>
                <c:pt idx="10">
                  <c:v>11</c:v>
                </c:pt>
              </c:numCache>
            </c:numRef>
          </c:xVal>
          <c:yVal>
            <c:numRef>
              <c:f>learned_coefficients!$E$3:$E$13</c:f>
              <c:numCache>
                <c:formatCode>General</c:formatCode>
                <c:ptCount val="11"/>
                <c:pt idx="0">
                  <c:v>0.49152542372881358</c:v>
                </c:pt>
                <c:pt idx="1">
                  <c:v>0.5714285714285714</c:v>
                </c:pt>
                <c:pt idx="2">
                  <c:v>0.51111111111111107</c:v>
                </c:pt>
                <c:pt idx="3">
                  <c:v>0.65714285714285714</c:v>
                </c:pt>
                <c:pt idx="4">
                  <c:v>0.75</c:v>
                </c:pt>
                <c:pt idx="5">
                  <c:v>0.73076923076923073</c:v>
                </c:pt>
                <c:pt idx="6">
                  <c:v>0.73913043478260865</c:v>
                </c:pt>
                <c:pt idx="7">
                  <c:v>0.60526315789473684</c:v>
                </c:pt>
                <c:pt idx="8">
                  <c:v>0.51428571428571423</c:v>
                </c:pt>
                <c:pt idx="9">
                  <c:v>0.13333333333333333</c:v>
                </c:pt>
                <c:pt idx="10">
                  <c:v>3.3898305084745763E-2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EE8-454F-91D4-14D45AEA23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498584"/>
        <c:axId val="483492680"/>
      </c:scatterChart>
      <c:valAx>
        <c:axId val="483498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Distance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from closest ore body (km)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2680"/>
        <c:crosses val="autoZero"/>
        <c:crossBetween val="midCat"/>
        <c:majorUnit val="2"/>
      </c:valAx>
      <c:valAx>
        <c:axId val="4834926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Proportion of Source 2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(Cu fertile source)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8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bg1">
                    <a:lumMod val="500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4.4800301721815622E-2"/>
                  <c:y val="-0.38668667675986346"/>
                </c:manualLayout>
              </c:layout>
              <c:numFmt formatCode="General" sourceLinked="0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learned_coefficients!$H$3:$H$13</c:f>
              <c:numCache>
                <c:formatCode>General</c:formatCode>
                <c:ptCount val="11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0.5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</c:v>
                </c:pt>
                <c:pt idx="10">
                  <c:v>5.5</c:v>
                </c:pt>
              </c:numCache>
            </c:numRef>
          </c:xVal>
          <c:yVal>
            <c:numRef>
              <c:f>learned_coefficients!$C$3:$C$13</c:f>
              <c:numCache>
                <c:formatCode>General</c:formatCode>
                <c:ptCount val="11"/>
                <c:pt idx="0">
                  <c:v>0.62957919463512502</c:v>
                </c:pt>
                <c:pt idx="1">
                  <c:v>0.85191295671729395</c:v>
                </c:pt>
                <c:pt idx="2">
                  <c:v>0.69723070644190399</c:v>
                </c:pt>
                <c:pt idx="3">
                  <c:v>0.97269278394222702</c:v>
                </c:pt>
                <c:pt idx="4">
                  <c:v>0.66010573554106</c:v>
                </c:pt>
                <c:pt idx="5">
                  <c:v>0.99034713396678398</c:v>
                </c:pt>
                <c:pt idx="6">
                  <c:v>0.978090864827725</c:v>
                </c:pt>
                <c:pt idx="7">
                  <c:v>0.89292839791012402</c:v>
                </c:pt>
                <c:pt idx="8">
                  <c:v>0.65459592969665203</c:v>
                </c:pt>
                <c:pt idx="9">
                  <c:v>0.12967266642026301</c:v>
                </c:pt>
                <c:pt idx="10" formatCode="0.00E+00">
                  <c:v>1.0000000000000001E-5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D64-4EB6-828A-1060DD48B9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498584"/>
        <c:axId val="483492680"/>
      </c:scatterChart>
      <c:valAx>
        <c:axId val="483498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Distance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from closest ore body (km)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2680"/>
        <c:crosses val="autoZero"/>
        <c:crossBetween val="midCat"/>
        <c:majorUnit val="2"/>
      </c:valAx>
      <c:valAx>
        <c:axId val="4834926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Proportion of Source 2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(Cu fertile source)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8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bg1">
                    <a:lumMod val="500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8356986198642981E-2"/>
                  <c:y val="-0.38668667675986346"/>
                </c:manualLayout>
              </c:layout>
              <c:numFmt formatCode="General" sourceLinked="0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learned_coefficients!$H$3:$H$13</c:f>
              <c:numCache>
                <c:formatCode>General</c:formatCode>
                <c:ptCount val="11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0.5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</c:v>
                </c:pt>
                <c:pt idx="10">
                  <c:v>5.5</c:v>
                </c:pt>
              </c:numCache>
            </c:numRef>
          </c:xVal>
          <c:yVal>
            <c:numRef>
              <c:f>learned_coefficients!$E$3:$E$13</c:f>
              <c:numCache>
                <c:formatCode>General</c:formatCode>
                <c:ptCount val="11"/>
                <c:pt idx="0">
                  <c:v>0.49152542372881358</c:v>
                </c:pt>
                <c:pt idx="1">
                  <c:v>0.5714285714285714</c:v>
                </c:pt>
                <c:pt idx="2">
                  <c:v>0.51111111111111107</c:v>
                </c:pt>
                <c:pt idx="3">
                  <c:v>0.65714285714285714</c:v>
                </c:pt>
                <c:pt idx="4">
                  <c:v>0.75</c:v>
                </c:pt>
                <c:pt idx="5">
                  <c:v>0.73076923076923073</c:v>
                </c:pt>
                <c:pt idx="6">
                  <c:v>0.73913043478260865</c:v>
                </c:pt>
                <c:pt idx="7">
                  <c:v>0.60526315789473684</c:v>
                </c:pt>
                <c:pt idx="8">
                  <c:v>0.51428571428571423</c:v>
                </c:pt>
                <c:pt idx="9">
                  <c:v>0.13333333333333333</c:v>
                </c:pt>
                <c:pt idx="10">
                  <c:v>3.3898305084745763E-2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8B4-4B8D-B6E2-653633EEC3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498584"/>
        <c:axId val="483492680"/>
      </c:scatterChart>
      <c:valAx>
        <c:axId val="483498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Distance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from closest ore body (km)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2680"/>
        <c:crosses val="autoZero"/>
        <c:crossBetween val="midCat"/>
        <c:majorUnit val="2"/>
      </c:valAx>
      <c:valAx>
        <c:axId val="4834926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Proportion of Source 2</a:t>
                </a:r>
                <a:r>
                  <a:rPr lang="en-CA" sz="1200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(Cu fertile source)</a:t>
                </a:r>
                <a:endParaRPr lang="en-CA" sz="1200" b="1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83498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476673</xdr:colOff>
      <xdr:row>0</xdr:row>
      <xdr:rowOff>143088</xdr:rowOff>
    </xdr:from>
    <xdr:to>
      <xdr:col>21</xdr:col>
      <xdr:colOff>521546</xdr:colOff>
      <xdr:row>11</xdr:row>
      <xdr:rowOff>53341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0045BE-A1AF-4A20-B6B9-FBEE90E71A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419100</xdr:colOff>
      <xdr:row>0</xdr:row>
      <xdr:rowOff>129540</xdr:rowOff>
    </xdr:from>
    <xdr:to>
      <xdr:col>15</xdr:col>
      <xdr:colOff>469900</xdr:colOff>
      <xdr:row>11</xdr:row>
      <xdr:rowOff>32173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A5E05FF-6390-4A98-BFCE-C4392F115A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441960</xdr:colOff>
      <xdr:row>36</xdr:row>
      <xdr:rowOff>76200</xdr:rowOff>
    </xdr:from>
    <xdr:to>
      <xdr:col>15</xdr:col>
      <xdr:colOff>495300</xdr:colOff>
      <xdr:row>48</xdr:row>
      <xdr:rowOff>176953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5D5AD29-10B2-493A-A921-19C24C14F8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508000</xdr:colOff>
      <xdr:row>36</xdr:row>
      <xdr:rowOff>127000</xdr:rowOff>
    </xdr:from>
    <xdr:to>
      <xdr:col>21</xdr:col>
      <xdr:colOff>553719</xdr:colOff>
      <xdr:row>49</xdr:row>
      <xdr:rowOff>48260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283D635-6275-43B2-A72C-6A33D63437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434340</xdr:colOff>
      <xdr:row>11</xdr:row>
      <xdr:rowOff>68580</xdr:rowOff>
    </xdr:from>
    <xdr:to>
      <xdr:col>15</xdr:col>
      <xdr:colOff>480059</xdr:colOff>
      <xdr:row>23</xdr:row>
      <xdr:rowOff>167640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4BF19967-B8DD-4FB9-83AE-81654FEBCB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487680</xdr:colOff>
      <xdr:row>11</xdr:row>
      <xdr:rowOff>58421</xdr:rowOff>
    </xdr:from>
    <xdr:to>
      <xdr:col>21</xdr:col>
      <xdr:colOff>541020</xdr:colOff>
      <xdr:row>23</xdr:row>
      <xdr:rowOff>157481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0D6808C-EB31-4C59-B1B4-67672B68C8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431800</xdr:colOff>
      <xdr:row>23</xdr:row>
      <xdr:rowOff>167639</xdr:rowOff>
    </xdr:from>
    <xdr:to>
      <xdr:col>15</xdr:col>
      <xdr:colOff>513080</xdr:colOff>
      <xdr:row>36</xdr:row>
      <xdr:rowOff>83819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B644DB17-D4EA-4E39-BCF2-7A42B39970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531494</xdr:colOff>
      <xdr:row>24</xdr:row>
      <xdr:rowOff>12700</xdr:rowOff>
    </xdr:from>
    <xdr:to>
      <xdr:col>21</xdr:col>
      <xdr:colOff>485562</xdr:colOff>
      <xdr:row>36</xdr:row>
      <xdr:rowOff>107527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D607FB53-3108-4F52-B3D9-917E924DFD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oel/DZmultinmf/papers/Saylor%20GCB%20till%20zircons/JGR-Earth%20Surfaces/Supplemental%20table%205%20learned%20coefficients_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rned_coefficients"/>
    </sheetNames>
    <sheetDataSet>
      <sheetData sheetId="0">
        <row r="5">
          <cell r="K5">
            <v>0.51111111111111107</v>
          </cell>
          <cell r="L5">
            <v>6</v>
          </cell>
        </row>
        <row r="6">
          <cell r="K6">
            <v>0.65714285714285714</v>
          </cell>
          <cell r="L6">
            <v>1</v>
          </cell>
        </row>
        <row r="7">
          <cell r="K7">
            <v>0.75</v>
          </cell>
          <cell r="L7">
            <v>1.5</v>
          </cell>
        </row>
        <row r="8">
          <cell r="K8">
            <v>0.73076923076923073</v>
          </cell>
          <cell r="L8">
            <v>3.5</v>
          </cell>
        </row>
        <row r="9">
          <cell r="K9">
            <v>0.73913043478260865</v>
          </cell>
          <cell r="L9">
            <v>3.5</v>
          </cell>
        </row>
        <row r="10">
          <cell r="K10">
            <v>0.60526315789473684</v>
          </cell>
          <cell r="L10">
            <v>8</v>
          </cell>
        </row>
        <row r="11">
          <cell r="K11">
            <v>0.51428571428571423</v>
          </cell>
          <cell r="L11">
            <v>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5654F-DA56-468D-BFE4-1CB6A87B12B6}">
  <dimension ref="A1:I13"/>
  <sheetViews>
    <sheetView tabSelected="1" zoomScale="90" zoomScaleNormal="90" workbookViewId="0">
      <selection activeCell="E10" sqref="E10"/>
    </sheetView>
  </sheetViews>
  <sheetFormatPr defaultRowHeight="14.35" x14ac:dyDescent="0.5"/>
  <cols>
    <col min="2" max="2" width="15.41015625" bestFit="1" customWidth="1"/>
    <col min="3" max="3" width="14.234375" bestFit="1" customWidth="1"/>
    <col min="5" max="5" width="33.64453125" bestFit="1" customWidth="1"/>
    <col min="7" max="7" width="13.46875" customWidth="1"/>
  </cols>
  <sheetData>
    <row r="1" spans="1:9" s="1" customFormat="1" ht="43" x14ac:dyDescent="0.5">
      <c r="A1" s="2" t="s">
        <v>0</v>
      </c>
      <c r="B1" s="2" t="s">
        <v>1</v>
      </c>
      <c r="C1" s="2" t="s">
        <v>2</v>
      </c>
      <c r="D1" s="2"/>
      <c r="E1" s="2" t="s">
        <v>3</v>
      </c>
      <c r="F1" s="2" t="s">
        <v>4</v>
      </c>
      <c r="G1" s="2" t="s">
        <v>9</v>
      </c>
      <c r="H1" s="2" t="s">
        <v>11</v>
      </c>
      <c r="I1" s="2" t="s">
        <v>10</v>
      </c>
    </row>
    <row r="2" spans="1:9" x14ac:dyDescent="0.5">
      <c r="A2" s="3">
        <v>1</v>
      </c>
      <c r="B2" s="3">
        <v>0.66333276564353005</v>
      </c>
      <c r="C2" s="3">
        <v>0.336667234356469</v>
      </c>
      <c r="D2" s="3"/>
      <c r="E2" s="3">
        <v>0.35</v>
      </c>
      <c r="F2" s="3" t="s">
        <v>5</v>
      </c>
      <c r="G2" s="3">
        <f>-7.5</f>
        <v>-7.5</v>
      </c>
      <c r="H2" s="3">
        <v>5</v>
      </c>
      <c r="I2" s="3">
        <f>H2+G2</f>
        <v>-2.5</v>
      </c>
    </row>
    <row r="3" spans="1:9" x14ac:dyDescent="0.5">
      <c r="A3" s="3">
        <v>2</v>
      </c>
      <c r="B3" s="3">
        <v>0.37042080536487398</v>
      </c>
      <c r="C3" s="3">
        <v>0.62957919463512502</v>
      </c>
      <c r="D3" s="3"/>
      <c r="E3" s="3">
        <v>0.49152542372881358</v>
      </c>
      <c r="F3" s="3" t="s">
        <v>5</v>
      </c>
      <c r="G3" s="3">
        <v>0</v>
      </c>
      <c r="H3" s="3">
        <v>0</v>
      </c>
      <c r="I3" s="3">
        <f t="shared" ref="I3:I13" si="0">H3+G3</f>
        <v>0</v>
      </c>
    </row>
    <row r="4" spans="1:9" x14ac:dyDescent="0.5">
      <c r="A4" s="3">
        <v>3</v>
      </c>
      <c r="B4" s="3">
        <v>0.148087043282705</v>
      </c>
      <c r="C4" s="3">
        <v>0.85191295671729395</v>
      </c>
      <c r="D4" s="3"/>
      <c r="E4" s="3">
        <v>0.5714285714285714</v>
      </c>
      <c r="F4" s="3" t="s">
        <v>5</v>
      </c>
      <c r="G4" s="3">
        <f>5</f>
        <v>5</v>
      </c>
      <c r="H4" s="3">
        <v>2</v>
      </c>
      <c r="I4" s="3">
        <f t="shared" si="0"/>
        <v>7</v>
      </c>
    </row>
    <row r="5" spans="1:9" x14ac:dyDescent="0.5">
      <c r="A5" s="3">
        <v>4</v>
      </c>
      <c r="B5" s="3">
        <v>0.30276929355809501</v>
      </c>
      <c r="C5" s="3">
        <v>0.69723070644190399</v>
      </c>
      <c r="D5" s="3"/>
      <c r="E5" s="3">
        <v>0.51111111111111107</v>
      </c>
      <c r="F5" s="3" t="s">
        <v>6</v>
      </c>
      <c r="G5" s="3">
        <v>6</v>
      </c>
      <c r="H5" s="3">
        <v>0</v>
      </c>
      <c r="I5" s="3">
        <f t="shared" si="0"/>
        <v>6</v>
      </c>
    </row>
    <row r="6" spans="1:9" x14ac:dyDescent="0.5">
      <c r="A6" s="3">
        <v>5</v>
      </c>
      <c r="B6" s="3">
        <v>2.73072160577729E-2</v>
      </c>
      <c r="C6" s="3">
        <v>0.97269278394222702</v>
      </c>
      <c r="D6" s="3"/>
      <c r="E6" s="3">
        <v>0.65714285714285714</v>
      </c>
      <c r="F6" s="3" t="s">
        <v>7</v>
      </c>
      <c r="G6" s="3">
        <f>0.5</f>
        <v>0.5</v>
      </c>
      <c r="H6" s="3">
        <v>0.5</v>
      </c>
      <c r="I6" s="3">
        <f t="shared" si="0"/>
        <v>1</v>
      </c>
    </row>
    <row r="7" spans="1:9" x14ac:dyDescent="0.5">
      <c r="A7" s="3">
        <v>6</v>
      </c>
      <c r="B7" s="3">
        <v>0.339894264458939</v>
      </c>
      <c r="C7" s="3">
        <v>0.66010573554106</v>
      </c>
      <c r="D7" s="3"/>
      <c r="E7" s="3">
        <v>0.75</v>
      </c>
      <c r="F7" s="3" t="s">
        <v>7</v>
      </c>
      <c r="G7" s="3">
        <v>1.5</v>
      </c>
      <c r="H7" s="3">
        <v>0</v>
      </c>
      <c r="I7" s="3">
        <f t="shared" si="0"/>
        <v>1.5</v>
      </c>
    </row>
    <row r="8" spans="1:9" x14ac:dyDescent="0.5">
      <c r="A8" s="3">
        <v>7</v>
      </c>
      <c r="B8" s="3">
        <v>9.6528660332157405E-3</v>
      </c>
      <c r="C8" s="3">
        <v>0.99034713396678398</v>
      </c>
      <c r="D8" s="3"/>
      <c r="E8" s="3">
        <v>0.73076923076923073</v>
      </c>
      <c r="F8" s="3" t="s">
        <v>7</v>
      </c>
      <c r="G8" s="3">
        <v>3.5</v>
      </c>
      <c r="H8" s="3">
        <v>0</v>
      </c>
      <c r="I8" s="3">
        <f t="shared" si="0"/>
        <v>3.5</v>
      </c>
    </row>
    <row r="9" spans="1:9" x14ac:dyDescent="0.5">
      <c r="A9" s="3">
        <v>8</v>
      </c>
      <c r="B9" s="3">
        <v>2.1909135172274701E-2</v>
      </c>
      <c r="C9" s="3">
        <v>0.978090864827725</v>
      </c>
      <c r="D9" s="3"/>
      <c r="E9" s="3">
        <v>0.73913043478260865</v>
      </c>
      <c r="F9" s="3" t="s">
        <v>7</v>
      </c>
      <c r="G9" s="3">
        <v>3.5</v>
      </c>
      <c r="H9" s="3">
        <v>0</v>
      </c>
      <c r="I9" s="3">
        <f t="shared" si="0"/>
        <v>3.5</v>
      </c>
    </row>
    <row r="10" spans="1:9" x14ac:dyDescent="0.5">
      <c r="A10" s="3">
        <v>9</v>
      </c>
      <c r="B10" s="3">
        <v>0.107071602089875</v>
      </c>
      <c r="C10" s="3">
        <v>0.89292839791012402</v>
      </c>
      <c r="D10" s="3"/>
      <c r="E10" s="3">
        <v>0.60526315789473684</v>
      </c>
      <c r="F10" s="3" t="s">
        <v>8</v>
      </c>
      <c r="G10" s="3">
        <v>8</v>
      </c>
      <c r="H10" s="3">
        <v>0</v>
      </c>
      <c r="I10" s="3">
        <f t="shared" si="0"/>
        <v>8</v>
      </c>
    </row>
    <row r="11" spans="1:9" x14ac:dyDescent="0.5">
      <c r="A11" s="3">
        <v>10</v>
      </c>
      <c r="B11" s="3">
        <v>0.34540407030334702</v>
      </c>
      <c r="C11" s="3">
        <v>0.65459592969665203</v>
      </c>
      <c r="D11" s="3"/>
      <c r="E11" s="3">
        <v>0.51428571428571423</v>
      </c>
      <c r="F11" s="3" t="s">
        <v>7</v>
      </c>
      <c r="G11" s="3">
        <v>8</v>
      </c>
      <c r="H11" s="3">
        <v>0</v>
      </c>
      <c r="I11" s="3">
        <f t="shared" si="0"/>
        <v>8</v>
      </c>
    </row>
    <row r="12" spans="1:9" x14ac:dyDescent="0.5">
      <c r="A12" s="3">
        <v>11</v>
      </c>
      <c r="B12" s="3">
        <v>0.87032733357973602</v>
      </c>
      <c r="C12" s="3">
        <v>0.12967266642026301</v>
      </c>
      <c r="D12" s="3"/>
      <c r="E12" s="3">
        <v>0.13333333333333333</v>
      </c>
      <c r="F12" s="3" t="s">
        <v>7</v>
      </c>
      <c r="G12" s="3">
        <f>9.5</f>
        <v>9.5</v>
      </c>
      <c r="H12" s="3">
        <v>4</v>
      </c>
      <c r="I12" s="3">
        <f t="shared" si="0"/>
        <v>13.5</v>
      </c>
    </row>
    <row r="13" spans="1:9" x14ac:dyDescent="0.5">
      <c r="A13" s="3">
        <v>12</v>
      </c>
      <c r="B13" s="3">
        <v>1</v>
      </c>
      <c r="C13" s="4">
        <v>1.0000000000000001E-5</v>
      </c>
      <c r="D13" s="3"/>
      <c r="E13" s="3">
        <v>3.3898305084745763E-2</v>
      </c>
      <c r="F13" s="3" t="s">
        <v>6</v>
      </c>
      <c r="G13" s="3">
        <f>11</f>
        <v>11</v>
      </c>
      <c r="H13" s="3">
        <v>5.5</v>
      </c>
      <c r="I13" s="3">
        <f t="shared" si="0"/>
        <v>16.5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learned_coefficients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jsaylor</dc:creator>
  <cp:lastModifiedBy>jsaylor</cp:lastModifiedBy>
  <dcterms:created xsi:type="dcterms:W3CDTF">2025-07-17T22:45:44Z</dcterms:created>
  <dcterms:modified xsi:type="dcterms:W3CDTF">2025-07-19T20:47:15Z</dcterms:modified>
</cp:coreProperties>
</file>