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unils-my.sharepoint.com/personal/jordan_vacheron_unil_ch/Documents/Bureau/Research/MS/MS phage2/Data/"/>
    </mc:Choice>
  </mc:AlternateContent>
  <xr:revisionPtr revIDLastSave="151" documentId="8_{E0D27985-4B96-44F5-8A92-388DF1601E4B}" xr6:coauthVersionLast="47" xr6:coauthVersionMax="47" xr10:uidLastSave="{8D0D1511-EDE6-4A0C-88BC-CD89DDF9A587}"/>
  <bookViews>
    <workbookView xWindow="14700" yWindow="1620" windowWidth="21840" windowHeight="13020" xr2:uid="{F08CA86A-55CA-4C4C-9EF7-2ADC2169669E}"/>
  </bookViews>
  <sheets>
    <sheet name="Feuil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36" i="1" l="1"/>
  <c r="E36" i="1"/>
  <c r="F36" i="1" s="1"/>
  <c r="E35" i="1"/>
  <c r="E34" i="1"/>
  <c r="F34" i="1" s="1"/>
  <c r="E33" i="1"/>
  <c r="G33" i="1" s="1"/>
  <c r="E32" i="1"/>
  <c r="G32" i="1" s="1"/>
  <c r="E31" i="1"/>
  <c r="G31" i="1" s="1"/>
  <c r="E30" i="1"/>
  <c r="G30" i="1" s="1"/>
  <c r="E29" i="1"/>
  <c r="G29" i="1" s="1"/>
  <c r="E28" i="1"/>
  <c r="G28" i="1" s="1"/>
  <c r="E27" i="1"/>
  <c r="E26" i="1"/>
  <c r="G26" i="1" s="1"/>
  <c r="G15" i="1"/>
  <c r="H25" i="1"/>
  <c r="E25" i="1"/>
  <c r="F25" i="1" s="1"/>
  <c r="E24" i="1"/>
  <c r="G24" i="1" s="1"/>
  <c r="E23" i="1"/>
  <c r="G23" i="1" s="1"/>
  <c r="E22" i="1"/>
  <c r="F22" i="1" s="1"/>
  <c r="E21" i="1"/>
  <c r="F21" i="1" s="1"/>
  <c r="E20" i="1"/>
  <c r="G20" i="1" s="1"/>
  <c r="E19" i="1"/>
  <c r="G19" i="1" s="1"/>
  <c r="E18" i="1"/>
  <c r="F18" i="1" s="1"/>
  <c r="E17" i="1"/>
  <c r="F17" i="1" s="1"/>
  <c r="E16" i="1"/>
  <c r="G16" i="1" s="1"/>
  <c r="E15" i="1"/>
  <c r="F15" i="1" s="1"/>
  <c r="H14" i="1"/>
  <c r="G4" i="1"/>
  <c r="H4" i="1" s="1"/>
  <c r="F14" i="1"/>
  <c r="F4" i="1"/>
  <c r="E5" i="1"/>
  <c r="F5" i="1" s="1"/>
  <c r="E6" i="1"/>
  <c r="F6" i="1" s="1"/>
  <c r="E7" i="1"/>
  <c r="G7" i="1" s="1"/>
  <c r="H7" i="1" s="1"/>
  <c r="E8" i="1"/>
  <c r="G8" i="1" s="1"/>
  <c r="H8" i="1" s="1"/>
  <c r="E9" i="1"/>
  <c r="F9" i="1" s="1"/>
  <c r="E10" i="1"/>
  <c r="F10" i="1" s="1"/>
  <c r="E11" i="1"/>
  <c r="G11" i="1" s="1"/>
  <c r="H11" i="1" s="1"/>
  <c r="E12" i="1"/>
  <c r="E13" i="1"/>
  <c r="G13" i="1" s="1"/>
  <c r="H13" i="1" s="1"/>
  <c r="E14" i="1"/>
  <c r="E4" i="1"/>
  <c r="G34" i="1" l="1"/>
  <c r="G12" i="1"/>
  <c r="H12" i="1" s="1"/>
  <c r="G27" i="1"/>
  <c r="H27" i="1" s="1"/>
  <c r="G35" i="1"/>
  <c r="H35" i="1" s="1"/>
  <c r="H33" i="1"/>
  <c r="H29" i="1"/>
  <c r="H31" i="1"/>
  <c r="H28" i="1"/>
  <c r="H30" i="1"/>
  <c r="H32" i="1"/>
  <c r="H26" i="1"/>
  <c r="F33" i="1"/>
  <c r="F28" i="1"/>
  <c r="G17" i="1"/>
  <c r="H17" i="1" s="1"/>
  <c r="F29" i="1"/>
  <c r="H34" i="1"/>
  <c r="F30" i="1"/>
  <c r="F35" i="1"/>
  <c r="F26" i="1"/>
  <c r="F31" i="1"/>
  <c r="F27" i="1"/>
  <c r="F32" i="1"/>
  <c r="G22" i="1"/>
  <c r="H22" i="1" s="1"/>
  <c r="G21" i="1"/>
  <c r="H21" i="1" s="1"/>
  <c r="G18" i="1"/>
  <c r="H18" i="1" s="1"/>
  <c r="H16" i="1"/>
  <c r="H19" i="1"/>
  <c r="H20" i="1"/>
  <c r="H24" i="1"/>
  <c r="G10" i="1"/>
  <c r="H10" i="1" s="1"/>
  <c r="G9" i="1"/>
  <c r="H9" i="1" s="1"/>
  <c r="G5" i="1"/>
  <c r="H5" i="1" s="1"/>
  <c r="H23" i="1"/>
  <c r="F12" i="1"/>
  <c r="F11" i="1"/>
  <c r="F8" i="1"/>
  <c r="F24" i="1"/>
  <c r="F13" i="1"/>
  <c r="F7" i="1"/>
  <c r="G6" i="1"/>
  <c r="H6" i="1" s="1"/>
  <c r="H15" i="1"/>
  <c r="F19" i="1"/>
  <c r="F20" i="1"/>
  <c r="F16" i="1"/>
  <c r="F23" i="1"/>
</calcChain>
</file>

<file path=xl/sharedStrings.xml><?xml version="1.0" encoding="utf-8"?>
<sst xmlns="http://schemas.openxmlformats.org/spreadsheetml/2006/main" count="41" uniqueCount="19">
  <si>
    <t>CHA0</t>
  </si>
  <si>
    <t>C2</t>
  </si>
  <si>
    <t>C4</t>
  </si>
  <si>
    <t>C17</t>
  </si>
  <si>
    <t>C18</t>
  </si>
  <si>
    <t>DA</t>
  </si>
  <si>
    <t>A*</t>
  </si>
  <si>
    <t>DY</t>
  </si>
  <si>
    <t>Y*</t>
  </si>
  <si>
    <t>OBC3</t>
  </si>
  <si>
    <t>pfu</t>
  </si>
  <si>
    <t>dilution</t>
  </si>
  <si>
    <t>PFU/mL</t>
  </si>
  <si>
    <t>log10</t>
  </si>
  <si>
    <t>perc_attached</t>
  </si>
  <si>
    <t>perc_remained</t>
  </si>
  <si>
    <t>Initial</t>
  </si>
  <si>
    <t>rep_biol</t>
  </si>
  <si>
    <t>Condition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</si>
</sst>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1" xfId="0" applyBorder="1"/>
    <xf numFmtId="1" fontId="0" fillId="0" borderId="0" xfId="0" applyNumberFormat="1"/>
    <xf numFmtId="1" fontId="0" fillId="0" borderId="1" xfId="0" applyNumberFormat="1" applyBorder="1"/>
    <xf numFmtId="0" fontId="0" fillId="0" borderId="0" xfId="0" applyBorder="1"/>
    <xf numFmtId="1" fontId="0" fillId="0" borderId="0" xfId="0" applyNumberForma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38DD2BE-A4DF-4835-9C44-E135090AE29E}">
  <dimension ref="A3:H36"/>
  <sheetViews>
    <sheetView tabSelected="1" topLeftCell="A9" workbookViewId="0">
      <selection activeCell="A3" sqref="A3:H36"/>
    </sheetView>
  </sheetViews>
  <sheetFormatPr baseColWidth="10" defaultRowHeight="15" x14ac:dyDescent="0.25"/>
  <sheetData>
    <row r="3" spans="1:8" x14ac:dyDescent="0.25">
      <c r="A3" s="1" t="s">
        <v>17</v>
      </c>
      <c r="B3" s="1" t="s">
        <v>18</v>
      </c>
      <c r="C3" s="1" t="s">
        <v>10</v>
      </c>
      <c r="D3" s="1" t="s">
        <v>11</v>
      </c>
      <c r="E3" s="1" t="s">
        <v>12</v>
      </c>
      <c r="F3" s="1" t="s">
        <v>13</v>
      </c>
      <c r="G3" s="1" t="s">
        <v>15</v>
      </c>
      <c r="H3" s="1" t="s">
        <v>14</v>
      </c>
    </row>
    <row r="4" spans="1:8" x14ac:dyDescent="0.25">
      <c r="A4">
        <v>1</v>
      </c>
      <c r="B4" t="s">
        <v>0</v>
      </c>
      <c r="C4">
        <v>14</v>
      </c>
      <c r="D4">
        <v>3</v>
      </c>
      <c r="E4">
        <f>(C4*10^D4)*200</f>
        <v>2800000</v>
      </c>
      <c r="F4">
        <f>LOG10(E4)</f>
        <v>6.4471580313422194</v>
      </c>
      <c r="G4" s="2">
        <f>(E4*$G$14)/$E$14</f>
        <v>0.11666666666666667</v>
      </c>
      <c r="H4" s="2">
        <f>100-G4</f>
        <v>99.88333333333334</v>
      </c>
    </row>
    <row r="5" spans="1:8" x14ac:dyDescent="0.25">
      <c r="A5">
        <v>1</v>
      </c>
      <c r="B5" t="s">
        <v>1</v>
      </c>
      <c r="C5">
        <v>9</v>
      </c>
      <c r="D5">
        <v>6</v>
      </c>
      <c r="E5">
        <f t="shared" ref="E5:E14" si="0">(C5*10^D5)*200</f>
        <v>1800000000</v>
      </c>
      <c r="F5">
        <f t="shared" ref="F5:F14" si="1">LOG10(E5)</f>
        <v>9.2552725051033065</v>
      </c>
      <c r="G5" s="2">
        <f>(E5*$G$14)/$E$14</f>
        <v>75</v>
      </c>
      <c r="H5" s="2">
        <f t="shared" ref="H5:H14" si="2">100-G5</f>
        <v>25</v>
      </c>
    </row>
    <row r="6" spans="1:8" x14ac:dyDescent="0.25">
      <c r="A6">
        <v>1</v>
      </c>
      <c r="B6" t="s">
        <v>2</v>
      </c>
      <c r="C6">
        <v>10</v>
      </c>
      <c r="D6">
        <v>6</v>
      </c>
      <c r="E6">
        <f t="shared" si="0"/>
        <v>2000000000</v>
      </c>
      <c r="F6">
        <f t="shared" si="1"/>
        <v>9.3010299956639813</v>
      </c>
      <c r="G6" s="2">
        <f>(E6*$G$14)/$E$14</f>
        <v>83.333333333333329</v>
      </c>
      <c r="H6" s="2">
        <f t="shared" si="2"/>
        <v>16.666666666666671</v>
      </c>
    </row>
    <row r="7" spans="1:8" x14ac:dyDescent="0.25">
      <c r="A7">
        <v>1</v>
      </c>
      <c r="B7" t="s">
        <v>3</v>
      </c>
      <c r="C7">
        <v>11</v>
      </c>
      <c r="D7">
        <v>6</v>
      </c>
      <c r="E7">
        <f t="shared" si="0"/>
        <v>2200000000</v>
      </c>
      <c r="F7">
        <f t="shared" si="1"/>
        <v>9.3424226808222066</v>
      </c>
      <c r="G7" s="2">
        <f>(E7*$G$14)/$E$14</f>
        <v>91.666666666666671</v>
      </c>
      <c r="H7" s="2">
        <f t="shared" si="2"/>
        <v>8.3333333333333286</v>
      </c>
    </row>
    <row r="8" spans="1:8" x14ac:dyDescent="0.25">
      <c r="A8">
        <v>1</v>
      </c>
      <c r="B8" t="s">
        <v>4</v>
      </c>
      <c r="C8">
        <v>10</v>
      </c>
      <c r="D8">
        <v>6</v>
      </c>
      <c r="E8">
        <f t="shared" si="0"/>
        <v>2000000000</v>
      </c>
      <c r="F8">
        <f t="shared" si="1"/>
        <v>9.3010299956639813</v>
      </c>
      <c r="G8" s="2">
        <f>(E8*$G$14)/$E$14</f>
        <v>83.333333333333329</v>
      </c>
      <c r="H8" s="2">
        <f t="shared" si="2"/>
        <v>16.666666666666671</v>
      </c>
    </row>
    <row r="9" spans="1:8" x14ac:dyDescent="0.25">
      <c r="A9">
        <v>1</v>
      </c>
      <c r="B9" t="s">
        <v>5</v>
      </c>
      <c r="C9">
        <v>92</v>
      </c>
      <c r="D9">
        <v>5</v>
      </c>
      <c r="E9">
        <f t="shared" si="0"/>
        <v>1840000000</v>
      </c>
      <c r="F9">
        <f t="shared" si="1"/>
        <v>9.2648178230095368</v>
      </c>
      <c r="G9" s="2">
        <f>(E9*$G$14)/$E$14</f>
        <v>76.666666666666671</v>
      </c>
      <c r="H9" s="2">
        <f t="shared" si="2"/>
        <v>23.333333333333329</v>
      </c>
    </row>
    <row r="10" spans="1:8" x14ac:dyDescent="0.25">
      <c r="A10">
        <v>1</v>
      </c>
      <c r="B10" t="s">
        <v>6</v>
      </c>
      <c r="C10">
        <v>98</v>
      </c>
      <c r="D10">
        <v>5</v>
      </c>
      <c r="E10">
        <f t="shared" si="0"/>
        <v>1960000000</v>
      </c>
      <c r="F10">
        <f t="shared" si="1"/>
        <v>9.2922560713564764</v>
      </c>
      <c r="G10" s="2">
        <f>(E10*$G$14)/$E$14</f>
        <v>81.666666666666671</v>
      </c>
      <c r="H10" s="2">
        <f t="shared" si="2"/>
        <v>18.333333333333329</v>
      </c>
    </row>
    <row r="11" spans="1:8" x14ac:dyDescent="0.25">
      <c r="A11">
        <v>1</v>
      </c>
      <c r="B11" t="s">
        <v>7</v>
      </c>
      <c r="C11">
        <v>85</v>
      </c>
      <c r="D11">
        <v>5</v>
      </c>
      <c r="E11">
        <f t="shared" si="0"/>
        <v>1700000000</v>
      </c>
      <c r="F11">
        <f t="shared" si="1"/>
        <v>9.2304489213782741</v>
      </c>
      <c r="G11" s="2">
        <f>(E11*$G$14)/$E$14</f>
        <v>70.833333333333329</v>
      </c>
      <c r="H11" s="2">
        <f t="shared" si="2"/>
        <v>29.166666666666671</v>
      </c>
    </row>
    <row r="12" spans="1:8" x14ac:dyDescent="0.25">
      <c r="A12">
        <v>1</v>
      </c>
      <c r="B12" t="s">
        <v>8</v>
      </c>
      <c r="C12">
        <v>10</v>
      </c>
      <c r="D12">
        <v>6</v>
      </c>
      <c r="E12">
        <f t="shared" si="0"/>
        <v>2000000000</v>
      </c>
      <c r="F12">
        <f t="shared" si="1"/>
        <v>9.3010299956639813</v>
      </c>
      <c r="G12" s="2">
        <f>(E12*$G$14)/$E$14</f>
        <v>83.333333333333329</v>
      </c>
      <c r="H12" s="2">
        <f t="shared" si="2"/>
        <v>16.666666666666671</v>
      </c>
    </row>
    <row r="13" spans="1:8" x14ac:dyDescent="0.25">
      <c r="A13">
        <v>1</v>
      </c>
      <c r="B13" t="s">
        <v>9</v>
      </c>
      <c r="C13">
        <v>79</v>
      </c>
      <c r="D13">
        <v>5</v>
      </c>
      <c r="E13">
        <f t="shared" si="0"/>
        <v>1580000000</v>
      </c>
      <c r="F13">
        <f t="shared" si="1"/>
        <v>9.1986570869544231</v>
      </c>
      <c r="G13" s="2">
        <f>(E13*$G$14)/$E$14</f>
        <v>65.833333333333329</v>
      </c>
      <c r="H13" s="2">
        <f t="shared" si="2"/>
        <v>34.166666666666671</v>
      </c>
    </row>
    <row r="14" spans="1:8" x14ac:dyDescent="0.25">
      <c r="A14" s="1">
        <v>1</v>
      </c>
      <c r="B14" s="1" t="s">
        <v>16</v>
      </c>
      <c r="C14" s="1">
        <v>12</v>
      </c>
      <c r="D14" s="1">
        <v>6</v>
      </c>
      <c r="E14" s="1">
        <f t="shared" si="0"/>
        <v>2400000000</v>
      </c>
      <c r="F14" s="1">
        <f t="shared" si="1"/>
        <v>9.3802112417116064</v>
      </c>
      <c r="G14" s="3">
        <v>100</v>
      </c>
      <c r="H14" s="3">
        <f t="shared" si="2"/>
        <v>0</v>
      </c>
    </row>
    <row r="15" spans="1:8" x14ac:dyDescent="0.25">
      <c r="A15">
        <v>2</v>
      </c>
      <c r="B15" t="s">
        <v>0</v>
      </c>
      <c r="C15">
        <v>30</v>
      </c>
      <c r="D15">
        <v>3</v>
      </c>
      <c r="E15">
        <f>(C15*10^D15)*200</f>
        <v>6000000</v>
      </c>
      <c r="F15">
        <f>LOG10(E15)</f>
        <v>6.7781512503836439</v>
      </c>
      <c r="G15" s="2">
        <f>(E15*$G$25)/$E$25</f>
        <v>0.15</v>
      </c>
      <c r="H15" s="2">
        <f>100-G15</f>
        <v>99.85</v>
      </c>
    </row>
    <row r="16" spans="1:8" x14ac:dyDescent="0.25">
      <c r="A16">
        <v>2</v>
      </c>
      <c r="B16" t="s">
        <v>1</v>
      </c>
      <c r="C16">
        <v>15</v>
      </c>
      <c r="D16">
        <v>6</v>
      </c>
      <c r="E16">
        <f t="shared" ref="E16:E25" si="3">(C16*10^D16)*200</f>
        <v>3000000000</v>
      </c>
      <c r="F16">
        <f t="shared" ref="F16:F36" si="4">LOG10(E16)</f>
        <v>9.4771212547196626</v>
      </c>
      <c r="G16" s="2">
        <f>(E16*$G$25)/$E$25</f>
        <v>75</v>
      </c>
      <c r="H16" s="2">
        <f t="shared" ref="H16" si="5">100-G16</f>
        <v>25</v>
      </c>
    </row>
    <row r="17" spans="1:8" x14ac:dyDescent="0.25">
      <c r="A17">
        <v>2</v>
      </c>
      <c r="B17" t="s">
        <v>2</v>
      </c>
      <c r="C17">
        <v>13</v>
      </c>
      <c r="D17">
        <v>6</v>
      </c>
      <c r="E17">
        <f t="shared" si="3"/>
        <v>2600000000</v>
      </c>
      <c r="F17">
        <f t="shared" si="4"/>
        <v>9.4149733479708182</v>
      </c>
      <c r="G17" s="2">
        <f>(E17*$G$25)/$E$25</f>
        <v>65</v>
      </c>
      <c r="H17" s="2">
        <f t="shared" ref="H17" si="6">100-G17</f>
        <v>35</v>
      </c>
    </row>
    <row r="18" spans="1:8" x14ac:dyDescent="0.25">
      <c r="A18">
        <v>2</v>
      </c>
      <c r="B18" t="s">
        <v>3</v>
      </c>
      <c r="C18">
        <v>16</v>
      </c>
      <c r="D18">
        <v>6</v>
      </c>
      <c r="E18">
        <f t="shared" si="3"/>
        <v>3200000000</v>
      </c>
      <c r="F18">
        <f t="shared" si="4"/>
        <v>9.5051499783199063</v>
      </c>
      <c r="G18" s="2">
        <f>(E18*$G$25)/$E$25</f>
        <v>80</v>
      </c>
      <c r="H18" s="2">
        <f>100-G18</f>
        <v>20</v>
      </c>
    </row>
    <row r="19" spans="1:8" x14ac:dyDescent="0.25">
      <c r="A19">
        <v>2</v>
      </c>
      <c r="B19" t="s">
        <v>4</v>
      </c>
      <c r="C19">
        <v>18</v>
      </c>
      <c r="D19">
        <v>6</v>
      </c>
      <c r="E19">
        <f t="shared" si="3"/>
        <v>3600000000</v>
      </c>
      <c r="F19">
        <f t="shared" si="4"/>
        <v>9.5563025007672877</v>
      </c>
      <c r="G19" s="2">
        <f>(E19*$G$25)/$E$25</f>
        <v>90</v>
      </c>
      <c r="H19" s="2">
        <f t="shared" ref="H19" si="7">100-G19</f>
        <v>10</v>
      </c>
    </row>
    <row r="20" spans="1:8" x14ac:dyDescent="0.25">
      <c r="A20">
        <v>2</v>
      </c>
      <c r="B20" t="s">
        <v>5</v>
      </c>
      <c r="C20">
        <v>16</v>
      </c>
      <c r="D20">
        <v>6</v>
      </c>
      <c r="E20">
        <f t="shared" si="3"/>
        <v>3200000000</v>
      </c>
      <c r="F20">
        <f t="shared" si="4"/>
        <v>9.5051499783199063</v>
      </c>
      <c r="G20" s="2">
        <f>(E20*$G$25)/$E$25</f>
        <v>80</v>
      </c>
      <c r="H20" s="2">
        <f t="shared" ref="H20" si="8">100-G20</f>
        <v>20</v>
      </c>
    </row>
    <row r="21" spans="1:8" x14ac:dyDescent="0.25">
      <c r="A21">
        <v>2</v>
      </c>
      <c r="B21" t="s">
        <v>6</v>
      </c>
      <c r="C21">
        <v>13</v>
      </c>
      <c r="D21">
        <v>6</v>
      </c>
      <c r="E21">
        <f t="shared" si="3"/>
        <v>2600000000</v>
      </c>
      <c r="F21">
        <f t="shared" si="4"/>
        <v>9.4149733479708182</v>
      </c>
      <c r="G21" s="2">
        <f>(E21*$G$25)/$E$25</f>
        <v>65</v>
      </c>
      <c r="H21" s="2">
        <f t="shared" ref="H21" si="9">100-G21</f>
        <v>35</v>
      </c>
    </row>
    <row r="22" spans="1:8" x14ac:dyDescent="0.25">
      <c r="A22">
        <v>2</v>
      </c>
      <c r="B22" t="s">
        <v>7</v>
      </c>
      <c r="C22">
        <v>19</v>
      </c>
      <c r="D22">
        <v>6</v>
      </c>
      <c r="E22">
        <f t="shared" si="3"/>
        <v>3800000000</v>
      </c>
      <c r="F22">
        <f t="shared" si="4"/>
        <v>9.5797835966168101</v>
      </c>
      <c r="G22" s="2">
        <f>(E22*$G$25)/$E$25</f>
        <v>95</v>
      </c>
      <c r="H22" s="2">
        <f t="shared" ref="H22" si="10">100-G22</f>
        <v>5</v>
      </c>
    </row>
    <row r="23" spans="1:8" x14ac:dyDescent="0.25">
      <c r="A23">
        <v>2</v>
      </c>
      <c r="B23" t="s">
        <v>8</v>
      </c>
      <c r="C23">
        <v>16</v>
      </c>
      <c r="D23">
        <v>6</v>
      </c>
      <c r="E23">
        <f t="shared" si="3"/>
        <v>3200000000</v>
      </c>
      <c r="F23">
        <f t="shared" si="4"/>
        <v>9.5051499783199063</v>
      </c>
      <c r="G23" s="2">
        <f>(E23*$G$25)/$E$25</f>
        <v>80</v>
      </c>
      <c r="H23" s="2">
        <f t="shared" ref="H23" si="11">100-G23</f>
        <v>20</v>
      </c>
    </row>
    <row r="24" spans="1:8" x14ac:dyDescent="0.25">
      <c r="A24">
        <v>2</v>
      </c>
      <c r="B24" t="s">
        <v>9</v>
      </c>
      <c r="C24">
        <v>18</v>
      </c>
      <c r="D24">
        <v>6</v>
      </c>
      <c r="E24">
        <f t="shared" si="3"/>
        <v>3600000000</v>
      </c>
      <c r="F24">
        <f t="shared" si="4"/>
        <v>9.5563025007672877</v>
      </c>
      <c r="G24" s="2">
        <f>(E24*$G$25)/$E$25</f>
        <v>90</v>
      </c>
      <c r="H24" s="2">
        <f t="shared" ref="H24" si="12">100-G24</f>
        <v>10</v>
      </c>
    </row>
    <row r="25" spans="1:8" x14ac:dyDescent="0.25">
      <c r="A25" s="1">
        <v>2</v>
      </c>
      <c r="B25" s="1" t="s">
        <v>16</v>
      </c>
      <c r="C25" s="1">
        <v>20</v>
      </c>
      <c r="D25" s="1">
        <v>6</v>
      </c>
      <c r="E25" s="1">
        <f t="shared" si="3"/>
        <v>4000000000</v>
      </c>
      <c r="F25" s="1">
        <f t="shared" si="4"/>
        <v>9.6020599913279625</v>
      </c>
      <c r="G25" s="3">
        <v>100</v>
      </c>
      <c r="H25" s="3">
        <f t="shared" ref="H25" si="13">100-G25</f>
        <v>0</v>
      </c>
    </row>
    <row r="26" spans="1:8" x14ac:dyDescent="0.25">
      <c r="A26">
        <v>3</v>
      </c>
      <c r="B26" t="s">
        <v>0</v>
      </c>
      <c r="C26">
        <v>114</v>
      </c>
      <c r="D26">
        <v>2</v>
      </c>
      <c r="E26">
        <f>(C26*10^D26)*200</f>
        <v>2280000</v>
      </c>
      <c r="F26">
        <f>LOG10(E26)</f>
        <v>6.357934847000454</v>
      </c>
      <c r="G26" s="2">
        <f>(E26*$G$36)/$E$36</f>
        <v>7.862068965517241E-2</v>
      </c>
      <c r="H26" s="2">
        <f>100-G26</f>
        <v>99.921379310344832</v>
      </c>
    </row>
    <row r="27" spans="1:8" x14ac:dyDescent="0.25">
      <c r="A27">
        <v>3</v>
      </c>
      <c r="B27" t="s">
        <v>1</v>
      </c>
      <c r="C27">
        <v>124</v>
      </c>
      <c r="D27">
        <v>5</v>
      </c>
      <c r="E27">
        <f t="shared" ref="E27:E36" si="14">(C27*10^D27)*200</f>
        <v>2480000000</v>
      </c>
      <c r="F27">
        <f t="shared" si="4"/>
        <v>9.3944516808262168</v>
      </c>
      <c r="G27" s="2">
        <f>(E27*$G$36)/$E$36</f>
        <v>85.517241379310349</v>
      </c>
      <c r="H27" s="2">
        <f t="shared" ref="H27:H28" si="15">100-G27</f>
        <v>14.482758620689651</v>
      </c>
    </row>
    <row r="28" spans="1:8" x14ac:dyDescent="0.25">
      <c r="A28">
        <v>3</v>
      </c>
      <c r="B28" t="s">
        <v>2</v>
      </c>
      <c r="C28">
        <v>135</v>
      </c>
      <c r="D28">
        <v>5</v>
      </c>
      <c r="E28">
        <f t="shared" si="14"/>
        <v>2700000000</v>
      </c>
      <c r="F28">
        <f t="shared" si="4"/>
        <v>9.4313637641589878</v>
      </c>
      <c r="G28" s="2">
        <f>(E28*$G$36)/$E$36</f>
        <v>93.103448275862064</v>
      </c>
      <c r="H28" s="2">
        <f t="shared" si="15"/>
        <v>6.8965517241379359</v>
      </c>
    </row>
    <row r="29" spans="1:8" x14ac:dyDescent="0.25">
      <c r="A29">
        <v>3</v>
      </c>
      <c r="B29" t="s">
        <v>3</v>
      </c>
      <c r="C29">
        <v>119</v>
      </c>
      <c r="D29">
        <v>5</v>
      </c>
      <c r="E29">
        <f t="shared" si="14"/>
        <v>2380000000</v>
      </c>
      <c r="F29">
        <f t="shared" si="4"/>
        <v>9.3765769570565123</v>
      </c>
      <c r="G29" s="2">
        <f>(E29*$G$36)/$E$36</f>
        <v>82.068965517241381</v>
      </c>
      <c r="H29" s="2">
        <f>100-G29</f>
        <v>17.931034482758619</v>
      </c>
    </row>
    <row r="30" spans="1:8" x14ac:dyDescent="0.25">
      <c r="A30">
        <v>3</v>
      </c>
      <c r="B30" t="s">
        <v>4</v>
      </c>
      <c r="C30">
        <v>120</v>
      </c>
      <c r="D30">
        <v>5</v>
      </c>
      <c r="E30">
        <f t="shared" si="14"/>
        <v>2400000000</v>
      </c>
      <c r="F30">
        <f t="shared" si="4"/>
        <v>9.3802112417116064</v>
      </c>
      <c r="G30" s="2">
        <f>(E30*$G$36)/$E$36</f>
        <v>82.758620689655174</v>
      </c>
      <c r="H30" s="2">
        <f t="shared" ref="H30:H36" si="16">100-G30</f>
        <v>17.241379310344826</v>
      </c>
    </row>
    <row r="31" spans="1:8" x14ac:dyDescent="0.25">
      <c r="A31">
        <v>3</v>
      </c>
      <c r="B31" t="s">
        <v>5</v>
      </c>
      <c r="C31">
        <v>115</v>
      </c>
      <c r="D31">
        <v>5</v>
      </c>
      <c r="E31">
        <f t="shared" si="14"/>
        <v>2300000000</v>
      </c>
      <c r="F31">
        <f t="shared" si="4"/>
        <v>9.3617278360175931</v>
      </c>
      <c r="G31" s="2">
        <f>(E31*$G$36)/$E$36</f>
        <v>79.310344827586206</v>
      </c>
      <c r="H31" s="2">
        <f t="shared" si="16"/>
        <v>20.689655172413794</v>
      </c>
    </row>
    <row r="32" spans="1:8" x14ac:dyDescent="0.25">
      <c r="A32">
        <v>3</v>
      </c>
      <c r="B32" t="s">
        <v>6</v>
      </c>
      <c r="C32">
        <v>105</v>
      </c>
      <c r="D32">
        <v>5</v>
      </c>
      <c r="E32">
        <f t="shared" si="14"/>
        <v>2100000000</v>
      </c>
      <c r="F32">
        <f t="shared" si="4"/>
        <v>9.3222192947339195</v>
      </c>
      <c r="G32" s="2">
        <f>(E32*$G$36)/$E$36</f>
        <v>72.41379310344827</v>
      </c>
      <c r="H32" s="2">
        <f t="shared" si="16"/>
        <v>27.58620689655173</v>
      </c>
    </row>
    <row r="33" spans="1:8" x14ac:dyDescent="0.25">
      <c r="A33">
        <v>3</v>
      </c>
      <c r="B33" t="s">
        <v>7</v>
      </c>
      <c r="C33">
        <v>122</v>
      </c>
      <c r="D33">
        <v>5</v>
      </c>
      <c r="E33">
        <f t="shared" si="14"/>
        <v>2440000000</v>
      </c>
      <c r="F33">
        <f t="shared" si="4"/>
        <v>9.3873898263387296</v>
      </c>
      <c r="G33" s="2">
        <f>(E33*$G$36)/$E$36</f>
        <v>84.137931034482762</v>
      </c>
      <c r="H33" s="2">
        <f t="shared" si="16"/>
        <v>15.862068965517238</v>
      </c>
    </row>
    <row r="34" spans="1:8" x14ac:dyDescent="0.25">
      <c r="A34">
        <v>3</v>
      </c>
      <c r="B34" t="s">
        <v>8</v>
      </c>
      <c r="C34">
        <v>114</v>
      </c>
      <c r="D34">
        <v>5</v>
      </c>
      <c r="E34">
        <f t="shared" si="14"/>
        <v>2280000000</v>
      </c>
      <c r="F34">
        <f t="shared" si="4"/>
        <v>9.357934847000454</v>
      </c>
      <c r="G34" s="2">
        <f>(E34*$G$36)/$E$36</f>
        <v>78.620689655172413</v>
      </c>
      <c r="H34" s="2">
        <f t="shared" si="16"/>
        <v>21.379310344827587</v>
      </c>
    </row>
    <row r="35" spans="1:8" x14ac:dyDescent="0.25">
      <c r="A35" s="4">
        <v>3</v>
      </c>
      <c r="B35" s="4" t="s">
        <v>9</v>
      </c>
      <c r="C35" s="4">
        <v>124</v>
      </c>
      <c r="D35" s="4">
        <v>5</v>
      </c>
      <c r="E35" s="4">
        <f t="shared" si="14"/>
        <v>2480000000</v>
      </c>
      <c r="F35" s="4">
        <f t="shared" si="4"/>
        <v>9.3944516808262168</v>
      </c>
      <c r="G35" s="5">
        <f>(E35*$G$36)/$E$36</f>
        <v>85.517241379310349</v>
      </c>
      <c r="H35" s="5">
        <f t="shared" si="16"/>
        <v>14.482758620689651</v>
      </c>
    </row>
    <row r="36" spans="1:8" x14ac:dyDescent="0.25">
      <c r="A36" s="1">
        <v>3</v>
      </c>
      <c r="B36" s="1" t="s">
        <v>16</v>
      </c>
      <c r="C36" s="1">
        <v>145</v>
      </c>
      <c r="D36" s="1">
        <v>5</v>
      </c>
      <c r="E36" s="1">
        <f t="shared" si="14"/>
        <v>2900000000</v>
      </c>
      <c r="F36" s="1">
        <f t="shared" si="4"/>
        <v>9.4623979978989556</v>
      </c>
      <c r="G36" s="3">
        <v>100</v>
      </c>
      <c r="H36" s="3">
        <f t="shared" si="16"/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Jordan Vacheron</dc:creator>
  <cp:lastModifiedBy>Jordan Vacheron</cp:lastModifiedBy>
  <dcterms:created xsi:type="dcterms:W3CDTF">2025-07-09T15:08:27Z</dcterms:created>
  <dcterms:modified xsi:type="dcterms:W3CDTF">2025-07-11T08:55:44Z</dcterms:modified>
</cp:coreProperties>
</file>