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 DTS2100103\0 REDACCIÓN DE MEMORIA FINAL\JUSTIFICANTES_MEM FINAL\13 PUBLICACIONES_\2 DATOS_DYNA G0_OK\"/>
    </mc:Choice>
  </mc:AlternateContent>
  <xr:revisionPtr revIDLastSave="0" documentId="13_ncr:1_{6B3DF7C9-CF2C-485C-996A-D4D13F1E5F22}" xr6:coauthVersionLast="47" xr6:coauthVersionMax="47" xr10:uidLastSave="{00000000-0000-0000-0000-000000000000}"/>
  <bookViews>
    <workbookView xWindow="-98" yWindow="-98" windowWidth="28996" windowHeight="15796" tabRatio="824" activeTab="4" xr2:uid="{F698E266-723F-47D2-AEED-5BABD4EB3D8B}"/>
  </bookViews>
  <sheets>
    <sheet name="Displacemet Method" sheetId="1" r:id="rId1"/>
    <sheet name="Pre-stress Method" sheetId="2" r:id="rId2"/>
    <sheet name="Inverse Geo Difference" sheetId="3" r:id="rId3"/>
    <sheet name="Physiological Geo Difference" sheetId="17" r:id="rId4"/>
    <sheet name="Clinical Data" sheetId="1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" i="2" l="1"/>
  <c r="R60" i="2"/>
  <c r="R60" i="1"/>
  <c r="R1" i="1"/>
  <c r="AB7" i="2"/>
  <c r="AB14" i="2" s="1"/>
  <c r="AA7" i="2"/>
  <c r="AA14" i="2" s="1"/>
  <c r="Z7" i="2"/>
  <c r="Z14" i="2" s="1"/>
  <c r="AB6" i="2"/>
  <c r="AB13" i="2" s="1"/>
  <c r="AA6" i="2"/>
  <c r="AA13" i="2" s="1"/>
  <c r="Z6" i="2"/>
  <c r="Z13" i="2" s="1"/>
  <c r="AB4" i="2"/>
  <c r="AB11" i="2" s="1"/>
  <c r="AA4" i="2"/>
  <c r="AA11" i="2" s="1"/>
  <c r="Z4" i="2"/>
  <c r="Z11" i="2" s="1"/>
  <c r="AB3" i="2"/>
  <c r="AB10" i="2" s="1"/>
  <c r="AA3" i="2"/>
  <c r="AA10" i="2" s="1"/>
  <c r="Z3" i="2"/>
  <c r="Z10" i="2" s="1"/>
  <c r="Y7" i="1"/>
  <c r="Y14" i="1" s="1"/>
  <c r="X7" i="1"/>
  <c r="X14" i="1" s="1"/>
  <c r="W7" i="1"/>
  <c r="W14" i="1" s="1"/>
  <c r="Y6" i="1"/>
  <c r="Y13" i="1" s="1"/>
  <c r="X6" i="1"/>
  <c r="X13" i="1" s="1"/>
  <c r="W6" i="1"/>
  <c r="W13" i="1" s="1"/>
  <c r="Y4" i="1"/>
  <c r="Y11" i="1" s="1"/>
  <c r="X4" i="1"/>
  <c r="X11" i="1" s="1"/>
  <c r="W4" i="1"/>
  <c r="W11" i="1" s="1"/>
  <c r="Y3" i="1"/>
  <c r="Y10" i="1" s="1"/>
  <c r="X3" i="1"/>
  <c r="X10" i="1" s="1"/>
  <c r="W3" i="1"/>
  <c r="W10" i="1" s="1"/>
  <c r="A3" i="3" l="1"/>
  <c r="B63" i="17"/>
  <c r="E63" i="17" s="1"/>
  <c r="G63" i="17" s="1"/>
  <c r="C63" i="17"/>
  <c r="D63" i="17"/>
  <c r="B64" i="17"/>
  <c r="C64" i="17"/>
  <c r="E64" i="17" s="1"/>
  <c r="G64" i="17" s="1"/>
  <c r="D64" i="17"/>
  <c r="B65" i="17"/>
  <c r="C65" i="17"/>
  <c r="D65" i="17"/>
  <c r="B66" i="17"/>
  <c r="C66" i="17"/>
  <c r="D66" i="17"/>
  <c r="E66" i="17" s="1"/>
  <c r="G66" i="17" s="1"/>
  <c r="B67" i="17"/>
  <c r="C67" i="17"/>
  <c r="D67" i="17"/>
  <c r="E67" i="17" s="1"/>
  <c r="G67" i="17" s="1"/>
  <c r="B68" i="17"/>
  <c r="C68" i="17"/>
  <c r="D68" i="17"/>
  <c r="E68" i="17"/>
  <c r="G68" i="17" s="1"/>
  <c r="B69" i="17"/>
  <c r="C69" i="17"/>
  <c r="D69" i="17"/>
  <c r="B70" i="17"/>
  <c r="C70" i="17"/>
  <c r="D70" i="17"/>
  <c r="B71" i="17"/>
  <c r="C71" i="17"/>
  <c r="D71" i="17"/>
  <c r="B72" i="17"/>
  <c r="C72" i="17"/>
  <c r="D72" i="17"/>
  <c r="E72" i="17"/>
  <c r="B73" i="17"/>
  <c r="C73" i="17"/>
  <c r="E73" i="17" s="1"/>
  <c r="G73" i="17" s="1"/>
  <c r="D73" i="17"/>
  <c r="B74" i="17"/>
  <c r="C74" i="17"/>
  <c r="D74" i="17"/>
  <c r="B75" i="17"/>
  <c r="C75" i="17"/>
  <c r="D75" i="17"/>
  <c r="E75" i="17"/>
  <c r="G75" i="17" s="1"/>
  <c r="B76" i="17"/>
  <c r="C76" i="17"/>
  <c r="D76" i="17"/>
  <c r="B77" i="17"/>
  <c r="C77" i="17"/>
  <c r="D77" i="17"/>
  <c r="B78" i="17"/>
  <c r="C78" i="17"/>
  <c r="D78" i="17"/>
  <c r="B79" i="17"/>
  <c r="C79" i="17"/>
  <c r="E79" i="17" s="1"/>
  <c r="G79" i="17" s="1"/>
  <c r="D79" i="17"/>
  <c r="B80" i="17"/>
  <c r="C80" i="17"/>
  <c r="D80" i="17"/>
  <c r="E80" i="17" s="1"/>
  <c r="G80" i="17" s="1"/>
  <c r="B81" i="17"/>
  <c r="C81" i="17"/>
  <c r="D81" i="17"/>
  <c r="E81" i="17"/>
  <c r="G81" i="17" s="1"/>
  <c r="B82" i="17"/>
  <c r="C82" i="17"/>
  <c r="D82" i="17"/>
  <c r="B83" i="17"/>
  <c r="C83" i="17"/>
  <c r="D83" i="17"/>
  <c r="B84" i="17"/>
  <c r="E84" i="17" s="1"/>
  <c r="G84" i="17" s="1"/>
  <c r="C84" i="17"/>
  <c r="D84" i="17"/>
  <c r="B85" i="17"/>
  <c r="E85" i="17" s="1"/>
  <c r="G85" i="17" s="1"/>
  <c r="C85" i="17"/>
  <c r="D85" i="17"/>
  <c r="B86" i="17"/>
  <c r="C86" i="17"/>
  <c r="D86" i="17"/>
  <c r="B87" i="17"/>
  <c r="C87" i="17"/>
  <c r="D87" i="17"/>
  <c r="B88" i="17"/>
  <c r="C88" i="17"/>
  <c r="D88" i="17"/>
  <c r="B89" i="17"/>
  <c r="C89" i="17"/>
  <c r="D89" i="17"/>
  <c r="B90" i="17"/>
  <c r="C90" i="17"/>
  <c r="D90" i="17"/>
  <c r="B91" i="17"/>
  <c r="C91" i="17"/>
  <c r="D91" i="17"/>
  <c r="B92" i="17"/>
  <c r="C92" i="17"/>
  <c r="E92" i="17" s="1"/>
  <c r="G92" i="17" s="1"/>
  <c r="D92" i="17"/>
  <c r="B93" i="17"/>
  <c r="C93" i="17"/>
  <c r="D93" i="17"/>
  <c r="E93" i="17"/>
  <c r="B94" i="17"/>
  <c r="C94" i="17"/>
  <c r="D94" i="17"/>
  <c r="B95" i="17"/>
  <c r="C95" i="17"/>
  <c r="D95" i="17"/>
  <c r="B96" i="17"/>
  <c r="C96" i="17"/>
  <c r="E96" i="17" s="1"/>
  <c r="G96" i="17" s="1"/>
  <c r="D96" i="17"/>
  <c r="B97" i="17"/>
  <c r="C97" i="17"/>
  <c r="D97" i="17"/>
  <c r="E97" i="17" s="1"/>
  <c r="G97" i="17" s="1"/>
  <c r="B98" i="17"/>
  <c r="C98" i="17"/>
  <c r="D98" i="17"/>
  <c r="E98" i="17"/>
  <c r="G98" i="17" s="1"/>
  <c r="B99" i="17"/>
  <c r="C99" i="17"/>
  <c r="E99" i="17" s="1"/>
  <c r="G99" i="17" s="1"/>
  <c r="D99" i="17"/>
  <c r="B100" i="17"/>
  <c r="C100" i="17"/>
  <c r="E100" i="17" s="1"/>
  <c r="G100" i="17" s="1"/>
  <c r="D100" i="17"/>
  <c r="B101" i="17"/>
  <c r="C101" i="17"/>
  <c r="D101" i="17"/>
  <c r="B102" i="17"/>
  <c r="C102" i="17"/>
  <c r="D102" i="17"/>
  <c r="B103" i="17"/>
  <c r="C103" i="17"/>
  <c r="E103" i="17" s="1"/>
  <c r="G103" i="17" s="1"/>
  <c r="D103" i="17"/>
  <c r="B104" i="17"/>
  <c r="C104" i="17"/>
  <c r="D104" i="17"/>
  <c r="B105" i="17"/>
  <c r="C105" i="17"/>
  <c r="D105" i="17"/>
  <c r="E105" i="17"/>
  <c r="G105" i="17" s="1"/>
  <c r="B106" i="17"/>
  <c r="C106" i="17"/>
  <c r="D106" i="17"/>
  <c r="B107" i="17"/>
  <c r="E107" i="17" s="1"/>
  <c r="G107" i="17" s="1"/>
  <c r="C107" i="17"/>
  <c r="D107" i="17"/>
  <c r="B108" i="17"/>
  <c r="E108" i="17" s="1"/>
  <c r="G108" i="17" s="1"/>
  <c r="C108" i="17"/>
  <c r="D108" i="17"/>
  <c r="B109" i="17"/>
  <c r="C109" i="17"/>
  <c r="E109" i="17" s="1"/>
  <c r="G109" i="17" s="1"/>
  <c r="D109" i="17"/>
  <c r="B110" i="17"/>
  <c r="C110" i="17"/>
  <c r="D110" i="17"/>
  <c r="B111" i="17"/>
  <c r="C111" i="17"/>
  <c r="D111" i="17"/>
  <c r="E111" i="17"/>
  <c r="G111" i="17" s="1"/>
  <c r="B112" i="17"/>
  <c r="C112" i="17"/>
  <c r="D112" i="17"/>
  <c r="B113" i="17"/>
  <c r="C113" i="17"/>
  <c r="D113" i="17"/>
  <c r="B114" i="17"/>
  <c r="C114" i="17"/>
  <c r="E114" i="17" s="1"/>
  <c r="G114" i="17" s="1"/>
  <c r="D114" i="17"/>
  <c r="B115" i="17"/>
  <c r="C115" i="17"/>
  <c r="D115" i="17"/>
  <c r="B116" i="17"/>
  <c r="C116" i="17"/>
  <c r="D116" i="17"/>
  <c r="B117" i="17"/>
  <c r="C117" i="17"/>
  <c r="D117" i="17"/>
  <c r="B118" i="17"/>
  <c r="C118" i="17"/>
  <c r="D118" i="17"/>
  <c r="D62" i="17"/>
  <c r="C62" i="17"/>
  <c r="B62" i="17"/>
  <c r="B4" i="17"/>
  <c r="C4" i="17"/>
  <c r="E4" i="17" s="1"/>
  <c r="G4" i="17" s="1"/>
  <c r="D4" i="17"/>
  <c r="B5" i="17"/>
  <c r="C5" i="17"/>
  <c r="D5" i="17"/>
  <c r="B6" i="17"/>
  <c r="E6" i="17" s="1"/>
  <c r="G6" i="17" s="1"/>
  <c r="C6" i="17"/>
  <c r="D6" i="17"/>
  <c r="B7" i="17"/>
  <c r="C7" i="17"/>
  <c r="D7" i="17"/>
  <c r="B8" i="17"/>
  <c r="C8" i="17"/>
  <c r="D8" i="17"/>
  <c r="B9" i="17"/>
  <c r="C9" i="17"/>
  <c r="E9" i="17" s="1"/>
  <c r="G9" i="17" s="1"/>
  <c r="D9" i="17"/>
  <c r="B10" i="17"/>
  <c r="E10" i="17" s="1"/>
  <c r="G10" i="17" s="1"/>
  <c r="C10" i="17"/>
  <c r="D10" i="17"/>
  <c r="B11" i="17"/>
  <c r="C11" i="17"/>
  <c r="D11" i="17"/>
  <c r="B12" i="17"/>
  <c r="E12" i="17" s="1"/>
  <c r="G12" i="17" s="1"/>
  <c r="C12" i="17"/>
  <c r="D12" i="17"/>
  <c r="B13" i="17"/>
  <c r="C13" i="17"/>
  <c r="D13" i="17"/>
  <c r="B14" i="17"/>
  <c r="C14" i="17"/>
  <c r="D14" i="17"/>
  <c r="B15" i="17"/>
  <c r="C15" i="17"/>
  <c r="D15" i="17"/>
  <c r="B16" i="17"/>
  <c r="C16" i="17"/>
  <c r="D16" i="17"/>
  <c r="B17" i="17"/>
  <c r="C17" i="17"/>
  <c r="D17" i="17"/>
  <c r="B18" i="17"/>
  <c r="C18" i="17"/>
  <c r="D18" i="17"/>
  <c r="B19" i="17"/>
  <c r="C19" i="17"/>
  <c r="D19" i="17"/>
  <c r="B20" i="17"/>
  <c r="E20" i="17" s="1"/>
  <c r="G20" i="17" s="1"/>
  <c r="C20" i="17"/>
  <c r="D20" i="17"/>
  <c r="B21" i="17"/>
  <c r="C21" i="17"/>
  <c r="D21" i="17"/>
  <c r="B22" i="17"/>
  <c r="E22" i="17" s="1"/>
  <c r="G22" i="17" s="1"/>
  <c r="C22" i="17"/>
  <c r="D22" i="17"/>
  <c r="B23" i="17"/>
  <c r="C23" i="17"/>
  <c r="D23" i="17"/>
  <c r="B24" i="17"/>
  <c r="C24" i="17"/>
  <c r="D24" i="17"/>
  <c r="B25" i="17"/>
  <c r="C25" i="17"/>
  <c r="E25" i="17" s="1"/>
  <c r="G25" i="17" s="1"/>
  <c r="D25" i="17"/>
  <c r="B26" i="17"/>
  <c r="E26" i="17" s="1"/>
  <c r="G26" i="17" s="1"/>
  <c r="C26" i="17"/>
  <c r="D26" i="17"/>
  <c r="B27" i="17"/>
  <c r="C27" i="17"/>
  <c r="D27" i="17"/>
  <c r="B28" i="17"/>
  <c r="E28" i="17" s="1"/>
  <c r="G28" i="17" s="1"/>
  <c r="C28" i="17"/>
  <c r="D28" i="17"/>
  <c r="B29" i="17"/>
  <c r="C29" i="17"/>
  <c r="D29" i="17"/>
  <c r="B30" i="17"/>
  <c r="E30" i="17" s="1"/>
  <c r="G30" i="17" s="1"/>
  <c r="C30" i="17"/>
  <c r="D30" i="17"/>
  <c r="B31" i="17"/>
  <c r="C31" i="17"/>
  <c r="D31" i="17"/>
  <c r="B32" i="17"/>
  <c r="C32" i="17"/>
  <c r="D32" i="17"/>
  <c r="B33" i="17"/>
  <c r="C33" i="17"/>
  <c r="E33" i="17" s="1"/>
  <c r="G33" i="17" s="1"/>
  <c r="D33" i="17"/>
  <c r="B34" i="17"/>
  <c r="C34" i="17"/>
  <c r="D34" i="17"/>
  <c r="B35" i="17"/>
  <c r="C35" i="17"/>
  <c r="D35" i="17"/>
  <c r="B36" i="17"/>
  <c r="C36" i="17"/>
  <c r="D36" i="17"/>
  <c r="B37" i="17"/>
  <c r="C37" i="17"/>
  <c r="D37" i="17"/>
  <c r="B38" i="17"/>
  <c r="E38" i="17" s="1"/>
  <c r="G38" i="17" s="1"/>
  <c r="C38" i="17"/>
  <c r="D38" i="17"/>
  <c r="B39" i="17"/>
  <c r="C39" i="17"/>
  <c r="D39" i="17"/>
  <c r="B40" i="17"/>
  <c r="C40" i="17"/>
  <c r="E40" i="17" s="1"/>
  <c r="G40" i="17" s="1"/>
  <c r="D40" i="17"/>
  <c r="B41" i="17"/>
  <c r="C41" i="17"/>
  <c r="D41" i="17"/>
  <c r="B42" i="17"/>
  <c r="C42" i="17"/>
  <c r="D42" i="17"/>
  <c r="B43" i="17"/>
  <c r="C43" i="17"/>
  <c r="D43" i="17"/>
  <c r="B44" i="17"/>
  <c r="C44" i="17"/>
  <c r="D44" i="17"/>
  <c r="B45" i="17"/>
  <c r="C45" i="17"/>
  <c r="D45" i="17"/>
  <c r="B46" i="17"/>
  <c r="E46" i="17" s="1"/>
  <c r="G46" i="17" s="1"/>
  <c r="C46" i="17"/>
  <c r="D46" i="17"/>
  <c r="B47" i="17"/>
  <c r="C47" i="17"/>
  <c r="D47" i="17"/>
  <c r="B48" i="17"/>
  <c r="C48" i="17"/>
  <c r="E48" i="17" s="1"/>
  <c r="G48" i="17" s="1"/>
  <c r="D48" i="17"/>
  <c r="B49" i="17"/>
  <c r="E49" i="17" s="1"/>
  <c r="G49" i="17" s="1"/>
  <c r="C49" i="17"/>
  <c r="D49" i="17"/>
  <c r="B50" i="17"/>
  <c r="C50" i="17"/>
  <c r="D50" i="17"/>
  <c r="B51" i="17"/>
  <c r="C51" i="17"/>
  <c r="D51" i="17"/>
  <c r="B52" i="17"/>
  <c r="C52" i="17"/>
  <c r="D52" i="17"/>
  <c r="B53" i="17"/>
  <c r="C53" i="17"/>
  <c r="D53" i="17"/>
  <c r="B54" i="17"/>
  <c r="C54" i="17"/>
  <c r="D54" i="17"/>
  <c r="B55" i="17"/>
  <c r="C55" i="17"/>
  <c r="D55" i="17"/>
  <c r="B56" i="17"/>
  <c r="C56" i="17"/>
  <c r="D56" i="17"/>
  <c r="B57" i="17"/>
  <c r="C57" i="17"/>
  <c r="D57" i="17"/>
  <c r="B58" i="17"/>
  <c r="C58" i="17"/>
  <c r="D58" i="17"/>
  <c r="B59" i="17"/>
  <c r="C59" i="17"/>
  <c r="D59" i="17"/>
  <c r="D3" i="17"/>
  <c r="C3" i="17"/>
  <c r="B3" i="17"/>
  <c r="E3" i="17" s="1"/>
  <c r="A118" i="17"/>
  <c r="A117" i="17"/>
  <c r="A116" i="17"/>
  <c r="A115" i="17"/>
  <c r="A114" i="17"/>
  <c r="A113" i="17"/>
  <c r="A112" i="17"/>
  <c r="A111" i="17"/>
  <c r="A110" i="17"/>
  <c r="A109" i="17"/>
  <c r="A108" i="17"/>
  <c r="A107" i="17"/>
  <c r="A106" i="17"/>
  <c r="A105" i="17"/>
  <c r="A104" i="17"/>
  <c r="A103" i="17"/>
  <c r="A102" i="17"/>
  <c r="A101" i="17"/>
  <c r="A100" i="17"/>
  <c r="A99" i="17"/>
  <c r="A98" i="17"/>
  <c r="A97" i="17"/>
  <c r="A96" i="17"/>
  <c r="A95" i="17"/>
  <c r="A94" i="17"/>
  <c r="G93" i="17"/>
  <c r="A93" i="17"/>
  <c r="A92" i="17"/>
  <c r="A91" i="17"/>
  <c r="A90" i="17"/>
  <c r="A89" i="17"/>
  <c r="A88" i="17"/>
  <c r="A87" i="17"/>
  <c r="A86" i="17"/>
  <c r="A85" i="17"/>
  <c r="A84" i="17"/>
  <c r="A83" i="17"/>
  <c r="A82" i="17"/>
  <c r="A81" i="17"/>
  <c r="A80" i="17"/>
  <c r="A79" i="17"/>
  <c r="A78" i="17"/>
  <c r="A77" i="17"/>
  <c r="A76" i="17"/>
  <c r="A75" i="17"/>
  <c r="A74" i="17"/>
  <c r="A73" i="17"/>
  <c r="G72" i="17"/>
  <c r="A72" i="17"/>
  <c r="A71" i="17"/>
  <c r="A70" i="17"/>
  <c r="A69" i="17"/>
  <c r="A68" i="17"/>
  <c r="A67" i="17"/>
  <c r="A66" i="17"/>
  <c r="A65" i="17"/>
  <c r="A64" i="17"/>
  <c r="A63" i="17"/>
  <c r="A62" i="17"/>
  <c r="A59" i="17"/>
  <c r="A58" i="17"/>
  <c r="A57" i="17"/>
  <c r="A56" i="17"/>
  <c r="A55" i="17"/>
  <c r="A54" i="17"/>
  <c r="A53" i="17"/>
  <c r="A52" i="17"/>
  <c r="A51" i="17"/>
  <c r="E50" i="17"/>
  <c r="G50" i="17" s="1"/>
  <c r="A50" i="17"/>
  <c r="A49" i="17"/>
  <c r="A48" i="17"/>
  <c r="A47" i="17"/>
  <c r="A46" i="17"/>
  <c r="A45" i="17"/>
  <c r="A44" i="17"/>
  <c r="A43" i="17"/>
  <c r="A42" i="17"/>
  <c r="A41" i="17"/>
  <c r="A40" i="17"/>
  <c r="E39" i="17"/>
  <c r="G39" i="17" s="1"/>
  <c r="A39" i="17"/>
  <c r="A38" i="17"/>
  <c r="A37" i="17"/>
  <c r="A36" i="17"/>
  <c r="A35" i="17"/>
  <c r="A34" i="17"/>
  <c r="A33" i="17"/>
  <c r="A32" i="17"/>
  <c r="E31" i="17"/>
  <c r="G31" i="17" s="1"/>
  <c r="A31" i="17"/>
  <c r="A30" i="17"/>
  <c r="A29" i="17"/>
  <c r="A28" i="17"/>
  <c r="A27" i="17"/>
  <c r="A26" i="17"/>
  <c r="A25" i="17"/>
  <c r="E24" i="17"/>
  <c r="G24" i="17" s="1"/>
  <c r="A24" i="17"/>
  <c r="E23" i="17"/>
  <c r="G23" i="17" s="1"/>
  <c r="A23" i="17"/>
  <c r="A22" i="17"/>
  <c r="A21" i="17"/>
  <c r="A20" i="17"/>
  <c r="A19" i="17"/>
  <c r="A18" i="17"/>
  <c r="E17" i="17"/>
  <c r="G17" i="17" s="1"/>
  <c r="A17" i="17"/>
  <c r="E16" i="17"/>
  <c r="G16" i="17" s="1"/>
  <c r="A16" i="17"/>
  <c r="E15" i="17"/>
  <c r="G15" i="17" s="1"/>
  <c r="A15" i="17"/>
  <c r="E14" i="17"/>
  <c r="G14" i="17" s="1"/>
  <c r="A14" i="17"/>
  <c r="A13" i="17"/>
  <c r="A12" i="17"/>
  <c r="A11" i="17"/>
  <c r="A10" i="17"/>
  <c r="A9" i="17"/>
  <c r="E8" i="17"/>
  <c r="G8" i="17" s="1"/>
  <c r="A8" i="17"/>
  <c r="E7" i="17"/>
  <c r="G7" i="17" s="1"/>
  <c r="A7" i="17"/>
  <c r="A6" i="17"/>
  <c r="A5" i="17"/>
  <c r="A4" i="17"/>
  <c r="A3" i="17"/>
  <c r="E83" i="17" l="1"/>
  <c r="G83" i="17" s="1"/>
  <c r="E36" i="17"/>
  <c r="G36" i="17" s="1"/>
  <c r="E90" i="17"/>
  <c r="G90" i="17" s="1"/>
  <c r="E76" i="17"/>
  <c r="G76" i="17" s="1"/>
  <c r="E62" i="17"/>
  <c r="E82" i="17"/>
  <c r="G82" i="17" s="1"/>
  <c r="E51" i="17"/>
  <c r="G51" i="17" s="1"/>
  <c r="E43" i="17"/>
  <c r="G43" i="17" s="1"/>
  <c r="E35" i="17"/>
  <c r="G35" i="17" s="1"/>
  <c r="E53" i="17"/>
  <c r="G53" i="17" s="1"/>
  <c r="E104" i="17"/>
  <c r="G104" i="17" s="1"/>
  <c r="E89" i="17"/>
  <c r="G89" i="17" s="1"/>
  <c r="E110" i="17"/>
  <c r="G110" i="17" s="1"/>
  <c r="E74" i="17"/>
  <c r="G74" i="17" s="1"/>
  <c r="E37" i="17"/>
  <c r="G37" i="17" s="1"/>
  <c r="E44" i="17"/>
  <c r="G44" i="17" s="1"/>
  <c r="E41" i="17"/>
  <c r="G41" i="17" s="1"/>
  <c r="E117" i="17"/>
  <c r="G117" i="17" s="1"/>
  <c r="E102" i="17"/>
  <c r="G102" i="17" s="1"/>
  <c r="E87" i="17"/>
  <c r="G87" i="17" s="1"/>
  <c r="E69" i="17"/>
  <c r="G69" i="17" s="1"/>
  <c r="E59" i="17"/>
  <c r="G59" i="17" s="1"/>
  <c r="E32" i="17"/>
  <c r="G32" i="17" s="1"/>
  <c r="E116" i="17"/>
  <c r="G116" i="17" s="1"/>
  <c r="E86" i="17"/>
  <c r="G86" i="17" s="1"/>
  <c r="E52" i="17"/>
  <c r="G52" i="17" s="1"/>
  <c r="E91" i="17"/>
  <c r="G91" i="17" s="1"/>
  <c r="E78" i="17"/>
  <c r="G78" i="17" s="1"/>
  <c r="E29" i="17"/>
  <c r="G29" i="17" s="1"/>
  <c r="E21" i="17"/>
  <c r="G21" i="17" s="1"/>
  <c r="E13" i="17"/>
  <c r="G13" i="17" s="1"/>
  <c r="E5" i="17"/>
  <c r="G5" i="17" s="1"/>
  <c r="E101" i="17"/>
  <c r="G101" i="17" s="1"/>
  <c r="E94" i="17"/>
  <c r="G94" i="17" s="1"/>
  <c r="E45" i="17"/>
  <c r="G45" i="17" s="1"/>
  <c r="E54" i="17"/>
  <c r="G54" i="17" s="1"/>
  <c r="E88" i="17"/>
  <c r="G88" i="17" s="1"/>
  <c r="E95" i="17"/>
  <c r="G95" i="17" s="1"/>
  <c r="E113" i="17"/>
  <c r="G113" i="17" s="1"/>
  <c r="E106" i="17"/>
  <c r="G106" i="17" s="1"/>
  <c r="E27" i="17"/>
  <c r="G27" i="17" s="1"/>
  <c r="E19" i="17"/>
  <c r="G19" i="17" s="1"/>
  <c r="E11" i="17"/>
  <c r="G11" i="17" s="1"/>
  <c r="E112" i="17"/>
  <c r="G112" i="17" s="1"/>
  <c r="E34" i="17"/>
  <c r="G34" i="17" s="1"/>
  <c r="E18" i="17"/>
  <c r="G18" i="17" s="1"/>
  <c r="E58" i="17"/>
  <c r="G58" i="17" s="1"/>
  <c r="E42" i="17"/>
  <c r="G42" i="17" s="1"/>
  <c r="E118" i="17"/>
  <c r="G118" i="17" s="1"/>
  <c r="E65" i="17"/>
  <c r="G65" i="17" s="1"/>
  <c r="E57" i="17"/>
  <c r="G57" i="17" s="1"/>
  <c r="E71" i="17"/>
  <c r="G71" i="17" s="1"/>
  <c r="E56" i="17"/>
  <c r="G56" i="17" s="1"/>
  <c r="E77" i="17"/>
  <c r="G77" i="17" s="1"/>
  <c r="E70" i="17"/>
  <c r="G70" i="17" s="1"/>
  <c r="E55" i="17"/>
  <c r="G55" i="17" s="1"/>
  <c r="E47" i="17"/>
  <c r="G47" i="17" s="1"/>
  <c r="E115" i="17"/>
  <c r="G115" i="17" s="1"/>
  <c r="G62" i="17"/>
  <c r="G3" i="17"/>
  <c r="E60" i="17" l="1"/>
  <c r="K2" i="17"/>
  <c r="J2" i="17"/>
  <c r="E1" i="17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62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S113" i="2" l="1"/>
  <c r="S106" i="2"/>
  <c r="S95" i="2"/>
  <c r="S87" i="2"/>
  <c r="S80" i="2"/>
  <c r="S72" i="2"/>
  <c r="S65" i="2"/>
  <c r="S117" i="2"/>
  <c r="S110" i="2"/>
  <c r="S101" i="2"/>
  <c r="S88" i="2"/>
  <c r="S79" i="2"/>
  <c r="S71" i="2"/>
  <c r="S63" i="2"/>
  <c r="S115" i="2"/>
  <c r="S109" i="2"/>
  <c r="S102" i="2"/>
  <c r="S93" i="2"/>
  <c r="S82" i="2"/>
  <c r="S73" i="2"/>
  <c r="S64" i="2"/>
  <c r="S111" i="2"/>
  <c r="S108" i="2"/>
  <c r="S100" i="2"/>
  <c r="S92" i="2"/>
  <c r="S83" i="2"/>
  <c r="S74" i="2"/>
  <c r="S66" i="2"/>
  <c r="S114" i="2"/>
  <c r="S104" i="2"/>
  <c r="S96" i="2"/>
  <c r="S89" i="2"/>
  <c r="S81" i="2"/>
  <c r="S75" i="2"/>
  <c r="S67" i="2"/>
  <c r="S118" i="2"/>
  <c r="S107" i="2"/>
  <c r="S98" i="2"/>
  <c r="S90" i="2"/>
  <c r="S84" i="2"/>
  <c r="S77" i="2"/>
  <c r="S69" i="2"/>
  <c r="S116" i="2"/>
  <c r="S112" i="2"/>
  <c r="S105" i="2"/>
  <c r="S103" i="2"/>
  <c r="S99" i="2"/>
  <c r="S97" i="2"/>
  <c r="S94" i="2"/>
  <c r="S91" i="2"/>
  <c r="S86" i="2"/>
  <c r="S85" i="2"/>
  <c r="S78" i="2"/>
  <c r="S76" i="2"/>
  <c r="S70" i="2"/>
  <c r="S62" i="2"/>
  <c r="S68" i="2"/>
  <c r="S52" i="2"/>
  <c r="S48" i="2"/>
  <c r="S40" i="2"/>
  <c r="S29" i="2"/>
  <c r="S20" i="2"/>
  <c r="S13" i="2"/>
  <c r="S6" i="2"/>
  <c r="S58" i="2"/>
  <c r="S51" i="2"/>
  <c r="S42" i="2"/>
  <c r="S33" i="2"/>
  <c r="S22" i="2"/>
  <c r="S12" i="2"/>
  <c r="S4" i="2"/>
  <c r="S57" i="2"/>
  <c r="S50" i="2"/>
  <c r="S43" i="2"/>
  <c r="S35" i="2"/>
  <c r="S26" i="2"/>
  <c r="S14" i="2"/>
  <c r="S5" i="2"/>
  <c r="S59" i="2"/>
  <c r="S49" i="2"/>
  <c r="S41" i="2"/>
  <c r="S34" i="2"/>
  <c r="S27" i="2"/>
  <c r="S17" i="2"/>
  <c r="S7" i="2"/>
  <c r="S54" i="2"/>
  <c r="S47" i="2"/>
  <c r="S39" i="2"/>
  <c r="S30" i="2"/>
  <c r="S23" i="2"/>
  <c r="S15" i="2"/>
  <c r="S8" i="2"/>
  <c r="S55" i="2"/>
  <c r="S45" i="2"/>
  <c r="S36" i="2"/>
  <c r="S28" i="2"/>
  <c r="S21" i="2"/>
  <c r="S16" i="2"/>
  <c r="S9" i="2"/>
  <c r="S56" i="2"/>
  <c r="S53" i="2"/>
  <c r="S44" i="2"/>
  <c r="S46" i="2"/>
  <c r="S37" i="2"/>
  <c r="S38" i="2"/>
  <c r="S32" i="2"/>
  <c r="S31" i="2"/>
  <c r="S25" i="2"/>
  <c r="S24" i="2"/>
  <c r="S19" i="2"/>
  <c r="S18" i="2"/>
  <c r="S11" i="2"/>
  <c r="S10" i="2"/>
  <c r="S3" i="2"/>
  <c r="S19" i="1"/>
  <c r="S24" i="1"/>
  <c r="S25" i="1"/>
  <c r="S31" i="1"/>
  <c r="S32" i="1"/>
  <c r="S38" i="1"/>
  <c r="S37" i="1"/>
  <c r="S46" i="1"/>
  <c r="S44" i="1"/>
  <c r="S53" i="1"/>
  <c r="S56" i="1"/>
  <c r="S9" i="1"/>
  <c r="S16" i="1"/>
  <c r="S21" i="1"/>
  <c r="S28" i="1"/>
  <c r="S36" i="1"/>
  <c r="S45" i="1"/>
  <c r="S55" i="1"/>
  <c r="S8" i="1"/>
  <c r="S15" i="1"/>
  <c r="S23" i="1"/>
  <c r="S30" i="1"/>
  <c r="S39" i="1"/>
  <c r="S47" i="1"/>
  <c r="S54" i="1"/>
  <c r="S7" i="1"/>
  <c r="S17" i="1"/>
  <c r="S27" i="1"/>
  <c r="S34" i="1"/>
  <c r="S41" i="1"/>
  <c r="S49" i="1"/>
  <c r="S59" i="1"/>
  <c r="S5" i="1"/>
  <c r="S14" i="1"/>
  <c r="S26" i="1"/>
  <c r="S35" i="1"/>
  <c r="S43" i="1"/>
  <c r="S50" i="1"/>
  <c r="S57" i="1"/>
  <c r="S4" i="1"/>
  <c r="S12" i="1"/>
  <c r="S22" i="1"/>
  <c r="S33" i="1"/>
  <c r="S42" i="1"/>
  <c r="S51" i="1"/>
  <c r="S58" i="1"/>
  <c r="S6" i="1"/>
  <c r="S13" i="1"/>
  <c r="S20" i="1"/>
  <c r="S29" i="1"/>
  <c r="S40" i="1"/>
  <c r="S48" i="1"/>
  <c r="S52" i="1"/>
  <c r="S68" i="1"/>
  <c r="S62" i="1"/>
  <c r="S70" i="1"/>
  <c r="S76" i="1"/>
  <c r="S78" i="1"/>
  <c r="S85" i="1"/>
  <c r="S86" i="1"/>
  <c r="S91" i="1"/>
  <c r="S94" i="1"/>
  <c r="S97" i="1"/>
  <c r="S99" i="1"/>
  <c r="S103" i="1"/>
  <c r="S105" i="1"/>
  <c r="S112" i="1"/>
  <c r="S116" i="1"/>
  <c r="S69" i="1"/>
  <c r="S77" i="1"/>
  <c r="S84" i="1"/>
  <c r="S90" i="1"/>
  <c r="S98" i="1"/>
  <c r="S107" i="1"/>
  <c r="S118" i="1"/>
  <c r="S67" i="1"/>
  <c r="S75" i="1"/>
  <c r="S81" i="1"/>
  <c r="S89" i="1"/>
  <c r="S96" i="1"/>
  <c r="S104" i="1"/>
  <c r="S114" i="1"/>
  <c r="S66" i="1"/>
  <c r="S74" i="1"/>
  <c r="S83" i="1"/>
  <c r="S92" i="1"/>
  <c r="S100" i="1"/>
  <c r="S108" i="1"/>
  <c r="S111" i="1"/>
  <c r="S64" i="1"/>
  <c r="S73" i="1"/>
  <c r="S82" i="1"/>
  <c r="S93" i="1"/>
  <c r="S102" i="1"/>
  <c r="S109" i="1"/>
  <c r="S115" i="1"/>
  <c r="S63" i="1"/>
  <c r="S71" i="1"/>
  <c r="S79" i="1"/>
  <c r="S88" i="1"/>
  <c r="S101" i="1"/>
  <c r="S110" i="1"/>
  <c r="S117" i="1"/>
  <c r="S65" i="1"/>
  <c r="S72" i="1"/>
  <c r="S80" i="1"/>
  <c r="S87" i="1"/>
  <c r="S95" i="1"/>
  <c r="S106" i="1"/>
  <c r="S113" i="1"/>
  <c r="S10" i="1"/>
  <c r="S11" i="1"/>
  <c r="S18" i="1"/>
  <c r="S3" i="1"/>
  <c r="I7" i="2"/>
  <c r="O7" i="2" s="1"/>
  <c r="J7" i="2"/>
  <c r="P7" i="2" s="1"/>
  <c r="K7" i="2"/>
  <c r="E7" i="2" s="1"/>
  <c r="I55" i="2"/>
  <c r="C55" i="2" s="1"/>
  <c r="J55" i="2"/>
  <c r="D55" i="2" s="1"/>
  <c r="K55" i="2"/>
  <c r="E55" i="2" s="1"/>
  <c r="I17" i="2"/>
  <c r="C17" i="2" s="1"/>
  <c r="J17" i="2"/>
  <c r="P17" i="2" s="1"/>
  <c r="K17" i="2"/>
  <c r="E17" i="2" s="1"/>
  <c r="I8" i="2"/>
  <c r="O8" i="2" s="1"/>
  <c r="J8" i="2"/>
  <c r="D8" i="2" s="1"/>
  <c r="K8" i="2"/>
  <c r="E8" i="2" s="1"/>
  <c r="I27" i="2"/>
  <c r="C27" i="2" s="1"/>
  <c r="J27" i="2"/>
  <c r="D27" i="2" s="1"/>
  <c r="K27" i="2"/>
  <c r="Q27" i="2" s="1"/>
  <c r="I15" i="2"/>
  <c r="C15" i="2" s="1"/>
  <c r="J15" i="2"/>
  <c r="D15" i="2" s="1"/>
  <c r="K15" i="2"/>
  <c r="Q15" i="2" s="1"/>
  <c r="I34" i="2"/>
  <c r="C34" i="2" s="1"/>
  <c r="J34" i="2"/>
  <c r="D34" i="2" s="1"/>
  <c r="K34" i="2"/>
  <c r="Q34" i="2" s="1"/>
  <c r="I23" i="2"/>
  <c r="O23" i="2" s="1"/>
  <c r="J23" i="2"/>
  <c r="P23" i="2" s="1"/>
  <c r="K23" i="2"/>
  <c r="Q23" i="2" s="1"/>
  <c r="I41" i="2"/>
  <c r="O41" i="2" s="1"/>
  <c r="J41" i="2"/>
  <c r="P41" i="2" s="1"/>
  <c r="K41" i="2"/>
  <c r="E41" i="2" s="1"/>
  <c r="I30" i="2"/>
  <c r="C30" i="2" s="1"/>
  <c r="J30" i="2"/>
  <c r="D30" i="2" s="1"/>
  <c r="K30" i="2"/>
  <c r="Q30" i="2" s="1"/>
  <c r="I49" i="2"/>
  <c r="C49" i="2" s="1"/>
  <c r="J49" i="2"/>
  <c r="P49" i="2" s="1"/>
  <c r="K49" i="2"/>
  <c r="Q49" i="2" s="1"/>
  <c r="I39" i="2"/>
  <c r="O39" i="2" s="1"/>
  <c r="J39" i="2"/>
  <c r="D39" i="2" s="1"/>
  <c r="K39" i="2"/>
  <c r="E39" i="2" s="1"/>
  <c r="I59" i="2"/>
  <c r="C59" i="2" s="1"/>
  <c r="J59" i="2"/>
  <c r="P59" i="2" s="1"/>
  <c r="K59" i="2"/>
  <c r="E59" i="2" s="1"/>
  <c r="I47" i="2"/>
  <c r="C47" i="2" s="1"/>
  <c r="J47" i="2"/>
  <c r="D47" i="2" s="1"/>
  <c r="K47" i="2"/>
  <c r="E47" i="2" s="1"/>
  <c r="I56" i="2"/>
  <c r="C56" i="2" s="1"/>
  <c r="J56" i="2"/>
  <c r="D56" i="2" s="1"/>
  <c r="K56" i="2"/>
  <c r="E56" i="2" s="1"/>
  <c r="I9" i="2"/>
  <c r="C9" i="2" s="1"/>
  <c r="J9" i="2"/>
  <c r="P9" i="2" s="1"/>
  <c r="K9" i="2"/>
  <c r="Q9" i="2" s="1"/>
  <c r="I16" i="2"/>
  <c r="O16" i="2" s="1"/>
  <c r="J16" i="2"/>
  <c r="P16" i="2" s="1"/>
  <c r="K16" i="2"/>
  <c r="E16" i="2" s="1"/>
  <c r="I21" i="2"/>
  <c r="C21" i="2" s="1"/>
  <c r="J21" i="2"/>
  <c r="D21" i="2" s="1"/>
  <c r="K21" i="2"/>
  <c r="E21" i="2" s="1"/>
  <c r="I28" i="2"/>
  <c r="C28" i="2" s="1"/>
  <c r="J28" i="2"/>
  <c r="P28" i="2" s="1"/>
  <c r="K28" i="2"/>
  <c r="Q28" i="2" s="1"/>
  <c r="I36" i="2"/>
  <c r="O36" i="2" s="1"/>
  <c r="J36" i="2"/>
  <c r="D36" i="2" s="1"/>
  <c r="K36" i="2"/>
  <c r="E36" i="2" s="1"/>
  <c r="I45" i="2"/>
  <c r="C45" i="2" s="1"/>
  <c r="J45" i="2"/>
  <c r="D45" i="2" s="1"/>
  <c r="K45" i="2"/>
  <c r="E45" i="2" s="1"/>
  <c r="I31" i="2"/>
  <c r="C31" i="2" s="1"/>
  <c r="J31" i="2"/>
  <c r="D31" i="2" s="1"/>
  <c r="K31" i="2"/>
  <c r="E31" i="2" s="1"/>
  <c r="I32" i="2"/>
  <c r="C32" i="2" s="1"/>
  <c r="J32" i="2"/>
  <c r="D32" i="2" s="1"/>
  <c r="K32" i="2"/>
  <c r="Q32" i="2" s="1"/>
  <c r="I38" i="2"/>
  <c r="O38" i="2" s="1"/>
  <c r="J38" i="2"/>
  <c r="P38" i="2" s="1"/>
  <c r="K38" i="2"/>
  <c r="Q38" i="2" s="1"/>
  <c r="I37" i="2"/>
  <c r="O37" i="2" s="1"/>
  <c r="J37" i="2"/>
  <c r="P37" i="2" s="1"/>
  <c r="K37" i="2"/>
  <c r="Q37" i="2" s="1"/>
  <c r="I46" i="2"/>
  <c r="C46" i="2" s="1"/>
  <c r="J46" i="2"/>
  <c r="D46" i="2" s="1"/>
  <c r="K46" i="2"/>
  <c r="Q46" i="2" s="1"/>
  <c r="I44" i="2"/>
  <c r="C44" i="2" s="1"/>
  <c r="J44" i="2"/>
  <c r="D44" i="2" s="1"/>
  <c r="C30" i="3" s="1"/>
  <c r="K44" i="2"/>
  <c r="E44" i="2" s="1"/>
  <c r="I53" i="2"/>
  <c r="O53" i="2" s="1"/>
  <c r="J53" i="2"/>
  <c r="P53" i="2" s="1"/>
  <c r="K53" i="2"/>
  <c r="E53" i="2" s="1"/>
  <c r="I3" i="2"/>
  <c r="C3" i="2" s="1"/>
  <c r="J3" i="2"/>
  <c r="P3" i="2" s="1"/>
  <c r="K3" i="2"/>
  <c r="Q3" i="2" s="1"/>
  <c r="I10" i="2"/>
  <c r="C10" i="2" s="1"/>
  <c r="J10" i="2"/>
  <c r="D10" i="2" s="1"/>
  <c r="K10" i="2"/>
  <c r="E10" i="2" s="1"/>
  <c r="I11" i="2"/>
  <c r="C11" i="2" s="1"/>
  <c r="J11" i="2"/>
  <c r="D11" i="2" s="1"/>
  <c r="K11" i="2"/>
  <c r="E11" i="2" s="1"/>
  <c r="I18" i="2"/>
  <c r="C18" i="2" s="1"/>
  <c r="J18" i="2"/>
  <c r="P18" i="2" s="1"/>
  <c r="K18" i="2"/>
  <c r="Q18" i="2" s="1"/>
  <c r="I19" i="2"/>
  <c r="O19" i="2" s="1"/>
  <c r="J19" i="2"/>
  <c r="P19" i="2" s="1"/>
  <c r="K19" i="2"/>
  <c r="E19" i="2" s="1"/>
  <c r="I24" i="2"/>
  <c r="C24" i="2" s="1"/>
  <c r="J24" i="2"/>
  <c r="D24" i="2" s="1"/>
  <c r="K24" i="2"/>
  <c r="E24" i="2" s="1"/>
  <c r="I25" i="2"/>
  <c r="C25" i="2" s="1"/>
  <c r="J25" i="2"/>
  <c r="P25" i="2" s="1"/>
  <c r="K25" i="2"/>
  <c r="E25" i="2" s="1"/>
  <c r="I6" i="2"/>
  <c r="O6" i="2" s="1"/>
  <c r="J6" i="2"/>
  <c r="D6" i="2" s="1"/>
  <c r="K6" i="2"/>
  <c r="E6" i="2" s="1"/>
  <c r="I13" i="2"/>
  <c r="C13" i="2" s="1"/>
  <c r="J13" i="2"/>
  <c r="P13" i="2" s="1"/>
  <c r="K13" i="2"/>
  <c r="Q13" i="2" s="1"/>
  <c r="I20" i="2"/>
  <c r="C20" i="2" s="1"/>
  <c r="J20" i="2"/>
  <c r="D20" i="2" s="1"/>
  <c r="K20" i="2"/>
  <c r="E20" i="2" s="1"/>
  <c r="I29" i="2"/>
  <c r="O29" i="2" s="1"/>
  <c r="J29" i="2"/>
  <c r="P29" i="2" s="1"/>
  <c r="K29" i="2"/>
  <c r="Q29" i="2" s="1"/>
  <c r="I40" i="2"/>
  <c r="O40" i="2" s="1"/>
  <c r="J40" i="2"/>
  <c r="P40" i="2" s="1"/>
  <c r="K40" i="2"/>
  <c r="Q40" i="2" s="1"/>
  <c r="I48" i="2"/>
  <c r="O48" i="2" s="1"/>
  <c r="J48" i="2"/>
  <c r="P48" i="2" s="1"/>
  <c r="K48" i="2"/>
  <c r="E48" i="2" s="1"/>
  <c r="I52" i="2"/>
  <c r="C52" i="2" s="1"/>
  <c r="J52" i="2"/>
  <c r="D52" i="2" s="1"/>
  <c r="K52" i="2"/>
  <c r="Q52" i="2" s="1"/>
  <c r="I4" i="2"/>
  <c r="C4" i="2" s="1"/>
  <c r="B46" i="3" s="1"/>
  <c r="J4" i="2"/>
  <c r="P4" i="2" s="1"/>
  <c r="K4" i="2"/>
  <c r="E4" i="2" s="1"/>
  <c r="I12" i="2"/>
  <c r="C12" i="2" s="1"/>
  <c r="B47" i="3" s="1"/>
  <c r="J12" i="2"/>
  <c r="D12" i="2" s="1"/>
  <c r="C47" i="3" s="1"/>
  <c r="K12" i="2"/>
  <c r="E12" i="2" s="1"/>
  <c r="D47" i="3" s="1"/>
  <c r="I22" i="2"/>
  <c r="C22" i="2" s="1"/>
  <c r="J22" i="2"/>
  <c r="D22" i="2" s="1"/>
  <c r="K22" i="2"/>
  <c r="Q22" i="2" s="1"/>
  <c r="I33" i="2"/>
  <c r="C33" i="2" s="1"/>
  <c r="B49" i="3" s="1"/>
  <c r="J33" i="2"/>
  <c r="D33" i="2" s="1"/>
  <c r="K33" i="2"/>
  <c r="E33" i="2" s="1"/>
  <c r="I42" i="2"/>
  <c r="C42" i="2" s="1"/>
  <c r="J42" i="2"/>
  <c r="D42" i="2" s="1"/>
  <c r="K42" i="2"/>
  <c r="E42" i="2" s="1"/>
  <c r="I51" i="2"/>
  <c r="C51" i="2" s="1"/>
  <c r="B51" i="3" s="1"/>
  <c r="J51" i="2"/>
  <c r="P51" i="2" s="1"/>
  <c r="K51" i="2"/>
  <c r="Q51" i="2" s="1"/>
  <c r="I58" i="2"/>
  <c r="O58" i="2" s="1"/>
  <c r="J58" i="2"/>
  <c r="P58" i="2" s="1"/>
  <c r="K58" i="2"/>
  <c r="Q58" i="2" s="1"/>
  <c r="I5" i="2"/>
  <c r="O5" i="2" s="1"/>
  <c r="J5" i="2"/>
  <c r="D5" i="2" s="1"/>
  <c r="K5" i="2"/>
  <c r="Q5" i="2" s="1"/>
  <c r="I14" i="2"/>
  <c r="C14" i="2" s="1"/>
  <c r="J14" i="2"/>
  <c r="P14" i="2" s="1"/>
  <c r="K14" i="2"/>
  <c r="E14" i="2" s="1"/>
  <c r="I26" i="2"/>
  <c r="O26" i="2" s="1"/>
  <c r="J26" i="2"/>
  <c r="P26" i="2" s="1"/>
  <c r="K26" i="2"/>
  <c r="E26" i="2" s="1"/>
  <c r="I35" i="2"/>
  <c r="C35" i="2" s="1"/>
  <c r="J35" i="2"/>
  <c r="D35" i="2" s="1"/>
  <c r="K35" i="2"/>
  <c r="E35" i="2" s="1"/>
  <c r="I43" i="2"/>
  <c r="C43" i="2" s="1"/>
  <c r="J43" i="2"/>
  <c r="P43" i="2" s="1"/>
  <c r="K43" i="2"/>
  <c r="E43" i="2" s="1"/>
  <c r="I50" i="2"/>
  <c r="O50" i="2" s="1"/>
  <c r="J50" i="2"/>
  <c r="P50" i="2" s="1"/>
  <c r="K50" i="2"/>
  <c r="Q50" i="2" s="1"/>
  <c r="I57" i="2"/>
  <c r="O57" i="2" s="1"/>
  <c r="J57" i="2"/>
  <c r="P57" i="2" s="1"/>
  <c r="K57" i="2"/>
  <c r="Q57" i="2" s="1"/>
  <c r="I66" i="2"/>
  <c r="O66" i="2" s="1"/>
  <c r="J66" i="2"/>
  <c r="P66" i="2" s="1"/>
  <c r="K66" i="2"/>
  <c r="E66" i="2" s="1"/>
  <c r="I114" i="2"/>
  <c r="C114" i="2" s="1"/>
  <c r="J114" i="2"/>
  <c r="D114" i="2" s="1"/>
  <c r="K114" i="2"/>
  <c r="Q114" i="2" s="1"/>
  <c r="I118" i="2"/>
  <c r="C118" i="2" s="1"/>
  <c r="J118" i="2"/>
  <c r="P118" i="2" s="1"/>
  <c r="K118" i="2"/>
  <c r="E118" i="2" s="1"/>
  <c r="I74" i="2"/>
  <c r="C74" i="2" s="1"/>
  <c r="J74" i="2"/>
  <c r="D74" i="2" s="1"/>
  <c r="K74" i="2"/>
  <c r="E74" i="2" s="1"/>
  <c r="I67" i="2"/>
  <c r="C67" i="2" s="1"/>
  <c r="J67" i="2"/>
  <c r="P67" i="2" s="1"/>
  <c r="K67" i="2"/>
  <c r="Q67" i="2" s="1"/>
  <c r="I83" i="2"/>
  <c r="O83" i="2" s="1"/>
  <c r="J83" i="2"/>
  <c r="D83" i="2" s="1"/>
  <c r="K83" i="2"/>
  <c r="E83" i="2" s="1"/>
  <c r="I75" i="2"/>
  <c r="O75" i="2" s="1"/>
  <c r="J75" i="2"/>
  <c r="D75" i="2" s="1"/>
  <c r="K75" i="2"/>
  <c r="Q75" i="2" s="1"/>
  <c r="I92" i="2"/>
  <c r="O92" i="2" s="1"/>
  <c r="J92" i="2"/>
  <c r="P92" i="2" s="1"/>
  <c r="K92" i="2"/>
  <c r="Q92" i="2" s="1"/>
  <c r="I81" i="2"/>
  <c r="C81" i="2" s="1"/>
  <c r="J81" i="2"/>
  <c r="P81" i="2" s="1"/>
  <c r="K81" i="2"/>
  <c r="E81" i="2" s="1"/>
  <c r="I100" i="2"/>
  <c r="C100" i="2" s="1"/>
  <c r="J100" i="2"/>
  <c r="D100" i="2" s="1"/>
  <c r="K100" i="2"/>
  <c r="Q100" i="2" s="1"/>
  <c r="I89" i="2"/>
  <c r="C89" i="2" s="1"/>
  <c r="J89" i="2"/>
  <c r="P89" i="2" s="1"/>
  <c r="K89" i="2"/>
  <c r="Q89" i="2" s="1"/>
  <c r="I108" i="2"/>
  <c r="O108" i="2" s="1"/>
  <c r="J108" i="2"/>
  <c r="P108" i="2" s="1"/>
  <c r="K108" i="2"/>
  <c r="E108" i="2" s="1"/>
  <c r="I96" i="2"/>
  <c r="C96" i="2" s="1"/>
  <c r="J96" i="2"/>
  <c r="P96" i="2" s="1"/>
  <c r="K96" i="2"/>
  <c r="E96" i="2" s="1"/>
  <c r="I111" i="2"/>
  <c r="O111" i="2" s="1"/>
  <c r="J111" i="2"/>
  <c r="P111" i="2" s="1"/>
  <c r="K111" i="2"/>
  <c r="Q111" i="2" s="1"/>
  <c r="I104" i="2"/>
  <c r="C104" i="2" s="1"/>
  <c r="J104" i="2"/>
  <c r="P104" i="2" s="1"/>
  <c r="K104" i="2"/>
  <c r="Q104" i="2" s="1"/>
  <c r="I116" i="2"/>
  <c r="O116" i="2" s="1"/>
  <c r="J116" i="2"/>
  <c r="P116" i="2" s="1"/>
  <c r="K116" i="2"/>
  <c r="Q116" i="2" s="1"/>
  <c r="I69" i="2"/>
  <c r="C69" i="2" s="1"/>
  <c r="J69" i="2"/>
  <c r="P69" i="2" s="1"/>
  <c r="K69" i="2"/>
  <c r="E69" i="2" s="1"/>
  <c r="I77" i="2"/>
  <c r="C77" i="2" s="1"/>
  <c r="J77" i="2"/>
  <c r="P77" i="2" s="1"/>
  <c r="K77" i="2"/>
  <c r="E77" i="2" s="1"/>
  <c r="I84" i="2"/>
  <c r="C84" i="2" s="1"/>
  <c r="J84" i="2"/>
  <c r="P84" i="2" s="1"/>
  <c r="K84" i="2"/>
  <c r="Q84" i="2" s="1"/>
  <c r="I90" i="2"/>
  <c r="C90" i="2" s="1"/>
  <c r="J90" i="2"/>
  <c r="P90" i="2" s="1"/>
  <c r="K90" i="2"/>
  <c r="E90" i="2" s="1"/>
  <c r="D81" i="3" s="1"/>
  <c r="I98" i="2"/>
  <c r="C98" i="2" s="1"/>
  <c r="J98" i="2"/>
  <c r="D98" i="2" s="1"/>
  <c r="K98" i="2"/>
  <c r="E98" i="2" s="1"/>
  <c r="I107" i="2"/>
  <c r="C107" i="2" s="1"/>
  <c r="J107" i="2"/>
  <c r="D107" i="2" s="1"/>
  <c r="K107" i="2"/>
  <c r="E107" i="2" s="1"/>
  <c r="I91" i="2"/>
  <c r="C91" i="2" s="1"/>
  <c r="J91" i="2"/>
  <c r="P91" i="2" s="1"/>
  <c r="K91" i="2"/>
  <c r="Q91" i="2" s="1"/>
  <c r="I94" i="2"/>
  <c r="O94" i="2" s="1"/>
  <c r="J94" i="2"/>
  <c r="P94" i="2" s="1"/>
  <c r="K94" i="2"/>
  <c r="Q94" i="2" s="1"/>
  <c r="I97" i="2"/>
  <c r="O97" i="2" s="1"/>
  <c r="J97" i="2"/>
  <c r="P97" i="2" s="1"/>
  <c r="K97" i="2"/>
  <c r="E97" i="2" s="1"/>
  <c r="I99" i="2"/>
  <c r="C99" i="2" s="1"/>
  <c r="J99" i="2"/>
  <c r="D99" i="2" s="1"/>
  <c r="K99" i="2"/>
  <c r="E99" i="2" s="1"/>
  <c r="I103" i="2"/>
  <c r="C103" i="2" s="1"/>
  <c r="J103" i="2"/>
  <c r="P103" i="2" s="1"/>
  <c r="K103" i="2"/>
  <c r="Q103" i="2" s="1"/>
  <c r="I105" i="2"/>
  <c r="O105" i="2" s="1"/>
  <c r="J105" i="2"/>
  <c r="P105" i="2" s="1"/>
  <c r="K105" i="2"/>
  <c r="E105" i="2" s="1"/>
  <c r="I112" i="2"/>
  <c r="C112" i="2" s="1"/>
  <c r="J112" i="2"/>
  <c r="P112" i="2" s="1"/>
  <c r="K112" i="2"/>
  <c r="Q112" i="2" s="1"/>
  <c r="I68" i="2"/>
  <c r="C68" i="2" s="1"/>
  <c r="J68" i="2"/>
  <c r="P68" i="2" s="1"/>
  <c r="K68" i="2"/>
  <c r="E68" i="2" s="1"/>
  <c r="I62" i="2"/>
  <c r="O62" i="2" s="1"/>
  <c r="J62" i="2"/>
  <c r="P62" i="2" s="1"/>
  <c r="K62" i="2"/>
  <c r="Q62" i="2" s="1"/>
  <c r="I70" i="2"/>
  <c r="O70" i="2" s="1"/>
  <c r="J70" i="2"/>
  <c r="P70" i="2" s="1"/>
  <c r="K70" i="2"/>
  <c r="Q70" i="2" s="1"/>
  <c r="I76" i="2"/>
  <c r="O76" i="2" s="1"/>
  <c r="J76" i="2"/>
  <c r="P76" i="2" s="1"/>
  <c r="K76" i="2"/>
  <c r="E76" i="2" s="1"/>
  <c r="I78" i="2"/>
  <c r="C78" i="2" s="1"/>
  <c r="J78" i="2"/>
  <c r="P78" i="2" s="1"/>
  <c r="K78" i="2"/>
  <c r="Q78" i="2" s="1"/>
  <c r="I85" i="2"/>
  <c r="O85" i="2" s="1"/>
  <c r="J85" i="2"/>
  <c r="P85" i="2" s="1"/>
  <c r="K85" i="2"/>
  <c r="Q85" i="2" s="1"/>
  <c r="I86" i="2"/>
  <c r="O86" i="2" s="1"/>
  <c r="J86" i="2"/>
  <c r="P86" i="2" s="1"/>
  <c r="K86" i="2"/>
  <c r="E86" i="2" s="1"/>
  <c r="I65" i="2"/>
  <c r="C65" i="2" s="1"/>
  <c r="J65" i="2"/>
  <c r="D65" i="2" s="1"/>
  <c r="K65" i="2"/>
  <c r="Q65" i="2" s="1"/>
  <c r="I72" i="2"/>
  <c r="O72" i="2" s="1"/>
  <c r="J72" i="2"/>
  <c r="P72" i="2" s="1"/>
  <c r="K72" i="2"/>
  <c r="Q72" i="2" s="1"/>
  <c r="I80" i="2"/>
  <c r="O80" i="2" s="1"/>
  <c r="J80" i="2"/>
  <c r="P80" i="2" s="1"/>
  <c r="K80" i="2"/>
  <c r="Q80" i="2" s="1"/>
  <c r="I87" i="2"/>
  <c r="O87" i="2" s="1"/>
  <c r="J87" i="2"/>
  <c r="P87" i="2" s="1"/>
  <c r="K87" i="2"/>
  <c r="Q87" i="2" s="1"/>
  <c r="I95" i="2"/>
  <c r="O95" i="2" s="1"/>
  <c r="J95" i="2"/>
  <c r="P95" i="2" s="1"/>
  <c r="K95" i="2"/>
  <c r="E95" i="2" s="1"/>
  <c r="I106" i="2"/>
  <c r="C106" i="2" s="1"/>
  <c r="J106" i="2"/>
  <c r="D106" i="2" s="1"/>
  <c r="K106" i="2"/>
  <c r="Q106" i="2" s="1"/>
  <c r="I113" i="2"/>
  <c r="O113" i="2" s="1"/>
  <c r="J113" i="2"/>
  <c r="P113" i="2" s="1"/>
  <c r="K113" i="2"/>
  <c r="Q113" i="2" s="1"/>
  <c r="I63" i="2"/>
  <c r="O63" i="2" s="1"/>
  <c r="J63" i="2"/>
  <c r="P63" i="2" s="1"/>
  <c r="K63" i="2"/>
  <c r="E63" i="2" s="1"/>
  <c r="D105" i="3" s="1"/>
  <c r="I71" i="2"/>
  <c r="C71" i="2" s="1"/>
  <c r="B106" i="3" s="1"/>
  <c r="J71" i="2"/>
  <c r="D71" i="2" s="1"/>
  <c r="C106" i="3" s="1"/>
  <c r="K71" i="2"/>
  <c r="Q71" i="2" s="1"/>
  <c r="I79" i="2"/>
  <c r="C79" i="2" s="1"/>
  <c r="B107" i="3" s="1"/>
  <c r="J79" i="2"/>
  <c r="D79" i="2" s="1"/>
  <c r="C107" i="3" s="1"/>
  <c r="K79" i="2"/>
  <c r="Q79" i="2" s="1"/>
  <c r="I88" i="2"/>
  <c r="C88" i="2" s="1"/>
  <c r="J88" i="2"/>
  <c r="P88" i="2" s="1"/>
  <c r="K88" i="2"/>
  <c r="Q88" i="2" s="1"/>
  <c r="I101" i="2"/>
  <c r="O101" i="2" s="1"/>
  <c r="J101" i="2"/>
  <c r="P101" i="2" s="1"/>
  <c r="K101" i="2"/>
  <c r="Q101" i="2" s="1"/>
  <c r="I110" i="2"/>
  <c r="O110" i="2" s="1"/>
  <c r="J110" i="2"/>
  <c r="P110" i="2" s="1"/>
  <c r="K110" i="2"/>
  <c r="E110" i="2" s="1"/>
  <c r="D110" i="3" s="1"/>
  <c r="I117" i="2"/>
  <c r="C117" i="2" s="1"/>
  <c r="J117" i="2"/>
  <c r="D117" i="2" s="1"/>
  <c r="K117" i="2"/>
  <c r="Q117" i="2" s="1"/>
  <c r="I64" i="2"/>
  <c r="C64" i="2" s="1"/>
  <c r="J64" i="2"/>
  <c r="P64" i="2" s="1"/>
  <c r="K64" i="2"/>
  <c r="Q64" i="2" s="1"/>
  <c r="I73" i="2"/>
  <c r="C73" i="2" s="1"/>
  <c r="J73" i="2"/>
  <c r="D73" i="2" s="1"/>
  <c r="K73" i="2"/>
  <c r="E73" i="2" s="1"/>
  <c r="I82" i="2"/>
  <c r="C82" i="2" s="1"/>
  <c r="J82" i="2"/>
  <c r="P82" i="2" s="1"/>
  <c r="K82" i="2"/>
  <c r="E82" i="2" s="1"/>
  <c r="I93" i="2"/>
  <c r="C93" i="2" s="1"/>
  <c r="J93" i="2"/>
  <c r="D93" i="2" s="1"/>
  <c r="K93" i="2"/>
  <c r="Q93" i="2" s="1"/>
  <c r="I102" i="2"/>
  <c r="O102" i="2" s="1"/>
  <c r="J102" i="2"/>
  <c r="P102" i="2" s="1"/>
  <c r="K102" i="2"/>
  <c r="Q102" i="2" s="1"/>
  <c r="I109" i="2"/>
  <c r="O109" i="2" s="1"/>
  <c r="J109" i="2"/>
  <c r="P109" i="2" s="1"/>
  <c r="K109" i="2"/>
  <c r="Q109" i="2" s="1"/>
  <c r="I115" i="2"/>
  <c r="O115" i="2" s="1"/>
  <c r="J115" i="2"/>
  <c r="P115" i="2" s="1"/>
  <c r="K115" i="2"/>
  <c r="E115" i="2" s="1"/>
  <c r="K54" i="2"/>
  <c r="E54" i="2" s="1"/>
  <c r="J54" i="2"/>
  <c r="D54" i="2" s="1"/>
  <c r="I54" i="2"/>
  <c r="O54" i="2" s="1"/>
  <c r="O90" i="2"/>
  <c r="O84" i="2"/>
  <c r="O69" i="2"/>
  <c r="Q96" i="2"/>
  <c r="O74" i="2"/>
  <c r="Q35" i="2"/>
  <c r="O42" i="2"/>
  <c r="O12" i="2"/>
  <c r="Q45" i="2"/>
  <c r="O28" i="2"/>
  <c r="Q21" i="2"/>
  <c r="O17" i="2"/>
  <c r="I114" i="1"/>
  <c r="O114" i="1" s="1"/>
  <c r="J114" i="1"/>
  <c r="P114" i="1" s="1"/>
  <c r="K114" i="1"/>
  <c r="Q114" i="1" s="1"/>
  <c r="I118" i="1"/>
  <c r="O118" i="1" s="1"/>
  <c r="J118" i="1"/>
  <c r="P118" i="1" s="1"/>
  <c r="K118" i="1"/>
  <c r="Q118" i="1" s="1"/>
  <c r="I74" i="1"/>
  <c r="O74" i="1" s="1"/>
  <c r="J74" i="1"/>
  <c r="P74" i="1" s="1"/>
  <c r="K74" i="1"/>
  <c r="Q74" i="1" s="1"/>
  <c r="I67" i="1"/>
  <c r="O67" i="1" s="1"/>
  <c r="J67" i="1"/>
  <c r="P67" i="1" s="1"/>
  <c r="K67" i="1"/>
  <c r="Q67" i="1" s="1"/>
  <c r="I83" i="1"/>
  <c r="O83" i="1" s="1"/>
  <c r="J83" i="1"/>
  <c r="P83" i="1" s="1"/>
  <c r="K83" i="1"/>
  <c r="Q83" i="1" s="1"/>
  <c r="I75" i="1"/>
  <c r="O75" i="1" s="1"/>
  <c r="J75" i="1"/>
  <c r="P75" i="1" s="1"/>
  <c r="K75" i="1"/>
  <c r="Q75" i="1" s="1"/>
  <c r="I92" i="1"/>
  <c r="O92" i="1" s="1"/>
  <c r="J92" i="1"/>
  <c r="P92" i="1" s="1"/>
  <c r="K92" i="1"/>
  <c r="Q92" i="1" s="1"/>
  <c r="I81" i="1"/>
  <c r="O81" i="1" s="1"/>
  <c r="J81" i="1"/>
  <c r="P81" i="1" s="1"/>
  <c r="K81" i="1"/>
  <c r="Q81" i="1" s="1"/>
  <c r="I100" i="1"/>
  <c r="O100" i="1" s="1"/>
  <c r="J100" i="1"/>
  <c r="P100" i="1" s="1"/>
  <c r="K100" i="1"/>
  <c r="Q100" i="1" s="1"/>
  <c r="I89" i="1"/>
  <c r="O89" i="1" s="1"/>
  <c r="J89" i="1"/>
  <c r="P89" i="1" s="1"/>
  <c r="K89" i="1"/>
  <c r="Q89" i="1" s="1"/>
  <c r="I108" i="1"/>
  <c r="O108" i="1" s="1"/>
  <c r="J108" i="1"/>
  <c r="P108" i="1" s="1"/>
  <c r="K108" i="1"/>
  <c r="Q108" i="1" s="1"/>
  <c r="I96" i="1"/>
  <c r="O96" i="1" s="1"/>
  <c r="J96" i="1"/>
  <c r="P96" i="1" s="1"/>
  <c r="K96" i="1"/>
  <c r="Q96" i="1" s="1"/>
  <c r="I111" i="1"/>
  <c r="O111" i="1" s="1"/>
  <c r="J111" i="1"/>
  <c r="P111" i="1" s="1"/>
  <c r="K111" i="1"/>
  <c r="Q111" i="1" s="1"/>
  <c r="I104" i="1"/>
  <c r="O104" i="1" s="1"/>
  <c r="J104" i="1"/>
  <c r="P104" i="1" s="1"/>
  <c r="K104" i="1"/>
  <c r="Q104" i="1" s="1"/>
  <c r="I116" i="1"/>
  <c r="O116" i="1" s="1"/>
  <c r="J116" i="1"/>
  <c r="P116" i="1" s="1"/>
  <c r="K116" i="1"/>
  <c r="Q116" i="1" s="1"/>
  <c r="I69" i="1"/>
  <c r="O69" i="1" s="1"/>
  <c r="J69" i="1"/>
  <c r="P69" i="1" s="1"/>
  <c r="K69" i="1"/>
  <c r="Q69" i="1" s="1"/>
  <c r="I77" i="1"/>
  <c r="O77" i="1" s="1"/>
  <c r="J77" i="1"/>
  <c r="P77" i="1" s="1"/>
  <c r="K77" i="1"/>
  <c r="Q77" i="1" s="1"/>
  <c r="I84" i="1"/>
  <c r="O84" i="1" s="1"/>
  <c r="J84" i="1"/>
  <c r="P84" i="1" s="1"/>
  <c r="K84" i="1"/>
  <c r="Q84" i="1" s="1"/>
  <c r="I90" i="1"/>
  <c r="O90" i="1" s="1"/>
  <c r="J90" i="1"/>
  <c r="P90" i="1" s="1"/>
  <c r="K90" i="1"/>
  <c r="Q90" i="1" s="1"/>
  <c r="I98" i="1"/>
  <c r="O98" i="1" s="1"/>
  <c r="J98" i="1"/>
  <c r="P98" i="1" s="1"/>
  <c r="K98" i="1"/>
  <c r="Q98" i="1" s="1"/>
  <c r="I107" i="1"/>
  <c r="O107" i="1" s="1"/>
  <c r="J107" i="1"/>
  <c r="P107" i="1" s="1"/>
  <c r="K107" i="1"/>
  <c r="Q107" i="1" s="1"/>
  <c r="I91" i="1"/>
  <c r="O91" i="1" s="1"/>
  <c r="J91" i="1"/>
  <c r="P91" i="1" s="1"/>
  <c r="K91" i="1"/>
  <c r="Q91" i="1" s="1"/>
  <c r="I94" i="1"/>
  <c r="O94" i="1" s="1"/>
  <c r="J94" i="1"/>
  <c r="P94" i="1" s="1"/>
  <c r="K94" i="1"/>
  <c r="Q94" i="1" s="1"/>
  <c r="I97" i="1"/>
  <c r="O97" i="1" s="1"/>
  <c r="J97" i="1"/>
  <c r="P97" i="1" s="1"/>
  <c r="K97" i="1"/>
  <c r="Q97" i="1" s="1"/>
  <c r="I99" i="1"/>
  <c r="O99" i="1" s="1"/>
  <c r="J99" i="1"/>
  <c r="P99" i="1" s="1"/>
  <c r="K99" i="1"/>
  <c r="Q99" i="1" s="1"/>
  <c r="I103" i="1"/>
  <c r="O103" i="1" s="1"/>
  <c r="J103" i="1"/>
  <c r="P103" i="1" s="1"/>
  <c r="K103" i="1"/>
  <c r="Q103" i="1" s="1"/>
  <c r="I105" i="1"/>
  <c r="O105" i="1" s="1"/>
  <c r="J105" i="1"/>
  <c r="P105" i="1" s="1"/>
  <c r="K105" i="1"/>
  <c r="Q105" i="1" s="1"/>
  <c r="I112" i="1"/>
  <c r="O112" i="1" s="1"/>
  <c r="J112" i="1"/>
  <c r="P112" i="1" s="1"/>
  <c r="K112" i="1"/>
  <c r="Q112" i="1" s="1"/>
  <c r="I68" i="1"/>
  <c r="O68" i="1" s="1"/>
  <c r="J68" i="1"/>
  <c r="P68" i="1" s="1"/>
  <c r="K68" i="1"/>
  <c r="Q68" i="1" s="1"/>
  <c r="I62" i="1"/>
  <c r="O62" i="1" s="1"/>
  <c r="J62" i="1"/>
  <c r="P62" i="1" s="1"/>
  <c r="K62" i="1"/>
  <c r="Q62" i="1" s="1"/>
  <c r="I70" i="1"/>
  <c r="O70" i="1" s="1"/>
  <c r="J70" i="1"/>
  <c r="P70" i="1" s="1"/>
  <c r="K70" i="1"/>
  <c r="Q70" i="1" s="1"/>
  <c r="I76" i="1"/>
  <c r="O76" i="1" s="1"/>
  <c r="J76" i="1"/>
  <c r="P76" i="1" s="1"/>
  <c r="K76" i="1"/>
  <c r="Q76" i="1" s="1"/>
  <c r="I78" i="1"/>
  <c r="O78" i="1" s="1"/>
  <c r="J78" i="1"/>
  <c r="P78" i="1" s="1"/>
  <c r="K78" i="1"/>
  <c r="Q78" i="1" s="1"/>
  <c r="I85" i="1"/>
  <c r="O85" i="1" s="1"/>
  <c r="J85" i="1"/>
  <c r="P85" i="1" s="1"/>
  <c r="K85" i="1"/>
  <c r="Q85" i="1" s="1"/>
  <c r="I86" i="1"/>
  <c r="O86" i="1" s="1"/>
  <c r="J86" i="1"/>
  <c r="P86" i="1" s="1"/>
  <c r="K86" i="1"/>
  <c r="Q86" i="1" s="1"/>
  <c r="I65" i="1"/>
  <c r="O65" i="1" s="1"/>
  <c r="J65" i="1"/>
  <c r="P65" i="1" s="1"/>
  <c r="K65" i="1"/>
  <c r="Q65" i="1" s="1"/>
  <c r="I72" i="1"/>
  <c r="O72" i="1" s="1"/>
  <c r="J72" i="1"/>
  <c r="P72" i="1" s="1"/>
  <c r="K72" i="1"/>
  <c r="Q72" i="1" s="1"/>
  <c r="I80" i="1"/>
  <c r="O80" i="1" s="1"/>
  <c r="J80" i="1"/>
  <c r="P80" i="1" s="1"/>
  <c r="K80" i="1"/>
  <c r="Q80" i="1" s="1"/>
  <c r="I87" i="1"/>
  <c r="O87" i="1" s="1"/>
  <c r="J87" i="1"/>
  <c r="P87" i="1" s="1"/>
  <c r="K87" i="1"/>
  <c r="Q87" i="1" s="1"/>
  <c r="I95" i="1"/>
  <c r="O95" i="1" s="1"/>
  <c r="J95" i="1"/>
  <c r="P95" i="1" s="1"/>
  <c r="K95" i="1"/>
  <c r="Q95" i="1" s="1"/>
  <c r="I106" i="1"/>
  <c r="O106" i="1" s="1"/>
  <c r="J106" i="1"/>
  <c r="P106" i="1" s="1"/>
  <c r="K106" i="1"/>
  <c r="Q106" i="1" s="1"/>
  <c r="I113" i="1"/>
  <c r="O113" i="1" s="1"/>
  <c r="J113" i="1"/>
  <c r="P113" i="1" s="1"/>
  <c r="K113" i="1"/>
  <c r="Q113" i="1" s="1"/>
  <c r="I63" i="1"/>
  <c r="O63" i="1" s="1"/>
  <c r="J63" i="1"/>
  <c r="P63" i="1" s="1"/>
  <c r="K63" i="1"/>
  <c r="Q63" i="1" s="1"/>
  <c r="I71" i="1"/>
  <c r="O71" i="1" s="1"/>
  <c r="J71" i="1"/>
  <c r="P71" i="1" s="1"/>
  <c r="K71" i="1"/>
  <c r="Q71" i="1" s="1"/>
  <c r="I79" i="1"/>
  <c r="O79" i="1" s="1"/>
  <c r="J79" i="1"/>
  <c r="P79" i="1" s="1"/>
  <c r="K79" i="1"/>
  <c r="Q79" i="1" s="1"/>
  <c r="I88" i="1"/>
  <c r="O88" i="1" s="1"/>
  <c r="J88" i="1"/>
  <c r="P88" i="1" s="1"/>
  <c r="K88" i="1"/>
  <c r="Q88" i="1" s="1"/>
  <c r="I101" i="1"/>
  <c r="O101" i="1" s="1"/>
  <c r="J101" i="1"/>
  <c r="P101" i="1" s="1"/>
  <c r="K101" i="1"/>
  <c r="Q101" i="1" s="1"/>
  <c r="I110" i="1"/>
  <c r="O110" i="1" s="1"/>
  <c r="J110" i="1"/>
  <c r="P110" i="1" s="1"/>
  <c r="K110" i="1"/>
  <c r="Q110" i="1" s="1"/>
  <c r="I117" i="1"/>
  <c r="O117" i="1" s="1"/>
  <c r="J117" i="1"/>
  <c r="P117" i="1" s="1"/>
  <c r="K117" i="1"/>
  <c r="Q117" i="1" s="1"/>
  <c r="I64" i="1"/>
  <c r="O64" i="1" s="1"/>
  <c r="J64" i="1"/>
  <c r="P64" i="1" s="1"/>
  <c r="K64" i="1"/>
  <c r="Q64" i="1" s="1"/>
  <c r="I73" i="1"/>
  <c r="O73" i="1" s="1"/>
  <c r="J73" i="1"/>
  <c r="P73" i="1" s="1"/>
  <c r="K73" i="1"/>
  <c r="Q73" i="1" s="1"/>
  <c r="I82" i="1"/>
  <c r="O82" i="1" s="1"/>
  <c r="J82" i="1"/>
  <c r="P82" i="1" s="1"/>
  <c r="K82" i="1"/>
  <c r="Q82" i="1" s="1"/>
  <c r="I93" i="1"/>
  <c r="O93" i="1" s="1"/>
  <c r="J93" i="1"/>
  <c r="P93" i="1" s="1"/>
  <c r="K93" i="1"/>
  <c r="Q93" i="1" s="1"/>
  <c r="I102" i="1"/>
  <c r="O102" i="1" s="1"/>
  <c r="J102" i="1"/>
  <c r="P102" i="1" s="1"/>
  <c r="K102" i="1"/>
  <c r="Q102" i="1" s="1"/>
  <c r="I109" i="1"/>
  <c r="O109" i="1" s="1"/>
  <c r="J109" i="1"/>
  <c r="P109" i="1" s="1"/>
  <c r="K109" i="1"/>
  <c r="Q109" i="1" s="1"/>
  <c r="I115" i="1"/>
  <c r="O115" i="1" s="1"/>
  <c r="J115" i="1"/>
  <c r="P115" i="1" s="1"/>
  <c r="K115" i="1"/>
  <c r="Q115" i="1" s="1"/>
  <c r="K66" i="1"/>
  <c r="Q66" i="1" s="1"/>
  <c r="J66" i="1"/>
  <c r="P66" i="1" s="1"/>
  <c r="I66" i="1"/>
  <c r="O66" i="1" s="1"/>
  <c r="I7" i="1"/>
  <c r="O7" i="1" s="1"/>
  <c r="J7" i="1"/>
  <c r="P7" i="1" s="1"/>
  <c r="K7" i="1"/>
  <c r="Q7" i="1" s="1"/>
  <c r="I55" i="1"/>
  <c r="O55" i="1" s="1"/>
  <c r="J55" i="1"/>
  <c r="P55" i="1" s="1"/>
  <c r="K55" i="1"/>
  <c r="Q55" i="1" s="1"/>
  <c r="I17" i="1"/>
  <c r="O17" i="1" s="1"/>
  <c r="J17" i="1"/>
  <c r="P17" i="1" s="1"/>
  <c r="K17" i="1"/>
  <c r="Q17" i="1" s="1"/>
  <c r="I8" i="1"/>
  <c r="O8" i="1" s="1"/>
  <c r="J8" i="1"/>
  <c r="P8" i="1" s="1"/>
  <c r="K8" i="1"/>
  <c r="Q8" i="1" s="1"/>
  <c r="I27" i="1"/>
  <c r="O27" i="1" s="1"/>
  <c r="J27" i="1"/>
  <c r="P27" i="1" s="1"/>
  <c r="K27" i="1"/>
  <c r="Q27" i="1" s="1"/>
  <c r="I15" i="1"/>
  <c r="O15" i="1" s="1"/>
  <c r="J15" i="1"/>
  <c r="P15" i="1" s="1"/>
  <c r="K15" i="1"/>
  <c r="Q15" i="1" s="1"/>
  <c r="I34" i="1"/>
  <c r="O34" i="1" s="1"/>
  <c r="J34" i="1"/>
  <c r="P34" i="1" s="1"/>
  <c r="K34" i="1"/>
  <c r="Q34" i="1" s="1"/>
  <c r="I23" i="1"/>
  <c r="O23" i="1" s="1"/>
  <c r="J23" i="1"/>
  <c r="P23" i="1" s="1"/>
  <c r="K23" i="1"/>
  <c r="Q23" i="1" s="1"/>
  <c r="I41" i="1"/>
  <c r="O41" i="1" s="1"/>
  <c r="J41" i="1"/>
  <c r="P41" i="1" s="1"/>
  <c r="K41" i="1"/>
  <c r="Q41" i="1" s="1"/>
  <c r="I30" i="1"/>
  <c r="O30" i="1" s="1"/>
  <c r="J30" i="1"/>
  <c r="P30" i="1" s="1"/>
  <c r="K30" i="1"/>
  <c r="Q30" i="1" s="1"/>
  <c r="I49" i="1"/>
  <c r="O49" i="1" s="1"/>
  <c r="J49" i="1"/>
  <c r="P49" i="1" s="1"/>
  <c r="K49" i="1"/>
  <c r="Q49" i="1" s="1"/>
  <c r="I39" i="1"/>
  <c r="O39" i="1" s="1"/>
  <c r="J39" i="1"/>
  <c r="P39" i="1" s="1"/>
  <c r="K39" i="1"/>
  <c r="Q39" i="1" s="1"/>
  <c r="I59" i="1"/>
  <c r="O59" i="1" s="1"/>
  <c r="J59" i="1"/>
  <c r="P59" i="1" s="1"/>
  <c r="K59" i="1"/>
  <c r="Q59" i="1" s="1"/>
  <c r="I47" i="1"/>
  <c r="O47" i="1" s="1"/>
  <c r="J47" i="1"/>
  <c r="P47" i="1" s="1"/>
  <c r="K47" i="1"/>
  <c r="Q47" i="1" s="1"/>
  <c r="I56" i="1"/>
  <c r="O56" i="1" s="1"/>
  <c r="J56" i="1"/>
  <c r="P56" i="1" s="1"/>
  <c r="K56" i="1"/>
  <c r="Q56" i="1" s="1"/>
  <c r="I9" i="1"/>
  <c r="O9" i="1" s="1"/>
  <c r="J9" i="1"/>
  <c r="P9" i="1" s="1"/>
  <c r="K9" i="1"/>
  <c r="Q9" i="1" s="1"/>
  <c r="I16" i="1"/>
  <c r="O16" i="1" s="1"/>
  <c r="J16" i="1"/>
  <c r="P16" i="1" s="1"/>
  <c r="K16" i="1"/>
  <c r="Q16" i="1" s="1"/>
  <c r="I21" i="1"/>
  <c r="O21" i="1" s="1"/>
  <c r="J21" i="1"/>
  <c r="P21" i="1" s="1"/>
  <c r="K21" i="1"/>
  <c r="Q21" i="1" s="1"/>
  <c r="I28" i="1"/>
  <c r="O28" i="1" s="1"/>
  <c r="J28" i="1"/>
  <c r="P28" i="1" s="1"/>
  <c r="K28" i="1"/>
  <c r="Q28" i="1" s="1"/>
  <c r="I36" i="1"/>
  <c r="O36" i="1" s="1"/>
  <c r="J36" i="1"/>
  <c r="P36" i="1" s="1"/>
  <c r="K36" i="1"/>
  <c r="Q36" i="1" s="1"/>
  <c r="I45" i="1"/>
  <c r="O45" i="1" s="1"/>
  <c r="J45" i="1"/>
  <c r="P45" i="1" s="1"/>
  <c r="K45" i="1"/>
  <c r="Q45" i="1" s="1"/>
  <c r="I31" i="1"/>
  <c r="O31" i="1" s="1"/>
  <c r="J31" i="1"/>
  <c r="P31" i="1" s="1"/>
  <c r="K31" i="1"/>
  <c r="Q31" i="1" s="1"/>
  <c r="I32" i="1"/>
  <c r="O32" i="1" s="1"/>
  <c r="J32" i="1"/>
  <c r="P32" i="1" s="1"/>
  <c r="K32" i="1"/>
  <c r="Q32" i="1" s="1"/>
  <c r="I38" i="1"/>
  <c r="O38" i="1" s="1"/>
  <c r="J38" i="1"/>
  <c r="P38" i="1" s="1"/>
  <c r="K38" i="1"/>
  <c r="Q38" i="1" s="1"/>
  <c r="I37" i="1"/>
  <c r="O37" i="1" s="1"/>
  <c r="J37" i="1"/>
  <c r="P37" i="1" s="1"/>
  <c r="K37" i="1"/>
  <c r="Q37" i="1" s="1"/>
  <c r="I46" i="1"/>
  <c r="O46" i="1" s="1"/>
  <c r="J46" i="1"/>
  <c r="P46" i="1" s="1"/>
  <c r="K46" i="1"/>
  <c r="Q46" i="1" s="1"/>
  <c r="I44" i="1"/>
  <c r="O44" i="1" s="1"/>
  <c r="J44" i="1"/>
  <c r="P44" i="1" s="1"/>
  <c r="K44" i="1"/>
  <c r="Q44" i="1" s="1"/>
  <c r="I53" i="1"/>
  <c r="O53" i="1" s="1"/>
  <c r="J53" i="1"/>
  <c r="P53" i="1" s="1"/>
  <c r="K53" i="1"/>
  <c r="Q53" i="1" s="1"/>
  <c r="I3" i="1"/>
  <c r="O3" i="1" s="1"/>
  <c r="J3" i="1"/>
  <c r="P3" i="1" s="1"/>
  <c r="K3" i="1"/>
  <c r="Q3" i="1" s="1"/>
  <c r="I10" i="1"/>
  <c r="O10" i="1" s="1"/>
  <c r="J10" i="1"/>
  <c r="P10" i="1" s="1"/>
  <c r="K10" i="1"/>
  <c r="Q10" i="1" s="1"/>
  <c r="I11" i="1"/>
  <c r="O11" i="1" s="1"/>
  <c r="J11" i="1"/>
  <c r="P11" i="1" s="1"/>
  <c r="K11" i="1"/>
  <c r="Q11" i="1" s="1"/>
  <c r="I18" i="1"/>
  <c r="O18" i="1" s="1"/>
  <c r="J18" i="1"/>
  <c r="P18" i="1" s="1"/>
  <c r="K18" i="1"/>
  <c r="Q18" i="1" s="1"/>
  <c r="I19" i="1"/>
  <c r="O19" i="1" s="1"/>
  <c r="J19" i="1"/>
  <c r="P19" i="1" s="1"/>
  <c r="K19" i="1"/>
  <c r="Q19" i="1" s="1"/>
  <c r="I24" i="1"/>
  <c r="O24" i="1" s="1"/>
  <c r="J24" i="1"/>
  <c r="P24" i="1" s="1"/>
  <c r="K24" i="1"/>
  <c r="Q24" i="1" s="1"/>
  <c r="I25" i="1"/>
  <c r="O25" i="1" s="1"/>
  <c r="J25" i="1"/>
  <c r="P25" i="1" s="1"/>
  <c r="K25" i="1"/>
  <c r="Q25" i="1" s="1"/>
  <c r="I6" i="1"/>
  <c r="O6" i="1" s="1"/>
  <c r="J6" i="1"/>
  <c r="P6" i="1" s="1"/>
  <c r="K6" i="1"/>
  <c r="Q6" i="1" s="1"/>
  <c r="I13" i="1"/>
  <c r="O13" i="1" s="1"/>
  <c r="J13" i="1"/>
  <c r="P13" i="1" s="1"/>
  <c r="K13" i="1"/>
  <c r="Q13" i="1" s="1"/>
  <c r="I20" i="1"/>
  <c r="O20" i="1" s="1"/>
  <c r="J20" i="1"/>
  <c r="P20" i="1" s="1"/>
  <c r="K20" i="1"/>
  <c r="Q20" i="1" s="1"/>
  <c r="I29" i="1"/>
  <c r="O29" i="1" s="1"/>
  <c r="J29" i="1"/>
  <c r="P29" i="1" s="1"/>
  <c r="K29" i="1"/>
  <c r="Q29" i="1" s="1"/>
  <c r="I40" i="1"/>
  <c r="O40" i="1" s="1"/>
  <c r="J40" i="1"/>
  <c r="P40" i="1" s="1"/>
  <c r="K40" i="1"/>
  <c r="Q40" i="1" s="1"/>
  <c r="I48" i="1"/>
  <c r="O48" i="1" s="1"/>
  <c r="J48" i="1"/>
  <c r="P48" i="1" s="1"/>
  <c r="K48" i="1"/>
  <c r="Q48" i="1" s="1"/>
  <c r="I52" i="1"/>
  <c r="O52" i="1" s="1"/>
  <c r="J52" i="1"/>
  <c r="P52" i="1" s="1"/>
  <c r="K52" i="1"/>
  <c r="Q52" i="1" s="1"/>
  <c r="I4" i="1"/>
  <c r="O4" i="1" s="1"/>
  <c r="J4" i="1"/>
  <c r="P4" i="1" s="1"/>
  <c r="K4" i="1"/>
  <c r="Q4" i="1" s="1"/>
  <c r="I12" i="1"/>
  <c r="O12" i="1" s="1"/>
  <c r="J12" i="1"/>
  <c r="P12" i="1" s="1"/>
  <c r="K12" i="1"/>
  <c r="Q12" i="1" s="1"/>
  <c r="I22" i="1"/>
  <c r="O22" i="1" s="1"/>
  <c r="J22" i="1"/>
  <c r="P22" i="1" s="1"/>
  <c r="K22" i="1"/>
  <c r="Q22" i="1" s="1"/>
  <c r="I33" i="1"/>
  <c r="O33" i="1" s="1"/>
  <c r="J33" i="1"/>
  <c r="P33" i="1" s="1"/>
  <c r="K33" i="1"/>
  <c r="Q33" i="1" s="1"/>
  <c r="I42" i="1"/>
  <c r="O42" i="1" s="1"/>
  <c r="J42" i="1"/>
  <c r="P42" i="1" s="1"/>
  <c r="K42" i="1"/>
  <c r="Q42" i="1" s="1"/>
  <c r="I51" i="1"/>
  <c r="O51" i="1" s="1"/>
  <c r="J51" i="1"/>
  <c r="P51" i="1" s="1"/>
  <c r="K51" i="1"/>
  <c r="Q51" i="1" s="1"/>
  <c r="I58" i="1"/>
  <c r="O58" i="1" s="1"/>
  <c r="J58" i="1"/>
  <c r="P58" i="1" s="1"/>
  <c r="K58" i="1"/>
  <c r="Q58" i="1" s="1"/>
  <c r="I5" i="1"/>
  <c r="O5" i="1" s="1"/>
  <c r="J5" i="1"/>
  <c r="P5" i="1" s="1"/>
  <c r="K5" i="1"/>
  <c r="Q5" i="1" s="1"/>
  <c r="I14" i="1"/>
  <c r="O14" i="1" s="1"/>
  <c r="J14" i="1"/>
  <c r="P14" i="1" s="1"/>
  <c r="K14" i="1"/>
  <c r="Q14" i="1" s="1"/>
  <c r="I26" i="1"/>
  <c r="O26" i="1" s="1"/>
  <c r="J26" i="1"/>
  <c r="P26" i="1" s="1"/>
  <c r="K26" i="1"/>
  <c r="Q26" i="1" s="1"/>
  <c r="I35" i="1"/>
  <c r="O35" i="1" s="1"/>
  <c r="J35" i="1"/>
  <c r="P35" i="1" s="1"/>
  <c r="K35" i="1"/>
  <c r="Q35" i="1" s="1"/>
  <c r="I43" i="1"/>
  <c r="O43" i="1" s="1"/>
  <c r="J43" i="1"/>
  <c r="P43" i="1" s="1"/>
  <c r="K43" i="1"/>
  <c r="Q43" i="1" s="1"/>
  <c r="I50" i="1"/>
  <c r="O50" i="1" s="1"/>
  <c r="J50" i="1"/>
  <c r="P50" i="1" s="1"/>
  <c r="K50" i="1"/>
  <c r="Q50" i="1" s="1"/>
  <c r="I57" i="1"/>
  <c r="O57" i="1" s="1"/>
  <c r="J57" i="1"/>
  <c r="P57" i="1" s="1"/>
  <c r="K57" i="1"/>
  <c r="Q57" i="1" s="1"/>
  <c r="J54" i="1"/>
  <c r="P54" i="1" s="1"/>
  <c r="K54" i="1"/>
  <c r="Q54" i="1" s="1"/>
  <c r="I54" i="1"/>
  <c r="O54" i="1" s="1"/>
  <c r="Q99" i="2" l="1"/>
  <c r="Q56" i="2"/>
  <c r="D25" i="3"/>
  <c r="O34" i="2"/>
  <c r="O49" i="2"/>
  <c r="Q77" i="2"/>
  <c r="P44" i="2"/>
  <c r="R44" i="2" s="1"/>
  <c r="Q44" i="2"/>
  <c r="O11" i="2"/>
  <c r="O44" i="2"/>
  <c r="P10" i="2"/>
  <c r="O25" i="2"/>
  <c r="Q20" i="2"/>
  <c r="O4" i="2"/>
  <c r="B35" i="3"/>
  <c r="O14" i="2"/>
  <c r="O118" i="2"/>
  <c r="P83" i="2"/>
  <c r="Q83" i="2"/>
  <c r="P55" i="2"/>
  <c r="O89" i="2"/>
  <c r="E47" i="3"/>
  <c r="G47" i="3" s="1"/>
  <c r="Q97" i="2"/>
  <c r="R97" i="2" s="1"/>
  <c r="Q82" i="2"/>
  <c r="B112" i="3"/>
  <c r="O103" i="2"/>
  <c r="B79" i="3"/>
  <c r="P75" i="2"/>
  <c r="O104" i="2"/>
  <c r="D82" i="3"/>
  <c r="B82" i="3"/>
  <c r="B33" i="3"/>
  <c r="B17" i="3"/>
  <c r="C24" i="3"/>
  <c r="B24" i="3"/>
  <c r="B30" i="3"/>
  <c r="P34" i="2"/>
  <c r="P32" i="2"/>
  <c r="R32" i="2" s="1"/>
  <c r="P11" i="2"/>
  <c r="P42" i="2"/>
  <c r="D50" i="2"/>
  <c r="C50" i="3" s="1"/>
  <c r="D24" i="3"/>
  <c r="D55" i="3"/>
  <c r="B78" i="3"/>
  <c r="C113" i="2"/>
  <c r="D86" i="2"/>
  <c r="C86" i="2"/>
  <c r="D85" i="2"/>
  <c r="C85" i="2"/>
  <c r="Q76" i="2"/>
  <c r="B84" i="3"/>
  <c r="C108" i="2"/>
  <c r="B73" i="3" s="1"/>
  <c r="O64" i="2"/>
  <c r="R64" i="2" s="1"/>
  <c r="D89" i="2"/>
  <c r="E100" i="2"/>
  <c r="D71" i="3" s="1"/>
  <c r="B98" i="3"/>
  <c r="B81" i="3"/>
  <c r="B80" i="3"/>
  <c r="B87" i="3"/>
  <c r="P22" i="2"/>
  <c r="D16" i="3"/>
  <c r="P27" i="2"/>
  <c r="D7" i="3"/>
  <c r="D14" i="2"/>
  <c r="C39" i="3"/>
  <c r="C23" i="3"/>
  <c r="C15" i="3"/>
  <c r="E52" i="2"/>
  <c r="E29" i="2"/>
  <c r="D42" i="3" s="1"/>
  <c r="C29" i="2"/>
  <c r="B42" i="3" s="1"/>
  <c r="P45" i="2"/>
  <c r="C5" i="3"/>
  <c r="C53" i="2"/>
  <c r="B38" i="3" s="1"/>
  <c r="D4" i="3"/>
  <c r="E32" i="2"/>
  <c r="C34" i="3"/>
  <c r="C10" i="3"/>
  <c r="B34" i="3"/>
  <c r="D41" i="3"/>
  <c r="O22" i="2"/>
  <c r="B9" i="3"/>
  <c r="R90" i="1"/>
  <c r="R12" i="1"/>
  <c r="R44" i="1"/>
  <c r="R34" i="1"/>
  <c r="R4" i="1"/>
  <c r="R28" i="1"/>
  <c r="R66" i="1"/>
  <c r="R42" i="1"/>
  <c r="R11" i="1"/>
  <c r="R32" i="1"/>
  <c r="R50" i="1"/>
  <c r="O31" i="2"/>
  <c r="C75" i="2"/>
  <c r="O32" i="2"/>
  <c r="P98" i="2"/>
  <c r="E78" i="2"/>
  <c r="E67" i="2"/>
  <c r="E46" i="2"/>
  <c r="D29" i="3" s="1"/>
  <c r="Q98" i="2"/>
  <c r="D62" i="2"/>
  <c r="D67" i="2"/>
  <c r="Q26" i="2"/>
  <c r="O91" i="2"/>
  <c r="C62" i="2"/>
  <c r="E114" i="2"/>
  <c r="P35" i="2"/>
  <c r="E112" i="2"/>
  <c r="E57" i="2"/>
  <c r="D112" i="2"/>
  <c r="O43" i="2"/>
  <c r="D105" i="2"/>
  <c r="C50" i="2"/>
  <c r="B50" i="3" s="1"/>
  <c r="D59" i="2"/>
  <c r="Q55" i="2"/>
  <c r="C105" i="2"/>
  <c r="C39" i="2"/>
  <c r="B15" i="3" s="1"/>
  <c r="O10" i="2"/>
  <c r="D103" i="2"/>
  <c r="D49" i="2"/>
  <c r="C49" i="3" s="1"/>
  <c r="O67" i="2"/>
  <c r="R67" i="2" s="1"/>
  <c r="E30" i="2"/>
  <c r="D30" i="3" s="1"/>
  <c r="E27" i="2"/>
  <c r="Q24" i="2"/>
  <c r="P65" i="2"/>
  <c r="E22" i="2"/>
  <c r="D48" i="3" s="1"/>
  <c r="O71" i="2"/>
  <c r="D64" i="2"/>
  <c r="D84" i="2"/>
  <c r="Q39" i="2"/>
  <c r="P6" i="2"/>
  <c r="P71" i="2"/>
  <c r="D4" i="2"/>
  <c r="C46" i="3" s="1"/>
  <c r="C54" i="2"/>
  <c r="B3" i="3" s="1"/>
  <c r="Q59" i="2"/>
  <c r="Q6" i="2"/>
  <c r="O88" i="2"/>
  <c r="E117" i="2"/>
  <c r="C116" i="2"/>
  <c r="B77" i="3" s="1"/>
  <c r="E71" i="2"/>
  <c r="O56" i="2"/>
  <c r="D96" i="2"/>
  <c r="P56" i="2"/>
  <c r="Q108" i="2"/>
  <c r="R108" i="2" s="1"/>
  <c r="O73" i="2"/>
  <c r="D113" i="2"/>
  <c r="D108" i="2"/>
  <c r="D29" i="2"/>
  <c r="C42" i="3" s="1"/>
  <c r="Q12" i="2"/>
  <c r="E106" i="2"/>
  <c r="E13" i="2"/>
  <c r="D13" i="2"/>
  <c r="O52" i="2"/>
  <c r="O98" i="2"/>
  <c r="E104" i="2"/>
  <c r="D74" i="3" s="1"/>
  <c r="D57" i="2"/>
  <c r="D63" i="2"/>
  <c r="C105" i="3" s="1"/>
  <c r="D104" i="2"/>
  <c r="C57" i="2"/>
  <c r="B59" i="3" s="1"/>
  <c r="E40" i="2"/>
  <c r="D43" i="3" s="1"/>
  <c r="O59" i="2"/>
  <c r="R59" i="2" s="1"/>
  <c r="Q53" i="2"/>
  <c r="R53" i="2" s="1"/>
  <c r="P12" i="2"/>
  <c r="P74" i="2"/>
  <c r="Q110" i="2"/>
  <c r="C63" i="2"/>
  <c r="B105" i="3" s="1"/>
  <c r="E50" i="2"/>
  <c r="D50" i="3" s="1"/>
  <c r="D40" i="2"/>
  <c r="C40" i="2"/>
  <c r="B43" i="3" s="1"/>
  <c r="E38" i="2"/>
  <c r="D36" i="3" s="1"/>
  <c r="E23" i="2"/>
  <c r="D23" i="3" s="1"/>
  <c r="E109" i="2"/>
  <c r="D38" i="2"/>
  <c r="D23" i="2"/>
  <c r="C11" i="3" s="1"/>
  <c r="D109" i="2"/>
  <c r="C117" i="3" s="1"/>
  <c r="C38" i="2"/>
  <c r="C23" i="2"/>
  <c r="B11" i="3" s="1"/>
  <c r="Q54" i="2"/>
  <c r="O99" i="2"/>
  <c r="P73" i="2"/>
  <c r="E102" i="2"/>
  <c r="D116" i="3" s="1"/>
  <c r="D87" i="2"/>
  <c r="C101" i="3" s="1"/>
  <c r="D26" i="2"/>
  <c r="C55" i="3" s="1"/>
  <c r="D102" i="2"/>
  <c r="C87" i="2"/>
  <c r="E94" i="2"/>
  <c r="C26" i="2"/>
  <c r="B55" i="3" s="1"/>
  <c r="Q73" i="2"/>
  <c r="O9" i="2"/>
  <c r="Q16" i="2"/>
  <c r="P21" i="2"/>
  <c r="Q105" i="2"/>
  <c r="R105" i="2" s="1"/>
  <c r="O100" i="2"/>
  <c r="P8" i="2"/>
  <c r="O21" i="2"/>
  <c r="O112" i="2"/>
  <c r="R112" i="2" s="1"/>
  <c r="Q115" i="2"/>
  <c r="R115" i="2" s="1"/>
  <c r="D82" i="2"/>
  <c r="C80" i="2"/>
  <c r="B100" i="3" s="1"/>
  <c r="E91" i="2"/>
  <c r="D91" i="3" s="1"/>
  <c r="D92" i="2"/>
  <c r="E5" i="2"/>
  <c r="D53" i="3" s="1"/>
  <c r="D25" i="2"/>
  <c r="C9" i="3" s="1"/>
  <c r="C36" i="2"/>
  <c r="B23" i="3" s="1"/>
  <c r="C8" i="2"/>
  <c r="B8" i="3" s="1"/>
  <c r="Q7" i="2"/>
  <c r="R7" i="2" s="1"/>
  <c r="E87" i="2"/>
  <c r="E34" i="2"/>
  <c r="D10" i="3" s="1"/>
  <c r="O55" i="2"/>
  <c r="O18" i="2"/>
  <c r="R18" i="2" s="1"/>
  <c r="Q42" i="2"/>
  <c r="O82" i="2"/>
  <c r="C102" i="2"/>
  <c r="E80" i="2"/>
  <c r="D94" i="2"/>
  <c r="C85" i="3" s="1"/>
  <c r="O24" i="2"/>
  <c r="D80" i="2"/>
  <c r="Q8" i="2"/>
  <c r="E65" i="2"/>
  <c r="D98" i="3" s="1"/>
  <c r="D91" i="2"/>
  <c r="C92" i="2"/>
  <c r="B69" i="3" s="1"/>
  <c r="E51" i="2"/>
  <c r="D51" i="3" s="1"/>
  <c r="D28" i="2"/>
  <c r="C22" i="3" s="1"/>
  <c r="D17" i="2"/>
  <c r="C109" i="2"/>
  <c r="B117" i="3" s="1"/>
  <c r="Q11" i="2"/>
  <c r="R11" i="2" s="1"/>
  <c r="Q19" i="2"/>
  <c r="O51" i="2"/>
  <c r="C94" i="2"/>
  <c r="E92" i="2"/>
  <c r="C6" i="2"/>
  <c r="B6" i="3" s="1"/>
  <c r="O27" i="2"/>
  <c r="E75" i="2"/>
  <c r="D51" i="2"/>
  <c r="C51" i="3" s="1"/>
  <c r="E18" i="2"/>
  <c r="D33" i="3" s="1"/>
  <c r="O96" i="2"/>
  <c r="R96" i="2" s="1"/>
  <c r="D18" i="2"/>
  <c r="C35" i="3" s="1"/>
  <c r="E9" i="2"/>
  <c r="D19" i="3" s="1"/>
  <c r="O65" i="2"/>
  <c r="E101" i="2"/>
  <c r="D109" i="3" s="1"/>
  <c r="D101" i="2"/>
  <c r="O13" i="2"/>
  <c r="R13" i="2" s="1"/>
  <c r="D90" i="2"/>
  <c r="Q69" i="2"/>
  <c r="R69" i="2" s="1"/>
  <c r="O30" i="2"/>
  <c r="P46" i="2"/>
  <c r="O77" i="2"/>
  <c r="R77" i="2" s="1"/>
  <c r="Q95" i="2"/>
  <c r="E88" i="2"/>
  <c r="D108" i="3" s="1"/>
  <c r="D70" i="2"/>
  <c r="C93" i="3" s="1"/>
  <c r="D118" i="2"/>
  <c r="C82" i="3" s="1"/>
  <c r="E3" i="2"/>
  <c r="O35" i="2"/>
  <c r="D9" i="2"/>
  <c r="C17" i="3" s="1"/>
  <c r="Q41" i="2"/>
  <c r="R41" i="2" s="1"/>
  <c r="C101" i="2"/>
  <c r="E70" i="2"/>
  <c r="D83" i="3" s="1"/>
  <c r="P30" i="2"/>
  <c r="Q66" i="2"/>
  <c r="R66" i="2" s="1"/>
  <c r="D88" i="2"/>
  <c r="C108" i="3" s="1"/>
  <c r="C70" i="2"/>
  <c r="E116" i="2"/>
  <c r="D77" i="3" s="1"/>
  <c r="D3" i="2"/>
  <c r="Q48" i="2"/>
  <c r="R48" i="2" s="1"/>
  <c r="O114" i="2"/>
  <c r="Q63" i="2"/>
  <c r="R63" i="2" s="1"/>
  <c r="E62" i="2"/>
  <c r="D116" i="2"/>
  <c r="D53" i="2"/>
  <c r="C53" i="3" s="1"/>
  <c r="R14" i="1"/>
  <c r="R74" i="1"/>
  <c r="R73" i="1"/>
  <c r="R108" i="1"/>
  <c r="R105" i="1"/>
  <c r="R63" i="1"/>
  <c r="R29" i="1"/>
  <c r="R36" i="1"/>
  <c r="R17" i="1"/>
  <c r="R43" i="1"/>
  <c r="R33" i="1"/>
  <c r="R20" i="1"/>
  <c r="R10" i="1"/>
  <c r="R31" i="1"/>
  <c r="R47" i="1"/>
  <c r="R15" i="1"/>
  <c r="R109" i="1"/>
  <c r="R101" i="1"/>
  <c r="R87" i="1"/>
  <c r="R70" i="1"/>
  <c r="R94" i="1"/>
  <c r="R116" i="1"/>
  <c r="R92" i="1"/>
  <c r="R6" i="1"/>
  <c r="R56" i="1"/>
  <c r="R86" i="1"/>
  <c r="R53" i="1"/>
  <c r="R93" i="1"/>
  <c r="R79" i="1"/>
  <c r="R72" i="1"/>
  <c r="R68" i="1"/>
  <c r="R107" i="1"/>
  <c r="R111" i="1"/>
  <c r="R83" i="1"/>
  <c r="R26" i="1"/>
  <c r="R25" i="1"/>
  <c r="R8" i="1"/>
  <c r="R39" i="1"/>
  <c r="R49" i="1"/>
  <c r="R16" i="1"/>
  <c r="R76" i="1"/>
  <c r="R113" i="1"/>
  <c r="R58" i="1"/>
  <c r="R38" i="1"/>
  <c r="R106" i="1"/>
  <c r="R78" i="1"/>
  <c r="R99" i="1"/>
  <c r="R77" i="1"/>
  <c r="R100" i="1"/>
  <c r="R114" i="1"/>
  <c r="R103" i="1"/>
  <c r="R57" i="1"/>
  <c r="R117" i="1"/>
  <c r="R115" i="1"/>
  <c r="R85" i="1"/>
  <c r="R18" i="1"/>
  <c r="R37" i="1"/>
  <c r="R51" i="1"/>
  <c r="R9" i="1"/>
  <c r="R89" i="1"/>
  <c r="R40" i="1"/>
  <c r="R23" i="1"/>
  <c r="R97" i="1"/>
  <c r="R110" i="1"/>
  <c r="R118" i="1"/>
  <c r="R22" i="1"/>
  <c r="R3" i="1"/>
  <c r="R59" i="1"/>
  <c r="R102" i="1"/>
  <c r="R80" i="1"/>
  <c r="R62" i="1"/>
  <c r="R91" i="1"/>
  <c r="R104" i="1"/>
  <c r="R75" i="1"/>
  <c r="R64" i="1"/>
  <c r="R35" i="1"/>
  <c r="R13" i="1"/>
  <c r="R45" i="1"/>
  <c r="R27" i="1"/>
  <c r="R88" i="1"/>
  <c r="R41" i="1"/>
  <c r="R69" i="1"/>
  <c r="R7" i="1"/>
  <c r="R84" i="1"/>
  <c r="R48" i="1"/>
  <c r="R82" i="1"/>
  <c r="R71" i="1"/>
  <c r="R65" i="1"/>
  <c r="R112" i="1"/>
  <c r="R98" i="1"/>
  <c r="R96" i="1"/>
  <c r="R67" i="1"/>
  <c r="R95" i="1"/>
  <c r="R19" i="1"/>
  <c r="R5" i="1"/>
  <c r="R52" i="1"/>
  <c r="R24" i="1"/>
  <c r="R46" i="1"/>
  <c r="R21" i="1"/>
  <c r="R30" i="1"/>
  <c r="R55" i="1"/>
  <c r="R54" i="1"/>
  <c r="R81" i="1"/>
  <c r="Q43" i="2"/>
  <c r="R43" i="2" s="1"/>
  <c r="O68" i="2"/>
  <c r="C5" i="2"/>
  <c r="B5" i="3" s="1"/>
  <c r="O3" i="2"/>
  <c r="O93" i="2"/>
  <c r="E37" i="2"/>
  <c r="Q17" i="2"/>
  <c r="O20" i="2"/>
  <c r="Q33" i="2"/>
  <c r="Q81" i="2"/>
  <c r="Q68" i="2"/>
  <c r="P93" i="2"/>
  <c r="D115" i="2"/>
  <c r="D110" i="2"/>
  <c r="C110" i="3" s="1"/>
  <c r="D95" i="2"/>
  <c r="D76" i="2"/>
  <c r="D97" i="2"/>
  <c r="D69" i="2"/>
  <c r="D81" i="2"/>
  <c r="D66" i="2"/>
  <c r="D58" i="2"/>
  <c r="C52" i="3" s="1"/>
  <c r="D48" i="2"/>
  <c r="C44" i="3" s="1"/>
  <c r="D19" i="2"/>
  <c r="D37" i="2"/>
  <c r="D16" i="2"/>
  <c r="C20" i="3" s="1"/>
  <c r="D41" i="2"/>
  <c r="D7" i="2"/>
  <c r="O106" i="2"/>
  <c r="P36" i="2"/>
  <c r="O33" i="2"/>
  <c r="O81" i="2"/>
  <c r="P106" i="2"/>
  <c r="Q36" i="2"/>
  <c r="R36" i="2" s="1"/>
  <c r="P33" i="2"/>
  <c r="E58" i="2"/>
  <c r="D52" i="3" s="1"/>
  <c r="P39" i="2"/>
  <c r="O45" i="2"/>
  <c r="P20" i="2"/>
  <c r="P100" i="2"/>
  <c r="Q90" i="2"/>
  <c r="R90" i="2" s="1"/>
  <c r="C115" i="2"/>
  <c r="B118" i="3" s="1"/>
  <c r="C110" i="2"/>
  <c r="B110" i="3" s="1"/>
  <c r="C95" i="2"/>
  <c r="C76" i="2"/>
  <c r="C97" i="2"/>
  <c r="B95" i="3" s="1"/>
  <c r="C66" i="2"/>
  <c r="B62" i="3" s="1"/>
  <c r="C58" i="2"/>
  <c r="B52" i="3" s="1"/>
  <c r="C48" i="2"/>
  <c r="B44" i="3" s="1"/>
  <c r="C19" i="2"/>
  <c r="C37" i="2"/>
  <c r="B28" i="3" s="1"/>
  <c r="C16" i="2"/>
  <c r="B20" i="3" s="1"/>
  <c r="C41" i="2"/>
  <c r="B12" i="3" s="1"/>
  <c r="C7" i="2"/>
  <c r="B4" i="3" s="1"/>
  <c r="Q10" i="2"/>
  <c r="O107" i="2"/>
  <c r="O47" i="2"/>
  <c r="Q31" i="2"/>
  <c r="P114" i="2"/>
  <c r="P107" i="2"/>
  <c r="O78" i="2"/>
  <c r="R78" i="2" s="1"/>
  <c r="O15" i="2"/>
  <c r="P47" i="2"/>
  <c r="Q107" i="2"/>
  <c r="O79" i="2"/>
  <c r="P31" i="2"/>
  <c r="P15" i="2"/>
  <c r="Q47" i="2"/>
  <c r="Q118" i="2"/>
  <c r="P79" i="2"/>
  <c r="E93" i="2"/>
  <c r="D115" i="3" s="1"/>
  <c r="E79" i="2"/>
  <c r="D107" i="3" s="1"/>
  <c r="E107" i="3" s="1"/>
  <c r="G107" i="3" s="1"/>
  <c r="E72" i="2"/>
  <c r="D99" i="3" s="1"/>
  <c r="E111" i="2"/>
  <c r="D75" i="3" s="1"/>
  <c r="E15" i="2"/>
  <c r="D9" i="3" s="1"/>
  <c r="P5" i="2"/>
  <c r="D72" i="2"/>
  <c r="C99" i="3" s="1"/>
  <c r="D68" i="2"/>
  <c r="D111" i="2"/>
  <c r="C75" i="3" s="1"/>
  <c r="D43" i="2"/>
  <c r="R34" i="2"/>
  <c r="P52" i="2"/>
  <c r="R52" i="2" s="1"/>
  <c r="Q86" i="2"/>
  <c r="R86" i="2" s="1"/>
  <c r="C72" i="2"/>
  <c r="B99" i="3" s="1"/>
  <c r="C111" i="2"/>
  <c r="B75" i="3" s="1"/>
  <c r="C83" i="2"/>
  <c r="P24" i="2"/>
  <c r="Q14" i="2"/>
  <c r="R14" i="2" s="1"/>
  <c r="Q74" i="2"/>
  <c r="P99" i="2"/>
  <c r="O117" i="2"/>
  <c r="P54" i="2"/>
  <c r="R54" i="2" s="1"/>
  <c r="O46" i="2"/>
  <c r="R26" i="2"/>
  <c r="P117" i="2"/>
  <c r="Q25" i="2"/>
  <c r="R25" i="2" s="1"/>
  <c r="Q4" i="2"/>
  <c r="R4" i="2" s="1"/>
  <c r="E64" i="2"/>
  <c r="E113" i="2"/>
  <c r="D104" i="3" s="1"/>
  <c r="E85" i="2"/>
  <c r="E103" i="2"/>
  <c r="D88" i="3" s="1"/>
  <c r="E84" i="2"/>
  <c r="D80" i="3" s="1"/>
  <c r="E89" i="2"/>
  <c r="D72" i="3" s="1"/>
  <c r="E28" i="2"/>
  <c r="D22" i="3" s="1"/>
  <c r="E49" i="2"/>
  <c r="D14" i="3" s="1"/>
  <c r="D78" i="2"/>
  <c r="D77" i="2"/>
  <c r="R104" i="2"/>
  <c r="R102" i="2"/>
  <c r="R9" i="2"/>
  <c r="R38" i="2"/>
  <c r="R51" i="2"/>
  <c r="R89" i="2"/>
  <c r="R84" i="2"/>
  <c r="R103" i="2"/>
  <c r="R85" i="2"/>
  <c r="R83" i="2"/>
  <c r="R50" i="2"/>
  <c r="R19" i="2"/>
  <c r="R92" i="2"/>
  <c r="R87" i="2"/>
  <c r="R101" i="2"/>
  <c r="R45" i="2"/>
  <c r="R22" i="2"/>
  <c r="R40" i="2"/>
  <c r="R91" i="2"/>
  <c r="R88" i="2"/>
  <c r="R116" i="2"/>
  <c r="R5" i="2"/>
  <c r="R76" i="2"/>
  <c r="R110" i="2"/>
  <c r="R118" i="2"/>
  <c r="R28" i="2"/>
  <c r="R94" i="2"/>
  <c r="R3" i="2"/>
  <c r="R80" i="2"/>
  <c r="R109" i="2"/>
  <c r="R42" i="2"/>
  <c r="R17" i="2"/>
  <c r="R16" i="2"/>
  <c r="R113" i="2"/>
  <c r="R70" i="2"/>
  <c r="R46" i="2"/>
  <c r="R23" i="2"/>
  <c r="R57" i="2"/>
  <c r="R111" i="2"/>
  <c r="R95" i="2"/>
  <c r="R72" i="2"/>
  <c r="R29" i="2"/>
  <c r="R37" i="2"/>
  <c r="R58" i="2"/>
  <c r="R75" i="2"/>
  <c r="R49" i="2"/>
  <c r="R6" i="2"/>
  <c r="R62" i="2"/>
  <c r="R39" i="2"/>
  <c r="E50" i="3" l="1"/>
  <c r="G50" i="3" s="1"/>
  <c r="E82" i="3"/>
  <c r="G82" i="3" s="1"/>
  <c r="B66" i="3"/>
  <c r="C112" i="3"/>
  <c r="R71" i="2"/>
  <c r="B115" i="3"/>
  <c r="C72" i="3"/>
  <c r="B72" i="3"/>
  <c r="D92" i="3"/>
  <c r="C81" i="3"/>
  <c r="D62" i="3"/>
  <c r="C109" i="3"/>
  <c r="R73" i="2"/>
  <c r="D100" i="3"/>
  <c r="D106" i="3"/>
  <c r="E106" i="3" s="1"/>
  <c r="G106" i="3" s="1"/>
  <c r="R82" i="2"/>
  <c r="D85" i="3"/>
  <c r="D111" i="3"/>
  <c r="B111" i="3"/>
  <c r="B101" i="3"/>
  <c r="C111" i="3"/>
  <c r="R106" i="2"/>
  <c r="B109" i="3"/>
  <c r="B108" i="3"/>
  <c r="E108" i="3" s="1"/>
  <c r="G108" i="3" s="1"/>
  <c r="B40" i="3"/>
  <c r="D32" i="3"/>
  <c r="C59" i="3"/>
  <c r="D15" i="3"/>
  <c r="E15" i="3" s="1"/>
  <c r="G15" i="3" s="1"/>
  <c r="C28" i="3"/>
  <c r="D40" i="3"/>
  <c r="B26" i="3"/>
  <c r="D38" i="3"/>
  <c r="D46" i="3"/>
  <c r="E46" i="3" s="1"/>
  <c r="G46" i="3" s="1"/>
  <c r="B54" i="3"/>
  <c r="B48" i="3"/>
  <c r="B37" i="3"/>
  <c r="C48" i="3"/>
  <c r="E30" i="3"/>
  <c r="G30" i="3" s="1"/>
  <c r="C14" i="3"/>
  <c r="D58" i="3"/>
  <c r="D49" i="3"/>
  <c r="E49" i="3" s="1"/>
  <c r="G49" i="3" s="1"/>
  <c r="C29" i="3"/>
  <c r="E81" i="3"/>
  <c r="G81" i="3" s="1"/>
  <c r="E72" i="3"/>
  <c r="G72" i="3" s="1"/>
  <c r="E51" i="3"/>
  <c r="G51" i="3" s="1"/>
  <c r="B89" i="3"/>
  <c r="C79" i="3"/>
  <c r="E24" i="3"/>
  <c r="G24" i="3" s="1"/>
  <c r="R35" i="2"/>
  <c r="E23" i="3"/>
  <c r="G23" i="3" s="1"/>
  <c r="C33" i="3"/>
  <c r="E33" i="3" s="1"/>
  <c r="G33" i="3" s="1"/>
  <c r="C31" i="3"/>
  <c r="E42" i="3"/>
  <c r="G42" i="3" s="1"/>
  <c r="E52" i="3"/>
  <c r="G52" i="3" s="1"/>
  <c r="E9" i="3"/>
  <c r="G9" i="3" s="1"/>
  <c r="E55" i="3"/>
  <c r="G55" i="3" s="1"/>
  <c r="D66" i="3"/>
  <c r="C95" i="3"/>
  <c r="B68" i="3"/>
  <c r="B64" i="3"/>
  <c r="D69" i="3"/>
  <c r="C90" i="3"/>
  <c r="D117" i="3"/>
  <c r="E117" i="3" s="1"/>
  <c r="G117" i="3" s="1"/>
  <c r="R65" i="2"/>
  <c r="C88" i="3"/>
  <c r="B102" i="3"/>
  <c r="R99" i="2"/>
  <c r="D96" i="3"/>
  <c r="D93" i="3"/>
  <c r="D68" i="3"/>
  <c r="B86" i="3"/>
  <c r="B92" i="3"/>
  <c r="D65" i="3"/>
  <c r="B67" i="3"/>
  <c r="C92" i="3"/>
  <c r="B90" i="3"/>
  <c r="D78" i="3"/>
  <c r="C84" i="3"/>
  <c r="R98" i="2"/>
  <c r="D86" i="3"/>
  <c r="R93" i="2"/>
  <c r="C73" i="3"/>
  <c r="B88" i="3"/>
  <c r="R107" i="2"/>
  <c r="B83" i="3"/>
  <c r="D95" i="3"/>
  <c r="D90" i="3"/>
  <c r="C64" i="3"/>
  <c r="B74" i="3"/>
  <c r="R79" i="2"/>
  <c r="B85" i="3"/>
  <c r="C94" i="3"/>
  <c r="D113" i="3"/>
  <c r="C118" i="3"/>
  <c r="D103" i="3"/>
  <c r="C100" i="3"/>
  <c r="B76" i="3"/>
  <c r="D101" i="3"/>
  <c r="C76" i="3"/>
  <c r="B94" i="3"/>
  <c r="C62" i="3"/>
  <c r="E62" i="3" s="1"/>
  <c r="C70" i="3"/>
  <c r="D76" i="3"/>
  <c r="C86" i="3"/>
  <c r="C69" i="3"/>
  <c r="C80" i="3"/>
  <c r="E80" i="3" s="1"/>
  <c r="G80" i="3" s="1"/>
  <c r="C102" i="3"/>
  <c r="D84" i="3"/>
  <c r="C113" i="3"/>
  <c r="C8" i="3"/>
  <c r="C7" i="3"/>
  <c r="B25" i="3"/>
  <c r="B10" i="3"/>
  <c r="E10" i="3" s="1"/>
  <c r="G10" i="3" s="1"/>
  <c r="D31" i="3"/>
  <c r="B18" i="3"/>
  <c r="D20" i="3"/>
  <c r="E20" i="3" s="1"/>
  <c r="G20" i="3" s="1"/>
  <c r="D8" i="3"/>
  <c r="R47" i="2"/>
  <c r="B16" i="3"/>
  <c r="C25" i="3"/>
  <c r="D17" i="3"/>
  <c r="E17" i="3" s="1"/>
  <c r="G17" i="3" s="1"/>
  <c r="D5" i="3"/>
  <c r="E5" i="3" s="1"/>
  <c r="G5" i="3" s="1"/>
  <c r="B21" i="3"/>
  <c r="C4" i="3"/>
  <c r="E4" i="3" s="1"/>
  <c r="G4" i="3" s="1"/>
  <c r="B14" i="3"/>
  <c r="C26" i="3"/>
  <c r="R56" i="2"/>
  <c r="B36" i="3"/>
  <c r="B56" i="3"/>
  <c r="R30" i="2"/>
  <c r="D28" i="3"/>
  <c r="R12" i="2"/>
  <c r="R55" i="2"/>
  <c r="R27" i="2"/>
  <c r="R31" i="2"/>
  <c r="C56" i="3"/>
  <c r="B19" i="3"/>
  <c r="C58" i="3"/>
  <c r="D27" i="3"/>
  <c r="C27" i="3"/>
  <c r="C32" i="3"/>
  <c r="C43" i="3"/>
  <c r="E43" i="3" s="1"/>
  <c r="G43" i="3" s="1"/>
  <c r="D12" i="3"/>
  <c r="C12" i="3"/>
  <c r="C16" i="3"/>
  <c r="C19" i="3"/>
  <c r="B39" i="3"/>
  <c r="D37" i="3"/>
  <c r="B22" i="3"/>
  <c r="E22" i="3" s="1"/>
  <c r="G22" i="3" s="1"/>
  <c r="D45" i="3"/>
  <c r="D54" i="3"/>
  <c r="B27" i="3"/>
  <c r="C40" i="3"/>
  <c r="E110" i="3"/>
  <c r="G110" i="3" s="1"/>
  <c r="C116" i="3"/>
  <c r="C89" i="3"/>
  <c r="C65" i="3"/>
  <c r="D67" i="3"/>
  <c r="D73" i="3"/>
  <c r="D89" i="3"/>
  <c r="C78" i="3"/>
  <c r="D97" i="3"/>
  <c r="D63" i="3"/>
  <c r="B96" i="3"/>
  <c r="C96" i="3"/>
  <c r="C114" i="3"/>
  <c r="C66" i="3"/>
  <c r="B97" i="3"/>
  <c r="C77" i="3"/>
  <c r="E77" i="3" s="1"/>
  <c r="G77" i="3" s="1"/>
  <c r="B114" i="3"/>
  <c r="C97" i="3"/>
  <c r="C98" i="3"/>
  <c r="E98" i="3" s="1"/>
  <c r="G98" i="3" s="1"/>
  <c r="B104" i="3"/>
  <c r="B70" i="3"/>
  <c r="C104" i="3"/>
  <c r="D79" i="3"/>
  <c r="D87" i="3"/>
  <c r="D114" i="3"/>
  <c r="D70" i="3"/>
  <c r="R81" i="2"/>
  <c r="B63" i="3"/>
  <c r="D94" i="3"/>
  <c r="C91" i="3"/>
  <c r="B91" i="3"/>
  <c r="D102" i="3"/>
  <c r="B93" i="3"/>
  <c r="C74" i="3"/>
  <c r="E74" i="3" s="1"/>
  <c r="G74" i="3" s="1"/>
  <c r="D118" i="3"/>
  <c r="B116" i="3"/>
  <c r="D64" i="3"/>
  <c r="B71" i="3"/>
  <c r="C63" i="3"/>
  <c r="B65" i="3"/>
  <c r="C71" i="3"/>
  <c r="D112" i="3"/>
  <c r="E112" i="3" s="1"/>
  <c r="G112" i="3" s="1"/>
  <c r="C67" i="3"/>
  <c r="C87" i="3"/>
  <c r="B113" i="3"/>
  <c r="C83" i="3"/>
  <c r="C103" i="3"/>
  <c r="B103" i="3"/>
  <c r="C115" i="3"/>
  <c r="E115" i="3" s="1"/>
  <c r="G115" i="3" s="1"/>
  <c r="C68" i="3"/>
  <c r="R20" i="2"/>
  <c r="D26" i="3"/>
  <c r="D35" i="3"/>
  <c r="E35" i="3" s="1"/>
  <c r="G35" i="3" s="1"/>
  <c r="D6" i="3"/>
  <c r="B41" i="3"/>
  <c r="D44" i="3"/>
  <c r="E44" i="3" s="1"/>
  <c r="G44" i="3" s="1"/>
  <c r="C57" i="3"/>
  <c r="B58" i="3"/>
  <c r="B57" i="3"/>
  <c r="B13" i="3"/>
  <c r="B29" i="3"/>
  <c r="R10" i="2"/>
  <c r="B7" i="3"/>
  <c r="D59" i="3"/>
  <c r="E59" i="3" s="1"/>
  <c r="G59" i="3" s="1"/>
  <c r="B45" i="3"/>
  <c r="C41" i="3"/>
  <c r="D3" i="3"/>
  <c r="B53" i="3"/>
  <c r="E53" i="3" s="1"/>
  <c r="G53" i="3" s="1"/>
  <c r="C38" i="3"/>
  <c r="E38" i="3" s="1"/>
  <c r="G38" i="3" s="1"/>
  <c r="B31" i="3"/>
  <c r="C54" i="3"/>
  <c r="D57" i="3"/>
  <c r="C13" i="3"/>
  <c r="C6" i="3"/>
  <c r="C21" i="3"/>
  <c r="C36" i="3"/>
  <c r="B32" i="3"/>
  <c r="C37" i="3"/>
  <c r="D39" i="3"/>
  <c r="C45" i="3"/>
  <c r="C18" i="3"/>
  <c r="C3" i="3"/>
  <c r="D56" i="3"/>
  <c r="D11" i="3"/>
  <c r="E11" i="3" s="1"/>
  <c r="G11" i="3" s="1"/>
  <c r="D18" i="3"/>
  <c r="D13" i="3"/>
  <c r="D34" i="3"/>
  <c r="E34" i="3" s="1"/>
  <c r="G34" i="3" s="1"/>
  <c r="D21" i="3"/>
  <c r="R74" i="2"/>
  <c r="R114" i="2"/>
  <c r="R8" i="2"/>
  <c r="R100" i="2"/>
  <c r="R24" i="2"/>
  <c r="R21" i="2"/>
  <c r="E105" i="3"/>
  <c r="G105" i="3" s="1"/>
  <c r="R33" i="2"/>
  <c r="R117" i="2"/>
  <c r="R68" i="2"/>
  <c r="E75" i="3"/>
  <c r="G75" i="3" s="1"/>
  <c r="E99" i="3"/>
  <c r="G99" i="3" s="1"/>
  <c r="R15" i="2"/>
  <c r="G62" i="3" l="1"/>
  <c r="E40" i="3"/>
  <c r="G40" i="3" s="1"/>
  <c r="E79" i="3"/>
  <c r="G79" i="3" s="1"/>
  <c r="E109" i="3"/>
  <c r="G109" i="3" s="1"/>
  <c r="E28" i="3"/>
  <c r="G28" i="3" s="1"/>
  <c r="E73" i="3"/>
  <c r="G73" i="3" s="1"/>
  <c r="E85" i="3"/>
  <c r="G85" i="3" s="1"/>
  <c r="E93" i="3"/>
  <c r="G93" i="3" s="1"/>
  <c r="E32" i="3"/>
  <c r="G32" i="3" s="1"/>
  <c r="E100" i="3"/>
  <c r="G100" i="3" s="1"/>
  <c r="E101" i="3"/>
  <c r="G101" i="3" s="1"/>
  <c r="E48" i="3"/>
  <c r="G48" i="3" s="1"/>
  <c r="E29" i="3"/>
  <c r="G29" i="3" s="1"/>
  <c r="E8" i="3"/>
  <c r="G8" i="3" s="1"/>
  <c r="E94" i="3"/>
  <c r="G94" i="3" s="1"/>
  <c r="E111" i="3"/>
  <c r="G111" i="3" s="1"/>
  <c r="E68" i="3"/>
  <c r="G68" i="3" s="1"/>
  <c r="E118" i="3"/>
  <c r="G118" i="3" s="1"/>
  <c r="E14" i="3"/>
  <c r="G14" i="3" s="1"/>
  <c r="E37" i="3"/>
  <c r="G37" i="3" s="1"/>
  <c r="E95" i="3"/>
  <c r="G95" i="3" s="1"/>
  <c r="E3" i="3"/>
  <c r="E7" i="3"/>
  <c r="G7" i="3" s="1"/>
  <c r="E31" i="3"/>
  <c r="G31" i="3" s="1"/>
  <c r="E58" i="3"/>
  <c r="G58" i="3" s="1"/>
  <c r="E6" i="3"/>
  <c r="G6" i="3" s="1"/>
  <c r="E39" i="3"/>
  <c r="G39" i="3" s="1"/>
  <c r="E21" i="3"/>
  <c r="G21" i="3" s="1"/>
  <c r="E54" i="3"/>
  <c r="G54" i="3" s="1"/>
  <c r="E12" i="3"/>
  <c r="G12" i="3" s="1"/>
  <c r="E45" i="3"/>
  <c r="G45" i="3" s="1"/>
  <c r="E66" i="3"/>
  <c r="G66" i="3" s="1"/>
  <c r="E92" i="3"/>
  <c r="G92" i="3" s="1"/>
  <c r="E16" i="3"/>
  <c r="G16" i="3" s="1"/>
  <c r="E67" i="3"/>
  <c r="G67" i="3" s="1"/>
  <c r="E18" i="3"/>
  <c r="G18" i="3" s="1"/>
  <c r="E19" i="3"/>
  <c r="G19" i="3" s="1"/>
  <c r="E64" i="3"/>
  <c r="G64" i="3" s="1"/>
  <c r="E25" i="3"/>
  <c r="G25" i="3" s="1"/>
  <c r="E13" i="3"/>
  <c r="G13" i="3" s="1"/>
  <c r="E57" i="3"/>
  <c r="G57" i="3" s="1"/>
  <c r="E41" i="3"/>
  <c r="G41" i="3" s="1"/>
  <c r="E56" i="3"/>
  <c r="G56" i="3" s="1"/>
  <c r="E27" i="3"/>
  <c r="G27" i="3" s="1"/>
  <c r="E36" i="3"/>
  <c r="G36" i="3" s="1"/>
  <c r="E26" i="3"/>
  <c r="G26" i="3" s="1"/>
  <c r="E84" i="3"/>
  <c r="G84" i="3" s="1"/>
  <c r="E90" i="3"/>
  <c r="G90" i="3" s="1"/>
  <c r="E78" i="3"/>
  <c r="G78" i="3" s="1"/>
  <c r="E88" i="3"/>
  <c r="G88" i="3" s="1"/>
  <c r="E69" i="3"/>
  <c r="G69" i="3" s="1"/>
  <c r="E86" i="3"/>
  <c r="G86" i="3" s="1"/>
  <c r="E83" i="3"/>
  <c r="G83" i="3" s="1"/>
  <c r="E102" i="3"/>
  <c r="G102" i="3" s="1"/>
  <c r="E76" i="3"/>
  <c r="G76" i="3" s="1"/>
  <c r="E70" i="3"/>
  <c r="G70" i="3" s="1"/>
  <c r="E113" i="3"/>
  <c r="G113" i="3" s="1"/>
  <c r="E103" i="3"/>
  <c r="G103" i="3" s="1"/>
  <c r="E96" i="3"/>
  <c r="G96" i="3" s="1"/>
  <c r="E87" i="3"/>
  <c r="G87" i="3" s="1"/>
  <c r="E104" i="3"/>
  <c r="G104" i="3" s="1"/>
  <c r="E71" i="3"/>
  <c r="G71" i="3" s="1"/>
  <c r="E116" i="3"/>
  <c r="G116" i="3" s="1"/>
  <c r="E89" i="3"/>
  <c r="G89" i="3" s="1"/>
  <c r="E97" i="3"/>
  <c r="G97" i="3" s="1"/>
  <c r="E114" i="3"/>
  <c r="G114" i="3" s="1"/>
  <c r="E91" i="3"/>
  <c r="G91" i="3" s="1"/>
  <c r="E63" i="3"/>
  <c r="G63" i="3" s="1"/>
  <c r="E65" i="3"/>
  <c r="G65" i="3" s="1"/>
  <c r="G3" i="3" l="1"/>
  <c r="E1" i="3"/>
  <c r="E60" i="3"/>
  <c r="K2" i="3" l="1"/>
  <c r="J2" i="3"/>
</calcChain>
</file>

<file path=xl/sharedStrings.xml><?xml version="1.0" encoding="utf-8"?>
<sst xmlns="http://schemas.openxmlformats.org/spreadsheetml/2006/main" count="191" uniqueCount="45">
  <si>
    <t>X (m)</t>
  </si>
  <si>
    <t>Y (m)</t>
  </si>
  <si>
    <t>Z (m)</t>
  </si>
  <si>
    <t>dx (mm)</t>
  </si>
  <si>
    <t>dy(mm)</t>
  </si>
  <si>
    <t>dz (mm)</t>
  </si>
  <si>
    <t>ERROR (m)</t>
  </si>
  <si>
    <t>DESPLAZAMIENTO RESIDUAL PIO 18 mmHg ( 2399.8 Pa)</t>
  </si>
  <si>
    <t>RADIUS (mm)</t>
  </si>
  <si>
    <r>
      <t>ERROR (</t>
    </r>
    <r>
      <rPr>
        <b/>
        <sz val="11"/>
        <color theme="1"/>
        <rFont val="Calibri"/>
        <family val="2"/>
      </rPr>
      <t>μ</t>
    </r>
    <r>
      <rPr>
        <b/>
        <sz val="11"/>
        <color theme="1"/>
        <rFont val="Calibri"/>
        <family val="2"/>
        <scheme val="minor"/>
      </rPr>
      <t>m)</t>
    </r>
  </si>
  <si>
    <t>X(m)</t>
  </si>
  <si>
    <t>Y(m)</t>
  </si>
  <si>
    <t>Z(m)</t>
  </si>
  <si>
    <t>ANTERIOR FACE</t>
  </si>
  <si>
    <t>MIN</t>
  </si>
  <si>
    <t>MAX</t>
  </si>
  <si>
    <t>POSTERIOR FACE</t>
  </si>
  <si>
    <t>X(mm)</t>
  </si>
  <si>
    <t>Y(mm)</t>
  </si>
  <si>
    <t>Z(mm)</t>
  </si>
  <si>
    <t>Free Stress Geometry</t>
  </si>
  <si>
    <t>Displacement PIO 18 mmHg ( 2399.8 Pa)</t>
  </si>
  <si>
    <t>Estimated Physiological Geometry PIO 18 mmHg ( 2399.8 Pa)</t>
  </si>
  <si>
    <t>Measured Physiological Geometry PIO 18 mmHg ( 2399.8 Pa)</t>
  </si>
  <si>
    <t>Difference</t>
  </si>
  <si>
    <t>POINT</t>
  </si>
  <si>
    <t>FREE STRESS GEOMETRY</t>
  </si>
  <si>
    <t>MAX DIFFERENCE</t>
  </si>
  <si>
    <t>ESTIMATED GEOMETRY DIFFERENCE</t>
  </si>
  <si>
    <t>DIFFERENCE</t>
  </si>
  <si>
    <t>AVERAGE</t>
  </si>
  <si>
    <t>STANDARD DEVIATION</t>
  </si>
  <si>
    <t>FREE STRESS GEOMETRY DIFFERENCE</t>
  </si>
  <si>
    <t>PHYSIOLOGICAL GEOMETRY DIFFERENCE</t>
  </si>
  <si>
    <t>AK GRADE</t>
  </si>
  <si>
    <t>IOP</t>
  </si>
  <si>
    <t>3km_A-K</t>
  </si>
  <si>
    <t>Eye</t>
  </si>
  <si>
    <t>Axial Length</t>
  </si>
  <si>
    <t>Sphere</t>
  </si>
  <si>
    <t>Cylinder</t>
  </si>
  <si>
    <t>SE</t>
  </si>
  <si>
    <t>CDVA</t>
  </si>
  <si>
    <t>G0</t>
  </si>
  <si>
    <t>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</si>
</sst>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E+00"/>
    <numFmt numFmtId="165" formatCode="0.0000"/>
    <numFmt numFmtId="166" formatCode="0.00000"/>
    <numFmt numFmtId="167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11" fontId="0" fillId="0" borderId="2" xfId="0" applyNumberForma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11" fontId="1" fillId="4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4" fontId="0" fillId="0" borderId="0" xfId="0" applyNumberFormat="1"/>
    <xf numFmtId="1" fontId="0" fillId="0" borderId="0" xfId="0" applyNumberFormat="1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7" fontId="1" fillId="4" borderId="1" xfId="0" applyNumberFormat="1" applyFont="1" applyFill="1" applyBorder="1" applyAlignment="1">
      <alignment horizontal="center"/>
    </xf>
    <xf numFmtId="11" fontId="1" fillId="4" borderId="0" xfId="0" applyNumberFormat="1" applyFont="1" applyFill="1"/>
    <xf numFmtId="2" fontId="0" fillId="0" borderId="0" xfId="0" applyNumberFormat="1"/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4" borderId="1" xfId="0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772251569166875"/>
          <c:y val="0.14052741360284268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ZONE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'Inverse Geo Difference'!$F$3:$F$59</c:f>
              <c:numCache>
                <c:formatCode>0.00</c:formatCode>
                <c:ptCount val="57"/>
                <c:pt idx="0">
                  <c:v>0</c:v>
                </c:pt>
                <c:pt idx="1">
                  <c:v>1.0377315076646754</c:v>
                </c:pt>
                <c:pt idx="2">
                  <c:v>1.0380138115169757</c:v>
                </c:pt>
                <c:pt idx="3">
                  <c:v>1.0384576583087053</c:v>
                </c:pt>
                <c:pt idx="4">
                  <c:v>1.0387176577395805</c:v>
                </c:pt>
                <c:pt idx="5">
                  <c:v>1.0391299613137905</c:v>
                </c:pt>
                <c:pt idx="6">
                  <c:v>1.0395199604625203</c:v>
                </c:pt>
                <c:pt idx="7">
                  <c:v>1.0396368945453984</c:v>
                </c:pt>
                <c:pt idx="8">
                  <c:v>1.0400045892687206</c:v>
                </c:pt>
                <c:pt idx="9">
                  <c:v>2.0766776216110197</c:v>
                </c:pt>
                <c:pt idx="10">
                  <c:v>2.0783007046382869</c:v>
                </c:pt>
                <c:pt idx="11">
                  <c:v>2.0792776159281856</c:v>
                </c:pt>
                <c:pt idx="12">
                  <c:v>2.0807853500301277</c:v>
                </c:pt>
                <c:pt idx="13">
                  <c:v>2.0811160895298468</c:v>
                </c:pt>
                <c:pt idx="14">
                  <c:v>2.0816545659883148</c:v>
                </c:pt>
                <c:pt idx="15">
                  <c:v>2.0832853027130009</c:v>
                </c:pt>
                <c:pt idx="16">
                  <c:v>2.0842507334771412</c:v>
                </c:pt>
                <c:pt idx="17">
                  <c:v>3.1223837208133145</c:v>
                </c:pt>
                <c:pt idx="18">
                  <c:v>3.1236837179842643</c:v>
                </c:pt>
                <c:pt idx="19">
                  <c:v>3.1246300148977637</c:v>
                </c:pt>
                <c:pt idx="20">
                  <c:v>3.1253915354719957</c:v>
                </c:pt>
                <c:pt idx="21">
                  <c:v>3.1308145681275983</c:v>
                </c:pt>
                <c:pt idx="22">
                  <c:v>3.1318915211098863</c:v>
                </c:pt>
                <c:pt idx="23">
                  <c:v>3.1324299976216543</c:v>
                </c:pt>
                <c:pt idx="24">
                  <c:v>3.1333221746255204</c:v>
                </c:pt>
                <c:pt idx="25">
                  <c:v>4.1747784084906829</c:v>
                </c:pt>
                <c:pt idx="26">
                  <c:v>4.1802014413183484</c:v>
                </c:pt>
                <c:pt idx="27">
                  <c:v>4.1817244827941495</c:v>
                </c:pt>
                <c:pt idx="28">
                  <c:v>4.1851783856844147</c:v>
                </c:pt>
                <c:pt idx="29">
                  <c:v>4.1874629478957779</c:v>
                </c:pt>
                <c:pt idx="30">
                  <c:v>4.2004246511513568</c:v>
                </c:pt>
                <c:pt idx="31">
                  <c:v>4.2047707309673852</c:v>
                </c:pt>
                <c:pt idx="32">
                  <c:v>4.2120322375309529</c:v>
                </c:pt>
                <c:pt idx="33">
                  <c:v>5.2386882947928859</c:v>
                </c:pt>
                <c:pt idx="34">
                  <c:v>5.245057624087651</c:v>
                </c:pt>
                <c:pt idx="35">
                  <c:v>5.2511115213828772</c:v>
                </c:pt>
                <c:pt idx="36">
                  <c:v>5.2598960693154391</c:v>
                </c:pt>
                <c:pt idx="37">
                  <c:v>5.2667114872565399</c:v>
                </c:pt>
                <c:pt idx="38">
                  <c:v>5.3075116071469868</c:v>
                </c:pt>
                <c:pt idx="39">
                  <c:v>5.3223500523734817</c:v>
                </c:pt>
                <c:pt idx="40">
                  <c:v>5.3260269995560474</c:v>
                </c:pt>
                <c:pt idx="41">
                  <c:v>5.7819050493760269</c:v>
                </c:pt>
                <c:pt idx="42">
                  <c:v>5.7854896084946867</c:v>
                </c:pt>
                <c:pt idx="43">
                  <c:v>5.7941435001214803</c:v>
                </c:pt>
                <c:pt idx="44">
                  <c:v>5.8154819310182715</c:v>
                </c:pt>
                <c:pt idx="45">
                  <c:v>5.8291127669654843</c:v>
                </c:pt>
                <c:pt idx="46">
                  <c:v>5.876951349126518</c:v>
                </c:pt>
                <c:pt idx="47">
                  <c:v>5.9057360625073647</c:v>
                </c:pt>
                <c:pt idx="48">
                  <c:v>5.9082436688071693</c:v>
                </c:pt>
                <c:pt idx="49">
                  <c:v>6.1908366938564932</c:v>
                </c:pt>
                <c:pt idx="50">
                  <c:v>6.1967058151892287</c:v>
                </c:pt>
                <c:pt idx="51">
                  <c:v>6.2105596953897804</c:v>
                </c:pt>
                <c:pt idx="52">
                  <c:v>6.2144596868915318</c:v>
                </c:pt>
                <c:pt idx="53">
                  <c:v>6.2153135954672472</c:v>
                </c:pt>
                <c:pt idx="54">
                  <c:v>6.2218135812639064</c:v>
                </c:pt>
                <c:pt idx="55">
                  <c:v>6.2238750991645064</c:v>
                </c:pt>
                <c:pt idx="56">
                  <c:v>6.2246366199160574</c:v>
                </c:pt>
              </c:numCache>
            </c:numRef>
          </c:xVal>
          <c:yVal>
            <c:numRef>
              <c:f>'Inverse Geo Difference'!$G$3:$G$59</c:f>
              <c:numCache>
                <c:formatCode>0</c:formatCode>
                <c:ptCount val="57"/>
                <c:pt idx="0">
                  <c:v>2.1480807242750473</c:v>
                </c:pt>
                <c:pt idx="1">
                  <c:v>5.9013767070390761</c:v>
                </c:pt>
                <c:pt idx="2">
                  <c:v>5.448695951647319</c:v>
                </c:pt>
                <c:pt idx="3">
                  <c:v>3.7238435274541288</c:v>
                </c:pt>
                <c:pt idx="4">
                  <c:v>3.2781699792800278</c:v>
                </c:pt>
                <c:pt idx="5">
                  <c:v>2.1504755425527828</c:v>
                </c:pt>
                <c:pt idx="6">
                  <c:v>3.2253803586261132</c:v>
                </c:pt>
                <c:pt idx="7">
                  <c:v>2.8554483834898114</c:v>
                </c:pt>
                <c:pt idx="8">
                  <c:v>3.9272141627480983</c:v>
                </c:pt>
                <c:pt idx="9">
                  <c:v>12.131678138672418</c:v>
                </c:pt>
                <c:pt idx="10">
                  <c:v>8.1414617040546933</c:v>
                </c:pt>
                <c:pt idx="11">
                  <c:v>10.356703015115976</c:v>
                </c:pt>
                <c:pt idx="12">
                  <c:v>3.9413212301224223</c:v>
                </c:pt>
                <c:pt idx="13">
                  <c:v>2.4151627078378102</c:v>
                </c:pt>
                <c:pt idx="14">
                  <c:v>6.4509988561830998</c:v>
                </c:pt>
                <c:pt idx="15">
                  <c:v>3.3302368338827657</c:v>
                </c:pt>
                <c:pt idx="16">
                  <c:v>3.3914164386993639</c:v>
                </c:pt>
                <c:pt idx="17">
                  <c:v>10.655065834521837</c:v>
                </c:pt>
                <c:pt idx="18">
                  <c:v>5.4832473865658171</c:v>
                </c:pt>
                <c:pt idx="19">
                  <c:v>14.418411481451193</c:v>
                </c:pt>
                <c:pt idx="20">
                  <c:v>6.684727274854473</c:v>
                </c:pt>
                <c:pt idx="21">
                  <c:v>4.5359087663402464</c:v>
                </c:pt>
                <c:pt idx="22">
                  <c:v>3.3915504636637688</c:v>
                </c:pt>
                <c:pt idx="23">
                  <c:v>11.447729154468409</c:v>
                </c:pt>
                <c:pt idx="24">
                  <c:v>7.4058082059537904</c:v>
                </c:pt>
                <c:pt idx="25">
                  <c:v>6.8446265955714702</c:v>
                </c:pt>
                <c:pt idx="26">
                  <c:v>9.0172309426463162</c:v>
                </c:pt>
                <c:pt idx="27">
                  <c:v>6.726142228938869</c:v>
                </c:pt>
                <c:pt idx="28">
                  <c:v>4.8962166195669159</c:v>
                </c:pt>
                <c:pt idx="29">
                  <c:v>4.3826355716563805</c:v>
                </c:pt>
                <c:pt idx="30">
                  <c:v>10.868769626949865</c:v>
                </c:pt>
                <c:pt idx="31">
                  <c:v>5.8097861372890494</c:v>
                </c:pt>
                <c:pt idx="32">
                  <c:v>8.2135526880578453</c:v>
                </c:pt>
                <c:pt idx="33">
                  <c:v>3.4238027288762831</c:v>
                </c:pt>
                <c:pt idx="34">
                  <c:v>3.1244436460661569</c:v>
                </c:pt>
                <c:pt idx="35">
                  <c:v>3.0168434894521607</c:v>
                </c:pt>
                <c:pt idx="36">
                  <c:v>2.9189914355541573</c:v>
                </c:pt>
                <c:pt idx="37">
                  <c:v>3.1255007605974212</c:v>
                </c:pt>
                <c:pt idx="38">
                  <c:v>2.201957688926711</c:v>
                </c:pt>
                <c:pt idx="39">
                  <c:v>3.1176838451791902</c:v>
                </c:pt>
                <c:pt idx="40">
                  <c:v>2.4939327469697297</c:v>
                </c:pt>
                <c:pt idx="41">
                  <c:v>2.1220795472360012</c:v>
                </c:pt>
                <c:pt idx="42">
                  <c:v>1.6703314500183479</c:v>
                </c:pt>
                <c:pt idx="43">
                  <c:v>2.0334214022913129</c:v>
                </c:pt>
                <c:pt idx="44">
                  <c:v>1.468581219963577</c:v>
                </c:pt>
                <c:pt idx="45">
                  <c:v>0.99676108651038631</c:v>
                </c:pt>
                <c:pt idx="46">
                  <c:v>1.4389656256054444</c:v>
                </c:pt>
                <c:pt idx="47">
                  <c:v>1.2029217017822187</c:v>
                </c:pt>
                <c:pt idx="48">
                  <c:v>0.97517640095535607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A1-484A-899D-0F9B1301E3CA}"/>
            </c:ext>
          </c:extLst>
        </c:ser>
        <c:ser>
          <c:idx val="1"/>
          <c:order val="1"/>
          <c:tx>
            <c:v>POSTERIOR ZONE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'Inverse Geo Difference'!$F$62:$F$118</c:f>
              <c:numCache>
                <c:formatCode>0.00</c:formatCode>
                <c:ptCount val="57"/>
                <c:pt idx="0">
                  <c:v>0</c:v>
                </c:pt>
                <c:pt idx="1">
                  <c:v>0.95510209401927293</c:v>
                </c:pt>
                <c:pt idx="2">
                  <c:v>0.95606593967152709</c:v>
                </c:pt>
                <c:pt idx="3">
                  <c:v>0.95631670031428406</c:v>
                </c:pt>
                <c:pt idx="4">
                  <c:v>0.95748287091728179</c:v>
                </c:pt>
                <c:pt idx="5">
                  <c:v>0.95852286863694591</c:v>
                </c:pt>
                <c:pt idx="6">
                  <c:v>0.95899825865326782</c:v>
                </c:pt>
                <c:pt idx="7">
                  <c:v>0.95979132258006994</c:v>
                </c:pt>
                <c:pt idx="8">
                  <c:v>0.96047286437462664</c:v>
                </c:pt>
                <c:pt idx="9">
                  <c:v>1.8955926139600774</c:v>
                </c:pt>
                <c:pt idx="10">
                  <c:v>1.8989503021406327</c:v>
                </c:pt>
                <c:pt idx="11">
                  <c:v>1.9018657286990583</c:v>
                </c:pt>
                <c:pt idx="12">
                  <c:v>1.9064157186983117</c:v>
                </c:pt>
                <c:pt idx="13">
                  <c:v>1.9067464582633948</c:v>
                </c:pt>
                <c:pt idx="14">
                  <c:v>1.9109695356284464</c:v>
                </c:pt>
                <c:pt idx="15">
                  <c:v>1.911073404032404</c:v>
                </c:pt>
                <c:pt idx="16">
                  <c:v>1.9162733927078361</c:v>
                </c:pt>
                <c:pt idx="17">
                  <c:v>2.8323061451756941</c:v>
                </c:pt>
                <c:pt idx="18">
                  <c:v>2.8339215744265052</c:v>
                </c:pt>
                <c:pt idx="19">
                  <c:v>2.8466985017735897</c:v>
                </c:pt>
                <c:pt idx="20">
                  <c:v>2.8475524104044165</c:v>
                </c:pt>
                <c:pt idx="21">
                  <c:v>2.8530678313001951</c:v>
                </c:pt>
                <c:pt idx="22">
                  <c:v>2.8538293519410018</c:v>
                </c:pt>
                <c:pt idx="23">
                  <c:v>2.857952387636995</c:v>
                </c:pt>
                <c:pt idx="24">
                  <c:v>2.8675908442453917</c:v>
                </c:pt>
                <c:pt idx="25">
                  <c:v>3.7719006614702888</c:v>
                </c:pt>
                <c:pt idx="26">
                  <c:v>3.7833775915179282</c:v>
                </c:pt>
                <c:pt idx="27">
                  <c:v>3.7837312919920727</c:v>
                </c:pt>
                <c:pt idx="28">
                  <c:v>3.7926082278558644</c:v>
                </c:pt>
                <c:pt idx="29">
                  <c:v>3.7987545129950155</c:v>
                </c:pt>
                <c:pt idx="30">
                  <c:v>3.8017082081611679</c:v>
                </c:pt>
                <c:pt idx="31">
                  <c:v>3.8035466817169472</c:v>
                </c:pt>
                <c:pt idx="32">
                  <c:v>3.8113083960760772</c:v>
                </c:pt>
                <c:pt idx="33">
                  <c:v>4.7261488465768835</c:v>
                </c:pt>
                <c:pt idx="34">
                  <c:v>4.7265949350457355</c:v>
                </c:pt>
                <c:pt idx="35">
                  <c:v>4.7309027468338432</c:v>
                </c:pt>
                <c:pt idx="36">
                  <c:v>4.7370873002299634</c:v>
                </c:pt>
                <c:pt idx="37">
                  <c:v>4.7445718510736032</c:v>
                </c:pt>
                <c:pt idx="38">
                  <c:v>4.7537642190163361</c:v>
                </c:pt>
                <c:pt idx="39">
                  <c:v>4.7711643903768399</c:v>
                </c:pt>
                <c:pt idx="40">
                  <c:v>4.7771258995341537</c:v>
                </c:pt>
                <c:pt idx="41">
                  <c:v>5.1956036126710048</c:v>
                </c:pt>
                <c:pt idx="42">
                  <c:v>5.2058729335242129</c:v>
                </c:pt>
                <c:pt idx="43">
                  <c:v>5.2096805372306658</c:v>
                </c:pt>
                <c:pt idx="44">
                  <c:v>5.2158268222785162</c:v>
                </c:pt>
                <c:pt idx="45">
                  <c:v>5.2175729079716744</c:v>
                </c:pt>
                <c:pt idx="46">
                  <c:v>5.2331346055686359</c:v>
                </c:pt>
                <c:pt idx="47">
                  <c:v>5.2741577697296842</c:v>
                </c:pt>
                <c:pt idx="48">
                  <c:v>5.2885883948365651</c:v>
                </c:pt>
                <c:pt idx="49">
                  <c:v>5.5084120043802098</c:v>
                </c:pt>
                <c:pt idx="50">
                  <c:v>5.5144659016082418</c:v>
                </c:pt>
                <c:pt idx="51">
                  <c:v>5.5144659016082418</c:v>
                </c:pt>
                <c:pt idx="52">
                  <c:v>5.525942831770883</c:v>
                </c:pt>
                <c:pt idx="53">
                  <c:v>5.5356736762565761</c:v>
                </c:pt>
                <c:pt idx="54">
                  <c:v>5.5550429773314987</c:v>
                </c:pt>
                <c:pt idx="55">
                  <c:v>5.5719429403036784</c:v>
                </c:pt>
                <c:pt idx="56">
                  <c:v>5.575173799084653</c:v>
                </c:pt>
              </c:numCache>
            </c:numRef>
          </c:xVal>
          <c:yVal>
            <c:numRef>
              <c:f>'Inverse Geo Difference'!$G$62:$G$118</c:f>
              <c:numCache>
                <c:formatCode>0</c:formatCode>
                <c:ptCount val="57"/>
                <c:pt idx="0">
                  <c:v>3.0463566846243748</c:v>
                </c:pt>
                <c:pt idx="1">
                  <c:v>7.2470059215144156</c:v>
                </c:pt>
                <c:pt idx="2">
                  <c:v>6.7438057581431368</c:v>
                </c:pt>
                <c:pt idx="3">
                  <c:v>5.1720609868642615</c:v>
                </c:pt>
                <c:pt idx="4">
                  <c:v>4.5706252115704329</c:v>
                </c:pt>
                <c:pt idx="5">
                  <c:v>2.5843220622061494</c:v>
                </c:pt>
                <c:pt idx="6">
                  <c:v>3.0020886795809485</c:v>
                </c:pt>
                <c:pt idx="7">
                  <c:v>2.7140830832406593</c:v>
                </c:pt>
                <c:pt idx="8">
                  <c:v>3.2823642405368174</c:v>
                </c:pt>
                <c:pt idx="9">
                  <c:v>13.278374302963792</c:v>
                </c:pt>
                <c:pt idx="10">
                  <c:v>9.5512352381511363</c:v>
                </c:pt>
                <c:pt idx="11">
                  <c:v>11.383200743335966</c:v>
                </c:pt>
                <c:pt idx="12">
                  <c:v>7.4441250823640255</c:v>
                </c:pt>
                <c:pt idx="13">
                  <c:v>4.2332241895236651</c:v>
                </c:pt>
                <c:pt idx="14">
                  <c:v>3.0553724701467324</c:v>
                </c:pt>
                <c:pt idx="15">
                  <c:v>2.1110800797454834</c:v>
                </c:pt>
                <c:pt idx="16">
                  <c:v>1.8475049622092858</c:v>
                </c:pt>
                <c:pt idx="17">
                  <c:v>15.485093406566172</c:v>
                </c:pt>
                <c:pt idx="18">
                  <c:v>11.91301806225222</c:v>
                </c:pt>
                <c:pt idx="19">
                  <c:v>6.9004584669147082</c:v>
                </c:pt>
                <c:pt idx="20">
                  <c:v>12.270191152383836</c:v>
                </c:pt>
                <c:pt idx="21">
                  <c:v>8.2414986991918386</c:v>
                </c:pt>
                <c:pt idx="22">
                  <c:v>6.0524308024342792</c:v>
                </c:pt>
                <c:pt idx="23">
                  <c:v>3.7368519357494718</c:v>
                </c:pt>
                <c:pt idx="24">
                  <c:v>1.8171383361657505</c:v>
                </c:pt>
                <c:pt idx="25">
                  <c:v>9.7900839949317131</c:v>
                </c:pt>
                <c:pt idx="26">
                  <c:v>11.777928846899536</c:v>
                </c:pt>
                <c:pt idx="27">
                  <c:v>6.8449829307915904</c:v>
                </c:pt>
                <c:pt idx="28">
                  <c:v>7.3691886101987638</c:v>
                </c:pt>
                <c:pt idx="29">
                  <c:v>3.9650547241859253</c:v>
                </c:pt>
                <c:pt idx="30">
                  <c:v>6.1829184616824442</c:v>
                </c:pt>
                <c:pt idx="31">
                  <c:v>8.8054789860486409</c:v>
                </c:pt>
                <c:pt idx="32">
                  <c:v>3.5010992884201486</c:v>
                </c:pt>
                <c:pt idx="33">
                  <c:v>4.2498324624018684</c:v>
                </c:pt>
                <c:pt idx="34">
                  <c:v>3.5695196987258009</c:v>
                </c:pt>
                <c:pt idx="35">
                  <c:v>3.0177383898496957</c:v>
                </c:pt>
                <c:pt idx="36">
                  <c:v>4.1194356963180558</c:v>
                </c:pt>
                <c:pt idx="37">
                  <c:v>3.2619072065250982</c:v>
                </c:pt>
                <c:pt idx="38">
                  <c:v>2.9378205776401121</c:v>
                </c:pt>
                <c:pt idx="39">
                  <c:v>4.3262515491575719</c:v>
                </c:pt>
                <c:pt idx="40">
                  <c:v>3.4592542902241661</c:v>
                </c:pt>
                <c:pt idx="41">
                  <c:v>3.60787004300132</c:v>
                </c:pt>
                <c:pt idx="42">
                  <c:v>3.6152079305745528</c:v>
                </c:pt>
                <c:pt idx="43">
                  <c:v>3.8610317096311526</c:v>
                </c:pt>
                <c:pt idx="44">
                  <c:v>3.7199593613370938</c:v>
                </c:pt>
                <c:pt idx="45">
                  <c:v>3.9704415592073374</c:v>
                </c:pt>
                <c:pt idx="46">
                  <c:v>3.2972191520673335</c:v>
                </c:pt>
                <c:pt idx="47">
                  <c:v>3.4235331871837542</c:v>
                </c:pt>
                <c:pt idx="48">
                  <c:v>3.651030060133555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5.412231945926473E-4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7A1-484A-899D-0F9B1301E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 b="1">
                    <a:solidFill>
                      <a:sysClr val="windowText" lastClr="000000"/>
                    </a:solidFill>
                  </a:rPr>
                  <a:t>RADIO</a:t>
                </a:r>
                <a:r>
                  <a:rPr lang="es-ES" sz="2000" b="1" baseline="0">
                    <a:solidFill>
                      <a:sysClr val="windowText" lastClr="000000"/>
                    </a:solidFill>
                  </a:rPr>
                  <a:t> (mm)</a:t>
                </a:r>
                <a:endParaRPr lang="es-ES" sz="20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ysClr val="windowText" lastClr="000000"/>
                    </a:solidFill>
                  </a:rPr>
                  <a:t>DIFFERENCE</a:t>
                </a:r>
                <a:r>
                  <a:rPr lang="es-ES" sz="1600" b="1" baseline="0">
                    <a:solidFill>
                      <a:sysClr val="windowText" lastClr="000000"/>
                    </a:solidFill>
                  </a:rPr>
                  <a:t> BETWEEN INVERSE GEOMETRIES G0 (</a:t>
                </a:r>
                <a:r>
                  <a:rPr lang="el-GR" sz="1600" b="1" baseline="0">
                    <a:solidFill>
                      <a:sysClr val="windowText" lastClr="000000"/>
                    </a:solidFill>
                  </a:rPr>
                  <a:t>μ</a:t>
                </a:r>
                <a:r>
                  <a:rPr lang="es-ES" sz="1600" b="1" baseline="0">
                    <a:solidFill>
                      <a:sysClr val="windowText" lastClr="000000"/>
                    </a:solidFill>
                  </a:rPr>
                  <a:t>m)</a:t>
                </a:r>
                <a:endParaRPr lang="es-ES" sz="1600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8.3371742672706584E-2"/>
              <c:y val="0.2215707676582566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28519133923473838"/>
          <c:y val="4.2357269897188569E-2"/>
          <c:w val="0.58385783761868848"/>
          <c:h val="5.7898274513797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64953715307321"/>
          <c:y val="0.13205595962340497"/>
          <c:w val="0.69904453915639164"/>
          <c:h val="0.72965330914749382"/>
        </c:manualLayout>
      </c:layout>
      <c:scatterChart>
        <c:scatterStyle val="lineMarker"/>
        <c:varyColors val="0"/>
        <c:ser>
          <c:idx val="0"/>
          <c:order val="0"/>
          <c:tx>
            <c:v>ANTERIOR ZONE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intercept val="0"/>
            <c:dispRSqr val="0"/>
            <c:dispEq val="0"/>
          </c:trendline>
          <c:xVal>
            <c:numRef>
              <c:f>'Physiological Geo Difference'!$F$3:$F$59</c:f>
              <c:numCache>
                <c:formatCode>0.00</c:formatCode>
                <c:ptCount val="57"/>
                <c:pt idx="0">
                  <c:v>0</c:v>
                </c:pt>
                <c:pt idx="1">
                  <c:v>1.0377315076646754</c:v>
                </c:pt>
                <c:pt idx="2">
                  <c:v>1.0380138115169757</c:v>
                </c:pt>
                <c:pt idx="3">
                  <c:v>1.0384576583087053</c:v>
                </c:pt>
                <c:pt idx="4">
                  <c:v>1.0387176577395805</c:v>
                </c:pt>
                <c:pt idx="5">
                  <c:v>1.0391299613137905</c:v>
                </c:pt>
                <c:pt idx="6">
                  <c:v>1.0395199604625203</c:v>
                </c:pt>
                <c:pt idx="7">
                  <c:v>1.0396368945453984</c:v>
                </c:pt>
                <c:pt idx="8">
                  <c:v>1.0400045892687206</c:v>
                </c:pt>
                <c:pt idx="9">
                  <c:v>2.0766776216110197</c:v>
                </c:pt>
                <c:pt idx="10">
                  <c:v>2.0783007046382869</c:v>
                </c:pt>
                <c:pt idx="11">
                  <c:v>2.0792776159281856</c:v>
                </c:pt>
                <c:pt idx="12">
                  <c:v>2.0807853500301277</c:v>
                </c:pt>
                <c:pt idx="13">
                  <c:v>2.0811160895298468</c:v>
                </c:pt>
                <c:pt idx="14">
                  <c:v>2.0816545659883148</c:v>
                </c:pt>
                <c:pt idx="15">
                  <c:v>2.0832853027130009</c:v>
                </c:pt>
                <c:pt idx="16">
                  <c:v>2.0842507334771412</c:v>
                </c:pt>
                <c:pt idx="17">
                  <c:v>3.1223837208133145</c:v>
                </c:pt>
                <c:pt idx="18">
                  <c:v>3.1236837179842643</c:v>
                </c:pt>
                <c:pt idx="19">
                  <c:v>3.1246300148977637</c:v>
                </c:pt>
                <c:pt idx="20">
                  <c:v>3.1253915354719957</c:v>
                </c:pt>
                <c:pt idx="21">
                  <c:v>3.1308145681275983</c:v>
                </c:pt>
                <c:pt idx="22">
                  <c:v>3.1318915211098863</c:v>
                </c:pt>
                <c:pt idx="23">
                  <c:v>3.1324299976216543</c:v>
                </c:pt>
                <c:pt idx="24">
                  <c:v>3.1333221746255204</c:v>
                </c:pt>
                <c:pt idx="25">
                  <c:v>4.1747784084906829</c:v>
                </c:pt>
                <c:pt idx="26">
                  <c:v>4.1802014413183484</c:v>
                </c:pt>
                <c:pt idx="27">
                  <c:v>4.1817244827941495</c:v>
                </c:pt>
                <c:pt idx="28">
                  <c:v>4.1851783856844147</c:v>
                </c:pt>
                <c:pt idx="29">
                  <c:v>4.1874629478957779</c:v>
                </c:pt>
                <c:pt idx="30">
                  <c:v>4.2004246511513568</c:v>
                </c:pt>
                <c:pt idx="31">
                  <c:v>4.2047707309673852</c:v>
                </c:pt>
                <c:pt idx="32">
                  <c:v>4.2120322375309529</c:v>
                </c:pt>
                <c:pt idx="33">
                  <c:v>5.2386882947928859</c:v>
                </c:pt>
                <c:pt idx="34">
                  <c:v>5.245057624087651</c:v>
                </c:pt>
                <c:pt idx="35">
                  <c:v>5.2511115213828772</c:v>
                </c:pt>
                <c:pt idx="36">
                  <c:v>5.2598960693154391</c:v>
                </c:pt>
                <c:pt idx="37">
                  <c:v>5.2667114872565399</c:v>
                </c:pt>
                <c:pt idx="38">
                  <c:v>5.3075116071469868</c:v>
                </c:pt>
                <c:pt idx="39">
                  <c:v>5.3223500523734817</c:v>
                </c:pt>
                <c:pt idx="40">
                  <c:v>5.3260269995560474</c:v>
                </c:pt>
                <c:pt idx="41">
                  <c:v>5.7819050493760269</c:v>
                </c:pt>
                <c:pt idx="42">
                  <c:v>5.7854896084946867</c:v>
                </c:pt>
                <c:pt idx="43">
                  <c:v>5.7941435001214803</c:v>
                </c:pt>
                <c:pt idx="44">
                  <c:v>5.8154819310182715</c:v>
                </c:pt>
                <c:pt idx="45">
                  <c:v>5.8291127669654843</c:v>
                </c:pt>
                <c:pt idx="46">
                  <c:v>5.876951349126518</c:v>
                </c:pt>
                <c:pt idx="47">
                  <c:v>5.9057360625073647</c:v>
                </c:pt>
                <c:pt idx="48">
                  <c:v>5.9082436688071693</c:v>
                </c:pt>
                <c:pt idx="49">
                  <c:v>6.1908366938564932</c:v>
                </c:pt>
                <c:pt idx="50">
                  <c:v>6.1967058151892287</c:v>
                </c:pt>
                <c:pt idx="51">
                  <c:v>6.2105596953897804</c:v>
                </c:pt>
                <c:pt idx="52">
                  <c:v>6.2144596868915318</c:v>
                </c:pt>
                <c:pt idx="53">
                  <c:v>6.2153135954672472</c:v>
                </c:pt>
                <c:pt idx="54">
                  <c:v>6.2218135812639064</c:v>
                </c:pt>
                <c:pt idx="55">
                  <c:v>6.2238750991645064</c:v>
                </c:pt>
                <c:pt idx="56">
                  <c:v>6.2246366199160574</c:v>
                </c:pt>
              </c:numCache>
            </c:numRef>
          </c:xVal>
          <c:yVal>
            <c:numRef>
              <c:f>'Physiological Geo Difference'!$G$3:$G$59</c:f>
              <c:numCache>
                <c:formatCode>0.0000</c:formatCode>
                <c:ptCount val="57"/>
                <c:pt idx="0">
                  <c:v>7.8165596369705797E-5</c:v>
                </c:pt>
                <c:pt idx="1">
                  <c:v>2.6387279728225716E-3</c:v>
                </c:pt>
                <c:pt idx="2">
                  <c:v>4.6952446502640539E-3</c:v>
                </c:pt>
                <c:pt idx="3">
                  <c:v>5.1063367442578701E-3</c:v>
                </c:pt>
                <c:pt idx="4">
                  <c:v>7.7101129787876567E-3</c:v>
                </c:pt>
                <c:pt idx="5">
                  <c:v>5.1689721126615025E-3</c:v>
                </c:pt>
                <c:pt idx="6">
                  <c:v>1.1086487901762148E-2</c:v>
                </c:pt>
                <c:pt idx="7">
                  <c:v>6.3028857804216191E-3</c:v>
                </c:pt>
                <c:pt idx="8">
                  <c:v>8.1041515901389156E-3</c:v>
                </c:pt>
                <c:pt idx="9">
                  <c:v>7.0842094634427349E-3</c:v>
                </c:pt>
                <c:pt idx="10">
                  <c:v>2.6028226314961912E-2</c:v>
                </c:pt>
                <c:pt idx="11">
                  <c:v>6.2692786596667488E-3</c:v>
                </c:pt>
                <c:pt idx="12">
                  <c:v>7.5735042635540512E-2</c:v>
                </c:pt>
                <c:pt idx="13">
                  <c:v>4.477577503950754E-2</c:v>
                </c:pt>
                <c:pt idx="14">
                  <c:v>1.8001921207777456E-2</c:v>
                </c:pt>
                <c:pt idx="15">
                  <c:v>7.7914447102314002E-2</c:v>
                </c:pt>
                <c:pt idx="16">
                  <c:v>4.3841863639933823E-3</c:v>
                </c:pt>
                <c:pt idx="17">
                  <c:v>6.9426935277016655E-2</c:v>
                </c:pt>
                <c:pt idx="18">
                  <c:v>2.0671277865766953E-2</c:v>
                </c:pt>
                <c:pt idx="19">
                  <c:v>9.4839566232220548E-2</c:v>
                </c:pt>
                <c:pt idx="20">
                  <c:v>7.05648167083711E-2</c:v>
                </c:pt>
                <c:pt idx="21">
                  <c:v>5.5837178445805144E-2</c:v>
                </c:pt>
                <c:pt idx="22">
                  <c:v>7.0872317301492266E-2</c:v>
                </c:pt>
                <c:pt idx="23">
                  <c:v>5.281961423382129E-2</c:v>
                </c:pt>
                <c:pt idx="24">
                  <c:v>4.7565839737255103E-2</c:v>
                </c:pt>
                <c:pt idx="25">
                  <c:v>4.3431139760668543E-2</c:v>
                </c:pt>
                <c:pt idx="26">
                  <c:v>2.2963644066237788E-2</c:v>
                </c:pt>
                <c:pt idx="27">
                  <c:v>0.10059711919138779</c:v>
                </c:pt>
                <c:pt idx="28">
                  <c:v>4.362278225592725E-2</c:v>
                </c:pt>
                <c:pt idx="29">
                  <c:v>8.8473979864116425E-2</c:v>
                </c:pt>
                <c:pt idx="30">
                  <c:v>8.4409252010996375E-2</c:v>
                </c:pt>
                <c:pt idx="31">
                  <c:v>8.8979085920970952E-2</c:v>
                </c:pt>
                <c:pt idx="32">
                  <c:v>5.2203894703458847E-2</c:v>
                </c:pt>
                <c:pt idx="33">
                  <c:v>5.7519438858616732E-2</c:v>
                </c:pt>
                <c:pt idx="34">
                  <c:v>5.5050538661219235E-2</c:v>
                </c:pt>
                <c:pt idx="35">
                  <c:v>4.9938465200738955E-2</c:v>
                </c:pt>
                <c:pt idx="36">
                  <c:v>4.1404886756356334E-2</c:v>
                </c:pt>
                <c:pt idx="37">
                  <c:v>5.8401486039169323E-2</c:v>
                </c:pt>
                <c:pt idx="38">
                  <c:v>5.6780904275886855E-2</c:v>
                </c:pt>
                <c:pt idx="39">
                  <c:v>6.906884724244268E-2</c:v>
                </c:pt>
                <c:pt idx="40">
                  <c:v>5.280576782070158E-2</c:v>
                </c:pt>
                <c:pt idx="41">
                  <c:v>4.7664752657747229E-2</c:v>
                </c:pt>
                <c:pt idx="42">
                  <c:v>8.3016661482795476E-2</c:v>
                </c:pt>
                <c:pt idx="43">
                  <c:v>7.1602421821075735E-2</c:v>
                </c:pt>
                <c:pt idx="44">
                  <c:v>3.4171419676655074E-2</c:v>
                </c:pt>
                <c:pt idx="45">
                  <c:v>8.17252576003826E-2</c:v>
                </c:pt>
                <c:pt idx="46">
                  <c:v>0.1180568479274241</c:v>
                </c:pt>
                <c:pt idx="47">
                  <c:v>2.5972427256461768E-2</c:v>
                </c:pt>
                <c:pt idx="48">
                  <c:v>2.9982886033744265E-2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044-4875-B034-2D0B2A115604}"/>
            </c:ext>
          </c:extLst>
        </c:ser>
        <c:ser>
          <c:idx val="1"/>
          <c:order val="1"/>
          <c:tx>
            <c:v>POSTERIOR ZONE DIFFERENCE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4"/>
            <c:intercept val="0"/>
            <c:dispRSqr val="0"/>
            <c:dispEq val="0"/>
          </c:trendline>
          <c:xVal>
            <c:numRef>
              <c:f>'Physiological Geo Difference'!$F$62:$F$118</c:f>
              <c:numCache>
                <c:formatCode>0.00</c:formatCode>
                <c:ptCount val="57"/>
                <c:pt idx="0">
                  <c:v>0</c:v>
                </c:pt>
                <c:pt idx="1">
                  <c:v>0.95510209401927293</c:v>
                </c:pt>
                <c:pt idx="2">
                  <c:v>0.95606593967152709</c:v>
                </c:pt>
                <c:pt idx="3">
                  <c:v>0.95631670031428406</c:v>
                </c:pt>
                <c:pt idx="4">
                  <c:v>0.95748287091728179</c:v>
                </c:pt>
                <c:pt idx="5">
                  <c:v>0.95852286863694591</c:v>
                </c:pt>
                <c:pt idx="6">
                  <c:v>0.95899825865326782</c:v>
                </c:pt>
                <c:pt idx="7">
                  <c:v>0.95979132258006994</c:v>
                </c:pt>
                <c:pt idx="8">
                  <c:v>0.96047286437462664</c:v>
                </c:pt>
                <c:pt idx="9">
                  <c:v>1.8955926139600774</c:v>
                </c:pt>
                <c:pt idx="10">
                  <c:v>1.8989503021406327</c:v>
                </c:pt>
                <c:pt idx="11">
                  <c:v>1.9018657286990583</c:v>
                </c:pt>
                <c:pt idx="12">
                  <c:v>1.9064157186983117</c:v>
                </c:pt>
                <c:pt idx="13">
                  <c:v>1.9067464582633948</c:v>
                </c:pt>
                <c:pt idx="14">
                  <c:v>1.9109695356284464</c:v>
                </c:pt>
                <c:pt idx="15">
                  <c:v>1.911073404032404</c:v>
                </c:pt>
                <c:pt idx="16">
                  <c:v>1.9162733927078361</c:v>
                </c:pt>
                <c:pt idx="17">
                  <c:v>2.8323061451756941</c:v>
                </c:pt>
                <c:pt idx="18">
                  <c:v>2.8339215744265052</c:v>
                </c:pt>
                <c:pt idx="19">
                  <c:v>2.8466985017735897</c:v>
                </c:pt>
                <c:pt idx="20">
                  <c:v>2.8475524104044165</c:v>
                </c:pt>
                <c:pt idx="21">
                  <c:v>2.8530678313001951</c:v>
                </c:pt>
                <c:pt idx="22">
                  <c:v>2.8538293519410018</c:v>
                </c:pt>
                <c:pt idx="23">
                  <c:v>2.857952387636995</c:v>
                </c:pt>
                <c:pt idx="24">
                  <c:v>2.8675908442453917</c:v>
                </c:pt>
                <c:pt idx="25">
                  <c:v>3.7719006614702888</c:v>
                </c:pt>
                <c:pt idx="26">
                  <c:v>3.7833775915179282</c:v>
                </c:pt>
                <c:pt idx="27">
                  <c:v>3.7837312919920727</c:v>
                </c:pt>
                <c:pt idx="28">
                  <c:v>3.7926082278558644</c:v>
                </c:pt>
                <c:pt idx="29">
                  <c:v>3.7987545129950155</c:v>
                </c:pt>
                <c:pt idx="30">
                  <c:v>3.8017082081611679</c:v>
                </c:pt>
                <c:pt idx="31">
                  <c:v>3.8035466817169472</c:v>
                </c:pt>
                <c:pt idx="32">
                  <c:v>3.8113083960760772</c:v>
                </c:pt>
                <c:pt idx="33">
                  <c:v>4.7261488465768835</c:v>
                </c:pt>
                <c:pt idx="34">
                  <c:v>4.7265949350457355</c:v>
                </c:pt>
                <c:pt idx="35">
                  <c:v>4.7309027468338432</c:v>
                </c:pt>
                <c:pt idx="36">
                  <c:v>4.7370873002299634</c:v>
                </c:pt>
                <c:pt idx="37">
                  <c:v>4.7445718510736032</c:v>
                </c:pt>
                <c:pt idx="38">
                  <c:v>4.7537642190163361</c:v>
                </c:pt>
                <c:pt idx="39">
                  <c:v>4.7711643903768399</c:v>
                </c:pt>
                <c:pt idx="40">
                  <c:v>4.7771258995341537</c:v>
                </c:pt>
                <c:pt idx="41">
                  <c:v>5.1956036126710048</c:v>
                </c:pt>
                <c:pt idx="42">
                  <c:v>5.2058729335242129</c:v>
                </c:pt>
                <c:pt idx="43">
                  <c:v>5.2096805372306658</c:v>
                </c:pt>
                <c:pt idx="44">
                  <c:v>5.2158268222785162</c:v>
                </c:pt>
                <c:pt idx="45">
                  <c:v>5.2175729079716744</c:v>
                </c:pt>
                <c:pt idx="46">
                  <c:v>5.2331346055686359</c:v>
                </c:pt>
                <c:pt idx="47">
                  <c:v>5.2741577697296842</c:v>
                </c:pt>
                <c:pt idx="48">
                  <c:v>5.2885883948365651</c:v>
                </c:pt>
                <c:pt idx="49">
                  <c:v>5.5084120043802098</c:v>
                </c:pt>
                <c:pt idx="50">
                  <c:v>5.5144659016082418</c:v>
                </c:pt>
                <c:pt idx="51">
                  <c:v>5.5144659016082418</c:v>
                </c:pt>
                <c:pt idx="52">
                  <c:v>5.525942831770883</c:v>
                </c:pt>
                <c:pt idx="53">
                  <c:v>5.5356736762565761</c:v>
                </c:pt>
                <c:pt idx="54">
                  <c:v>5.5550429773314987</c:v>
                </c:pt>
                <c:pt idx="55">
                  <c:v>5.5719429403036784</c:v>
                </c:pt>
                <c:pt idx="56">
                  <c:v>5.575173799084653</c:v>
                </c:pt>
              </c:numCache>
            </c:numRef>
          </c:xVal>
          <c:yVal>
            <c:numRef>
              <c:f>'Physiological Geo Difference'!$G$62:$G$118</c:f>
              <c:numCache>
                <c:formatCode>0.00000</c:formatCode>
                <c:ptCount val="57"/>
                <c:pt idx="0">
                  <c:v>4.8083845941099886E-4</c:v>
                </c:pt>
                <c:pt idx="1">
                  <c:v>4.1377753026348215E-3</c:v>
                </c:pt>
                <c:pt idx="2">
                  <c:v>1.5803240339483738E-3</c:v>
                </c:pt>
                <c:pt idx="3">
                  <c:v>6.3858471243257537E-3</c:v>
                </c:pt>
                <c:pt idx="4">
                  <c:v>9.7791893322911848E-3</c:v>
                </c:pt>
                <c:pt idx="5">
                  <c:v>2.0278671787274066E-3</c:v>
                </c:pt>
                <c:pt idx="6">
                  <c:v>6.9099325848006078E-3</c:v>
                </c:pt>
                <c:pt idx="7">
                  <c:v>3.4414294905119173E-3</c:v>
                </c:pt>
                <c:pt idx="8">
                  <c:v>9.2561756218088719E-3</c:v>
                </c:pt>
                <c:pt idx="9">
                  <c:v>5.2501095858876523E-2</c:v>
                </c:pt>
                <c:pt idx="10">
                  <c:v>5.9580451030051294E-2</c:v>
                </c:pt>
                <c:pt idx="11">
                  <c:v>4.99206208378246E-2</c:v>
                </c:pt>
                <c:pt idx="12">
                  <c:v>1.296493962812178E-2</c:v>
                </c:pt>
                <c:pt idx="13">
                  <c:v>5.1015006890421453E-2</c:v>
                </c:pt>
                <c:pt idx="14">
                  <c:v>3.7008394321257021E-2</c:v>
                </c:pt>
                <c:pt idx="15">
                  <c:v>5.1498184550001172E-2</c:v>
                </c:pt>
                <c:pt idx="16">
                  <c:v>4.8961698154895289E-2</c:v>
                </c:pt>
                <c:pt idx="17">
                  <c:v>7.0459458971693603E-2</c:v>
                </c:pt>
                <c:pt idx="18">
                  <c:v>2.6587625155152842E-2</c:v>
                </c:pt>
                <c:pt idx="19">
                  <c:v>6.2169292095872089E-2</c:v>
                </c:pt>
                <c:pt idx="20">
                  <c:v>8.5081464462967243E-2</c:v>
                </c:pt>
                <c:pt idx="21">
                  <c:v>5.0285883518259036E-2</c:v>
                </c:pt>
                <c:pt idx="22">
                  <c:v>9.0330251105701032E-2</c:v>
                </c:pt>
                <c:pt idx="23">
                  <c:v>6.6753440778682338E-2</c:v>
                </c:pt>
                <c:pt idx="24">
                  <c:v>6.7503223516039948E-2</c:v>
                </c:pt>
                <c:pt idx="25">
                  <c:v>0.11149800271806225</c:v>
                </c:pt>
                <c:pt idx="26">
                  <c:v>6.1026393171205229E-2</c:v>
                </c:pt>
                <c:pt idx="27">
                  <c:v>9.3953619498372803E-2</c:v>
                </c:pt>
                <c:pt idx="28">
                  <c:v>3.6275433331882011E-2</c:v>
                </c:pt>
                <c:pt idx="29">
                  <c:v>0.11925602590059974</c:v>
                </c:pt>
                <c:pt idx="30">
                  <c:v>4.1482371597782418E-2</c:v>
                </c:pt>
                <c:pt idx="31">
                  <c:v>6.6639103803306662E-2</c:v>
                </c:pt>
                <c:pt idx="32">
                  <c:v>7.4408440985195792E-2</c:v>
                </c:pt>
                <c:pt idx="33">
                  <c:v>5.9426336407962972E-2</c:v>
                </c:pt>
                <c:pt idx="34">
                  <c:v>6.391148165970767E-2</c:v>
                </c:pt>
                <c:pt idx="35">
                  <c:v>0.11028406201164319</c:v>
                </c:pt>
                <c:pt idx="36">
                  <c:v>4.864864124728082E-2</c:v>
                </c:pt>
                <c:pt idx="37">
                  <c:v>0.11062550159481259</c:v>
                </c:pt>
                <c:pt idx="38">
                  <c:v>6.1112898097023312E-2</c:v>
                </c:pt>
                <c:pt idx="39">
                  <c:v>8.6486079762745735E-2</c:v>
                </c:pt>
                <c:pt idx="40">
                  <c:v>5.6863301321554635E-2</c:v>
                </c:pt>
                <c:pt idx="41">
                  <c:v>7.3459353299248631E-2</c:v>
                </c:pt>
                <c:pt idx="42">
                  <c:v>9.1233011845658199E-2</c:v>
                </c:pt>
                <c:pt idx="43">
                  <c:v>2.7281808340105764E-2</c:v>
                </c:pt>
                <c:pt idx="44">
                  <c:v>5.1736640787678825E-2</c:v>
                </c:pt>
                <c:pt idx="45">
                  <c:v>0.11424017498829661</c:v>
                </c:pt>
                <c:pt idx="46">
                  <c:v>6.6664717928142062E-2</c:v>
                </c:pt>
                <c:pt idx="47">
                  <c:v>3.6562733152449386E-2</c:v>
                </c:pt>
                <c:pt idx="48">
                  <c:v>7.386718080460189E-2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5.412231945926473E-4</c:v>
                </c:pt>
                <c:pt idx="5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044-4875-B034-2D0B2A1156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8150831"/>
        <c:axId val="388151247"/>
      </c:scatterChart>
      <c:valAx>
        <c:axId val="388150831"/>
        <c:scaling>
          <c:orientation val="minMax"/>
          <c:max val="7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000" b="1">
                    <a:solidFill>
                      <a:sysClr val="windowText" lastClr="000000"/>
                    </a:solidFill>
                  </a:rPr>
                  <a:t>RADIUS</a:t>
                </a:r>
                <a:r>
                  <a:rPr lang="es-ES" sz="2000" b="1" baseline="0">
                    <a:solidFill>
                      <a:sysClr val="windowText" lastClr="000000"/>
                    </a:solidFill>
                  </a:rPr>
                  <a:t> (mm</a:t>
                </a:r>
                <a:r>
                  <a:rPr lang="es-ES" sz="2000" baseline="0"/>
                  <a:t>)</a:t>
                </a:r>
                <a:endParaRPr lang="es-ES" sz="20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1247"/>
        <c:crosses val="autoZero"/>
        <c:crossBetween val="midCat"/>
      </c:valAx>
      <c:valAx>
        <c:axId val="388151247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ysClr val="windowText" lastClr="000000"/>
                    </a:solidFill>
                  </a:rPr>
                  <a:t>DIFFERENCES</a:t>
                </a:r>
                <a:r>
                  <a:rPr lang="es-ES" sz="1600" b="1" baseline="0">
                    <a:solidFill>
                      <a:sysClr val="windowText" lastClr="000000"/>
                    </a:solidFill>
                  </a:rPr>
                  <a:t> BETWEEN PHYSIOLOGICAL GEOMETRIES  G0 (</a:t>
                </a:r>
                <a:r>
                  <a:rPr lang="el-GR" sz="1600" b="1" baseline="0">
                    <a:solidFill>
                      <a:sysClr val="windowText" lastClr="000000"/>
                    </a:solidFill>
                  </a:rPr>
                  <a:t>μ</a:t>
                </a:r>
                <a:r>
                  <a:rPr lang="es-ES" sz="1600" b="1" baseline="0">
                    <a:solidFill>
                      <a:sysClr val="windowText" lastClr="000000"/>
                    </a:solidFill>
                  </a:rPr>
                  <a:t>m)</a:t>
                </a:r>
                <a:endParaRPr lang="es-ES" sz="1600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3.6494686889962748E-2"/>
              <c:y val="0.122737137898149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8150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28670350232450431"/>
          <c:y val="3.1061997924604949E-2"/>
          <c:w val="0.58385783761868848"/>
          <c:h val="5.7898274513797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535414</xdr:colOff>
      <xdr:row>25</xdr:row>
      <xdr:rowOff>97025</xdr:rowOff>
    </xdr:from>
    <xdr:to>
      <xdr:col>22</xdr:col>
      <xdr:colOff>530680</xdr:colOff>
      <xdr:row>58</xdr:row>
      <xdr:rowOff>125327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0603B33-BC64-4B0A-AF66-3FBDE25DD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23057" y="4859525"/>
          <a:ext cx="8377266" cy="6314802"/>
        </a:xfrm>
        <a:prstGeom prst="rect">
          <a:avLst/>
        </a:prstGeom>
      </xdr:spPr>
    </xdr:pic>
    <xdr:clientData/>
  </xdr:twoCellAnchor>
  <xdr:twoCellAnchor>
    <xdr:from>
      <xdr:col>11</xdr:col>
      <xdr:colOff>530678</xdr:colOff>
      <xdr:row>1</xdr:row>
      <xdr:rowOff>138437</xdr:rowOff>
    </xdr:from>
    <xdr:to>
      <xdr:col>22</xdr:col>
      <xdr:colOff>279241</xdr:colOff>
      <xdr:row>25</xdr:row>
      <xdr:rowOff>63894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62EF8F0-FC54-488D-8B48-7922AA4FC5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589843</xdr:colOff>
      <xdr:row>25</xdr:row>
      <xdr:rowOff>97025</xdr:rowOff>
    </xdr:from>
    <xdr:to>
      <xdr:col>25</xdr:col>
      <xdr:colOff>585109</xdr:colOff>
      <xdr:row>58</xdr:row>
      <xdr:rowOff>125327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4DFAFA-2973-43B9-A707-3C5FFCD2D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47700" y="4859525"/>
          <a:ext cx="8377266" cy="6314802"/>
        </a:xfrm>
        <a:prstGeom prst="rect">
          <a:avLst/>
        </a:prstGeom>
      </xdr:spPr>
    </xdr:pic>
    <xdr:clientData/>
  </xdr:twoCellAnchor>
  <xdr:twoCellAnchor>
    <xdr:from>
      <xdr:col>14</xdr:col>
      <xdr:colOff>602856</xdr:colOff>
      <xdr:row>0</xdr:row>
      <xdr:rowOff>68037</xdr:rowOff>
    </xdr:from>
    <xdr:to>
      <xdr:col>25</xdr:col>
      <xdr:colOff>619421</xdr:colOff>
      <xdr:row>25</xdr:row>
      <xdr:rowOff>36679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1DA4056-7FF0-4E24-890D-7B5789229C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B7C64-23E9-45B2-B3C1-91C294CFB907}">
  <dimension ref="A1:AE118"/>
  <sheetViews>
    <sheetView zoomScale="85" zoomScaleNormal="85" workbookViewId="0">
      <selection activeCell="B1" sqref="B1:S2"/>
    </sheetView>
  </sheetViews>
  <sheetFormatPr baseColWidth="10" defaultRowHeight="14.25" x14ac:dyDescent="0.45"/>
  <cols>
    <col min="3" max="5" width="11.3984375" customWidth="1"/>
    <col min="6" max="8" width="15" customWidth="1"/>
    <col min="9" max="11" width="20.265625" style="2" customWidth="1"/>
    <col min="12" max="14" width="18.1328125" style="2" customWidth="1"/>
    <col min="15" max="18" width="11.3984375" customWidth="1"/>
    <col min="19" max="19" width="13" customWidth="1"/>
    <col min="20" max="21" width="11.3984375" customWidth="1"/>
  </cols>
  <sheetData>
    <row r="1" spans="1:31" ht="15" customHeight="1" x14ac:dyDescent="0.45">
      <c r="B1" s="32" t="s">
        <v>20</v>
      </c>
      <c r="C1" s="32"/>
      <c r="D1" s="32"/>
      <c r="E1" s="32"/>
      <c r="F1" s="34" t="s">
        <v>21</v>
      </c>
      <c r="G1" s="34"/>
      <c r="H1" s="34"/>
      <c r="I1" s="35" t="s">
        <v>22</v>
      </c>
      <c r="J1" s="35"/>
      <c r="K1" s="35"/>
      <c r="L1" s="30" t="s">
        <v>23</v>
      </c>
      <c r="M1" s="30"/>
      <c r="N1" s="30"/>
      <c r="O1" s="31" t="s">
        <v>24</v>
      </c>
      <c r="P1" s="31"/>
      <c r="Q1" s="31"/>
      <c r="R1" s="8">
        <f>MAX(R3:R59)</f>
        <v>1.1805104827985876E-7</v>
      </c>
      <c r="S1" s="1"/>
    </row>
    <row r="2" spans="1:31" x14ac:dyDescent="0.45">
      <c r="B2" s="10" t="s">
        <v>25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5" t="s">
        <v>0</v>
      </c>
      <c r="J2" s="15" t="s">
        <v>1</v>
      </c>
      <c r="K2" s="15" t="s">
        <v>2</v>
      </c>
      <c r="L2" s="16" t="s">
        <v>0</v>
      </c>
      <c r="M2" s="16" t="s">
        <v>1</v>
      </c>
      <c r="N2" s="16" t="s">
        <v>2</v>
      </c>
      <c r="O2" s="17" t="s">
        <v>0</v>
      </c>
      <c r="P2" s="17" t="s">
        <v>1</v>
      </c>
      <c r="Q2" s="17" t="s">
        <v>2</v>
      </c>
      <c r="R2" s="8" t="s">
        <v>6</v>
      </c>
      <c r="S2" s="18" t="s">
        <v>8</v>
      </c>
      <c r="W2" s="3" t="s">
        <v>10</v>
      </c>
      <c r="X2" s="3" t="s">
        <v>11</v>
      </c>
      <c r="Y2" s="3" t="s">
        <v>12</v>
      </c>
    </row>
    <row r="3" spans="1:31" x14ac:dyDescent="0.45">
      <c r="A3" s="33" t="s">
        <v>13</v>
      </c>
      <c r="B3" s="3">
        <v>257</v>
      </c>
      <c r="C3" s="4">
        <v>3.3570999999999998E-7</v>
      </c>
      <c r="D3" s="4">
        <v>-8.9876000000000004E-7</v>
      </c>
      <c r="E3" s="4">
        <v>2.2175999999999999E-4</v>
      </c>
      <c r="F3" s="4">
        <v>-3.3571999999999999E-7</v>
      </c>
      <c r="G3" s="4">
        <v>8.9877999999999995E-7</v>
      </c>
      <c r="H3" s="4">
        <v>-2.2416999999999999E-4</v>
      </c>
      <c r="I3" s="4">
        <f t="shared" ref="I3:I34" si="0">C3+F3</f>
        <v>-1.0000000000011339E-11</v>
      </c>
      <c r="J3" s="4">
        <f t="shared" ref="J3:J34" si="1">D3+G3</f>
        <v>1.9999999999916799E-11</v>
      </c>
      <c r="K3" s="4">
        <f t="shared" ref="K3:K34" si="2">E3+H3</f>
        <v>-2.4099999999999989E-6</v>
      </c>
      <c r="L3" s="4">
        <v>0</v>
      </c>
      <c r="M3" s="4">
        <v>0</v>
      </c>
      <c r="N3" s="6">
        <v>-2.4103E-6</v>
      </c>
      <c r="O3" s="4">
        <f t="shared" ref="O3:O34" si="3">L3-I3</f>
        <v>1.0000000000011339E-11</v>
      </c>
      <c r="P3" s="4">
        <f t="shared" ref="P3:P34" si="4">M3-J3</f>
        <v>-1.9999999999916799E-11</v>
      </c>
      <c r="Q3" s="4">
        <f t="shared" ref="Q3:Q34" si="5">N3-K3</f>
        <v>-3.0000000000108133E-10</v>
      </c>
      <c r="R3" s="4">
        <f t="shared" ref="R3:R34" si="6">(O3^2+P3^2+Q3^2)^0.5</f>
        <v>3.0083217913089966E-10</v>
      </c>
      <c r="S3" s="12">
        <f t="shared" ref="S3:S34" si="7">1000*(L3^2+M3^2)^0.5</f>
        <v>0</v>
      </c>
      <c r="U3" s="27" t="s">
        <v>13</v>
      </c>
      <c r="V3" s="3" t="s">
        <v>14</v>
      </c>
      <c r="W3" s="4">
        <f>MIN(C3:C59)</f>
        <v>-5.7508000000000004E-3</v>
      </c>
      <c r="X3" s="4">
        <f>MIN(D3:D59)</f>
        <v>-5.7413999999999998E-3</v>
      </c>
      <c r="Y3" s="4">
        <f>MIN(E3:E59)</f>
        <v>2.2175999999999999E-4</v>
      </c>
      <c r="AA3" s="1"/>
      <c r="AB3" s="1"/>
      <c r="AC3" s="1"/>
      <c r="AE3" s="1"/>
    </row>
    <row r="4" spans="1:31" x14ac:dyDescent="0.45">
      <c r="A4" s="33"/>
      <c r="B4" s="3">
        <v>35816</v>
      </c>
      <c r="C4" s="4">
        <v>-3.8947E-4</v>
      </c>
      <c r="D4" s="4">
        <v>9.3782999999999996E-4</v>
      </c>
      <c r="E4" s="4">
        <v>3.1587E-4</v>
      </c>
      <c r="F4" s="4">
        <v>-7.6497999999999992E-6</v>
      </c>
      <c r="G4" s="4">
        <v>2.0910000000000001E-5</v>
      </c>
      <c r="H4" s="4">
        <v>-2.3685000000000001E-4</v>
      </c>
      <c r="I4" s="4">
        <f t="shared" si="0"/>
        <v>-3.9711979999999998E-4</v>
      </c>
      <c r="J4" s="4">
        <f t="shared" si="1"/>
        <v>9.5873999999999992E-4</v>
      </c>
      <c r="K4" s="4">
        <f t="shared" si="2"/>
        <v>7.9019999999999985E-5</v>
      </c>
      <c r="L4" s="4">
        <v>-3.9711999999999999E-4</v>
      </c>
      <c r="M4" s="4">
        <v>9.5874000000000003E-4</v>
      </c>
      <c r="N4" s="6">
        <v>7.9023000000000006E-5</v>
      </c>
      <c r="O4" s="4">
        <f t="shared" si="3"/>
        <v>-2.0000000001399107E-10</v>
      </c>
      <c r="P4" s="4">
        <f t="shared" si="4"/>
        <v>0</v>
      </c>
      <c r="Q4" s="4">
        <f t="shared" si="5"/>
        <v>3.0000000000201307E-9</v>
      </c>
      <c r="R4" s="4">
        <f t="shared" si="6"/>
        <v>3.0066592756955983E-9</v>
      </c>
      <c r="S4" s="12">
        <f t="shared" si="7"/>
        <v>1.0377315076646754</v>
      </c>
      <c r="U4" s="27"/>
      <c r="V4" s="3" t="s">
        <v>15</v>
      </c>
      <c r="W4" s="4">
        <f>MAX(C3:C59)</f>
        <v>5.7422000000000003E-3</v>
      </c>
      <c r="X4" s="4">
        <f>MAX(D3:D59)</f>
        <v>5.7501000000000002E-3</v>
      </c>
      <c r="Y4" s="4">
        <f>MAX(E3:E59)</f>
        <v>2.8774999999999998E-3</v>
      </c>
      <c r="AA4" s="1"/>
      <c r="AB4" s="1"/>
      <c r="AC4" s="1"/>
      <c r="AE4" s="1"/>
    </row>
    <row r="5" spans="1:31" x14ac:dyDescent="0.45">
      <c r="A5" s="33"/>
      <c r="B5" s="3">
        <v>28811</v>
      </c>
      <c r="C5" s="4">
        <v>-9.3826000000000001E-4</v>
      </c>
      <c r="D5" s="4">
        <v>3.8927999999999999E-4</v>
      </c>
      <c r="E5" s="4">
        <v>3.1203999999999997E-4</v>
      </c>
      <c r="F5" s="4">
        <v>-2.0744E-5</v>
      </c>
      <c r="G5" s="4">
        <v>7.9481999999999996E-6</v>
      </c>
      <c r="H5" s="4">
        <v>-2.3513000000000001E-4</v>
      </c>
      <c r="I5" s="4">
        <f t="shared" si="0"/>
        <v>-9.5900399999999995E-4</v>
      </c>
      <c r="J5" s="4">
        <f t="shared" si="1"/>
        <v>3.9722819999999997E-4</v>
      </c>
      <c r="K5" s="4">
        <f t="shared" si="2"/>
        <v>7.6909999999999967E-5</v>
      </c>
      <c r="L5" s="4">
        <v>-9.59E-4</v>
      </c>
      <c r="M5" s="4">
        <v>3.9722999999999999E-4</v>
      </c>
      <c r="N5" s="6">
        <v>7.6911999999999998E-5</v>
      </c>
      <c r="O5" s="4">
        <f t="shared" si="3"/>
        <v>3.9999999999545607E-9</v>
      </c>
      <c r="P5" s="4">
        <f t="shared" si="4"/>
        <v>1.8000000000174994E-9</v>
      </c>
      <c r="Q5" s="4">
        <f t="shared" si="5"/>
        <v>2.0000000000314905E-9</v>
      </c>
      <c r="R5" s="4">
        <f t="shared" si="6"/>
        <v>4.820788317259476E-9</v>
      </c>
      <c r="S5" s="12">
        <f t="shared" si="7"/>
        <v>1.0380138115169757</v>
      </c>
      <c r="U5" s="3"/>
      <c r="V5" s="3"/>
      <c r="W5" s="3"/>
      <c r="X5" s="3"/>
      <c r="Y5" s="3"/>
      <c r="AA5" s="1"/>
      <c r="AB5" s="1"/>
      <c r="AC5" s="1"/>
      <c r="AE5" s="1"/>
    </row>
    <row r="6" spans="1:31" x14ac:dyDescent="0.45">
      <c r="A6" s="33"/>
      <c r="B6" s="3">
        <v>42821</v>
      </c>
      <c r="C6" s="4">
        <v>3.8965000000000001E-4</v>
      </c>
      <c r="D6" s="4">
        <v>9.3844000000000002E-4</v>
      </c>
      <c r="E6" s="4">
        <v>3.0362E-4</v>
      </c>
      <c r="F6" s="4">
        <v>7.7470000000000005E-6</v>
      </c>
      <c r="G6" s="4">
        <v>2.0965999999999999E-5</v>
      </c>
      <c r="H6" s="4">
        <v>-2.2996E-4</v>
      </c>
      <c r="I6" s="4">
        <f t="shared" si="0"/>
        <v>3.9739700000000002E-4</v>
      </c>
      <c r="J6" s="4">
        <f t="shared" si="1"/>
        <v>9.59406E-4</v>
      </c>
      <c r="K6" s="4">
        <f t="shared" si="2"/>
        <v>7.3659999999999996E-5</v>
      </c>
      <c r="L6" s="4">
        <v>3.9740000000000001E-4</v>
      </c>
      <c r="M6" s="4">
        <v>9.5940999999999995E-4</v>
      </c>
      <c r="N6" s="6">
        <v>7.3658999999999994E-5</v>
      </c>
      <c r="O6" s="4">
        <f t="shared" si="3"/>
        <v>2.9999999999930256E-9</v>
      </c>
      <c r="P6" s="4">
        <f t="shared" si="4"/>
        <v>3.9999999999545607E-9</v>
      </c>
      <c r="Q6" s="4">
        <f t="shared" si="5"/>
        <v>-1.0000000000021927E-9</v>
      </c>
      <c r="R6" s="4">
        <f t="shared" si="6"/>
        <v>5.0990195135534663E-9</v>
      </c>
      <c r="S6" s="12">
        <f t="shared" si="7"/>
        <v>1.0384576583087053</v>
      </c>
      <c r="U6" s="27" t="s">
        <v>16</v>
      </c>
      <c r="V6" s="3" t="s">
        <v>14</v>
      </c>
      <c r="W6" s="4">
        <f>MIN(C62:C118)</f>
        <v>-5.1142999999999996E-3</v>
      </c>
      <c r="X6" s="4">
        <f>MIN(D62:D118)</f>
        <v>-5.1507999999999996E-3</v>
      </c>
      <c r="Y6" s="4">
        <f>MIN(E62:E118)</f>
        <v>8.5494E-4</v>
      </c>
      <c r="AA6" s="1"/>
      <c r="AB6" s="1"/>
      <c r="AC6" s="1"/>
      <c r="AE6" s="1"/>
    </row>
    <row r="7" spans="1:31" x14ac:dyDescent="0.45">
      <c r="A7" s="33"/>
      <c r="B7" s="3">
        <v>21806</v>
      </c>
      <c r="C7" s="4">
        <v>-9.3902000000000005E-4</v>
      </c>
      <c r="D7" s="4">
        <v>-3.9059000000000001E-4</v>
      </c>
      <c r="E7" s="4">
        <v>3.0018999999999998E-4</v>
      </c>
      <c r="F7" s="4">
        <v>-2.0633999999999999E-5</v>
      </c>
      <c r="G7" s="4">
        <v>-6.9121999999999997E-6</v>
      </c>
      <c r="H7" s="4">
        <v>-2.2854E-4</v>
      </c>
      <c r="I7" s="4">
        <f t="shared" si="0"/>
        <v>-9.59654E-4</v>
      </c>
      <c r="J7" s="4">
        <f t="shared" si="1"/>
        <v>-3.975022E-4</v>
      </c>
      <c r="K7" s="4">
        <f t="shared" si="2"/>
        <v>7.164999999999998E-5</v>
      </c>
      <c r="L7" s="4">
        <v>-9.5965000000000004E-4</v>
      </c>
      <c r="M7" s="4">
        <v>-3.9750000000000001E-4</v>
      </c>
      <c r="N7" s="6">
        <v>7.1656000000000006E-5</v>
      </c>
      <c r="O7" s="4">
        <f t="shared" si="3"/>
        <v>3.9999999999545607E-9</v>
      </c>
      <c r="P7" s="4">
        <f t="shared" si="4"/>
        <v>2.1999999999912714E-9</v>
      </c>
      <c r="Q7" s="4">
        <f t="shared" si="5"/>
        <v>6.0000000000267088E-9</v>
      </c>
      <c r="R7" s="4">
        <f t="shared" si="6"/>
        <v>7.5392307299829063E-9</v>
      </c>
      <c r="S7" s="12">
        <f t="shared" si="7"/>
        <v>1.0387176577395805</v>
      </c>
      <c r="U7" s="27"/>
      <c r="V7" s="3" t="s">
        <v>15</v>
      </c>
      <c r="W7" s="4">
        <f>MAX(C62:C118)</f>
        <v>5.1322E-3</v>
      </c>
      <c r="X7" s="4">
        <f>MAX(D62:D118)</f>
        <v>5.1478000000000001E-3</v>
      </c>
      <c r="Y7" s="4">
        <f>MAX(E62:E118)</f>
        <v>3.4142999999999999E-3</v>
      </c>
      <c r="AA7" s="1"/>
      <c r="AB7" s="1"/>
      <c r="AC7" s="1"/>
      <c r="AE7" s="1"/>
    </row>
    <row r="8" spans="1:31" x14ac:dyDescent="0.45">
      <c r="A8" s="33"/>
      <c r="B8" s="3">
        <v>14801</v>
      </c>
      <c r="C8" s="4">
        <v>-3.8926E-4</v>
      </c>
      <c r="D8" s="4">
        <v>-9.4216000000000005E-4</v>
      </c>
      <c r="E8" s="4">
        <v>2.9168E-4</v>
      </c>
      <c r="F8" s="4">
        <v>-8.3976999999999992E-6</v>
      </c>
      <c r="G8" s="4">
        <v>-1.7866000000000001E-5</v>
      </c>
      <c r="H8" s="4">
        <v>-2.2305E-4</v>
      </c>
      <c r="I8" s="4">
        <f t="shared" si="0"/>
        <v>-3.9765770000000001E-4</v>
      </c>
      <c r="J8" s="4">
        <f t="shared" si="1"/>
        <v>-9.60026E-4</v>
      </c>
      <c r="K8" s="4">
        <f t="shared" si="2"/>
        <v>6.8629999999999999E-5</v>
      </c>
      <c r="L8" s="4">
        <v>-3.9765999999999998E-4</v>
      </c>
      <c r="M8" s="4">
        <v>-9.6002999999999995E-4</v>
      </c>
      <c r="N8" s="6">
        <v>6.8632000000000003E-5</v>
      </c>
      <c r="O8" s="4">
        <f t="shared" si="3"/>
        <v>-2.2999999999711619E-9</v>
      </c>
      <c r="P8" s="4">
        <f t="shared" si="4"/>
        <v>-3.9999999999545607E-9</v>
      </c>
      <c r="Q8" s="4">
        <f t="shared" si="5"/>
        <v>2.0000000000043854E-9</v>
      </c>
      <c r="R8" s="4">
        <f t="shared" si="6"/>
        <v>5.0289163842244751E-9</v>
      </c>
      <c r="S8" s="12">
        <f t="shared" si="7"/>
        <v>1.0391299613137905</v>
      </c>
      <c r="AA8" s="1"/>
      <c r="AB8" s="1"/>
      <c r="AC8" s="1"/>
      <c r="AE8" s="1"/>
    </row>
    <row r="9" spans="1:31" x14ac:dyDescent="0.45">
      <c r="A9" s="33"/>
      <c r="B9" s="3">
        <v>7796</v>
      </c>
      <c r="C9" s="4">
        <v>3.9165000000000001E-4</v>
      </c>
      <c r="D9" s="4">
        <v>-9.4351000000000005E-4</v>
      </c>
      <c r="E9" s="4">
        <v>2.8521999999999998E-4</v>
      </c>
      <c r="F9" s="4">
        <v>6.1538000000000003E-6</v>
      </c>
      <c r="G9" s="4">
        <v>-1.6888000000000002E-5</v>
      </c>
      <c r="H9" s="4">
        <v>-2.1954E-4</v>
      </c>
      <c r="I9" s="4">
        <f t="shared" si="0"/>
        <v>3.9780380000000001E-4</v>
      </c>
      <c r="J9" s="4">
        <f t="shared" si="1"/>
        <v>-9.60398E-4</v>
      </c>
      <c r="K9" s="4">
        <f t="shared" si="2"/>
        <v>6.5679999999999981E-5</v>
      </c>
      <c r="L9" s="4">
        <v>3.9781000000000001E-4</v>
      </c>
      <c r="M9" s="4">
        <v>-9.6038999999999999E-4</v>
      </c>
      <c r="N9" s="6">
        <v>6.5674999999999997E-5</v>
      </c>
      <c r="O9" s="4">
        <f t="shared" si="3"/>
        <v>6.2000000000000423E-9</v>
      </c>
      <c r="P9" s="4">
        <f t="shared" si="4"/>
        <v>8.0000000000175417E-9</v>
      </c>
      <c r="Q9" s="4">
        <f t="shared" si="5"/>
        <v>-4.9999999999838585E-9</v>
      </c>
      <c r="R9" s="4">
        <f t="shared" si="6"/>
        <v>1.1288932633341373E-8</v>
      </c>
      <c r="S9" s="12">
        <f t="shared" si="7"/>
        <v>1.0395199604625203</v>
      </c>
      <c r="U9" s="24"/>
      <c r="V9" s="24"/>
      <c r="W9" s="25" t="s">
        <v>17</v>
      </c>
      <c r="X9" s="25" t="s">
        <v>18</v>
      </c>
      <c r="Y9" s="25" t="s">
        <v>19</v>
      </c>
      <c r="AA9" s="1"/>
      <c r="AB9" s="1"/>
      <c r="AC9" s="1"/>
      <c r="AE9" s="1"/>
    </row>
    <row r="10" spans="1:31" x14ac:dyDescent="0.45">
      <c r="A10" s="33"/>
      <c r="B10" s="3">
        <v>265</v>
      </c>
      <c r="C10" s="4">
        <v>9.4207000000000004E-4</v>
      </c>
      <c r="D10" s="4">
        <v>3.8905E-4</v>
      </c>
      <c r="E10" s="4">
        <v>2.8561E-4</v>
      </c>
      <c r="F10" s="4">
        <v>1.8428999999999999E-5</v>
      </c>
      <c r="G10" s="4">
        <v>8.8030000000000003E-6</v>
      </c>
      <c r="H10" s="4">
        <v>-2.2079000000000001E-4</v>
      </c>
      <c r="I10" s="4">
        <f t="shared" si="0"/>
        <v>9.6049900000000007E-4</v>
      </c>
      <c r="J10" s="4">
        <f t="shared" si="1"/>
        <v>3.9785299999999999E-4</v>
      </c>
      <c r="K10" s="4">
        <f t="shared" si="2"/>
        <v>6.4819999999999993E-5</v>
      </c>
      <c r="L10" s="4">
        <v>9.6049999999999998E-4</v>
      </c>
      <c r="M10" s="4">
        <v>3.9784999999999999E-4</v>
      </c>
      <c r="N10" s="6">
        <v>6.4825000000000004E-5</v>
      </c>
      <c r="O10" s="4">
        <f t="shared" si="3"/>
        <v>9.9999999990732502E-10</v>
      </c>
      <c r="P10" s="4">
        <f t="shared" si="4"/>
        <v>-2.9999999999930256E-9</v>
      </c>
      <c r="Q10" s="4">
        <f t="shared" si="5"/>
        <v>5.0000000000109636E-9</v>
      </c>
      <c r="R10" s="4">
        <f t="shared" si="6"/>
        <v>5.91607978308968E-9</v>
      </c>
      <c r="S10" s="12">
        <f t="shared" si="7"/>
        <v>1.0396368945453984</v>
      </c>
      <c r="U10" s="28" t="s">
        <v>13</v>
      </c>
      <c r="V10" s="25" t="s">
        <v>14</v>
      </c>
      <c r="W10" s="26">
        <f t="shared" ref="W10:Y11" si="8">W3*1000</f>
        <v>-5.7507999999999999</v>
      </c>
      <c r="X10" s="26">
        <f t="shared" si="8"/>
        <v>-5.7413999999999996</v>
      </c>
      <c r="Y10" s="26">
        <f t="shared" si="8"/>
        <v>0.22175999999999998</v>
      </c>
      <c r="AA10" s="1"/>
      <c r="AB10" s="1"/>
      <c r="AC10" s="1"/>
      <c r="AE10" s="1"/>
    </row>
    <row r="11" spans="1:31" x14ac:dyDescent="0.45">
      <c r="A11" s="33"/>
      <c r="B11" s="3">
        <v>385</v>
      </c>
      <c r="C11" s="4">
        <v>9.4308E-4</v>
      </c>
      <c r="D11" s="4">
        <v>-3.9296999999999997E-4</v>
      </c>
      <c r="E11" s="4">
        <v>2.7954999999999999E-4</v>
      </c>
      <c r="F11" s="4">
        <v>1.7751999999999999E-5</v>
      </c>
      <c r="G11" s="4">
        <v>-5.0217999999999999E-6</v>
      </c>
      <c r="H11" s="4">
        <v>-2.1745E-4</v>
      </c>
      <c r="I11" s="4">
        <f t="shared" si="0"/>
        <v>9.6083200000000001E-4</v>
      </c>
      <c r="J11" s="4">
        <f t="shared" si="1"/>
        <v>-3.9799179999999999E-4</v>
      </c>
      <c r="K11" s="4">
        <f t="shared" si="2"/>
        <v>6.2099999999999992E-5</v>
      </c>
      <c r="L11" s="4">
        <v>9.6084000000000002E-4</v>
      </c>
      <c r="M11" s="4">
        <v>-3.9798999999999998E-4</v>
      </c>
      <c r="N11" s="6">
        <v>6.2100000000000005E-5</v>
      </c>
      <c r="O11" s="4">
        <f t="shared" si="3"/>
        <v>8.0000000000175417E-9</v>
      </c>
      <c r="P11" s="4">
        <f t="shared" si="4"/>
        <v>1.8000000000174994E-9</v>
      </c>
      <c r="Q11" s="4">
        <f t="shared" si="5"/>
        <v>0</v>
      </c>
      <c r="R11" s="4">
        <f t="shared" si="6"/>
        <v>8.2000000000209548E-9</v>
      </c>
      <c r="S11" s="12">
        <f t="shared" si="7"/>
        <v>1.0400045892687206</v>
      </c>
      <c r="U11" s="28"/>
      <c r="V11" s="25" t="s">
        <v>15</v>
      </c>
      <c r="W11" s="26">
        <f t="shared" si="8"/>
        <v>5.7422000000000004</v>
      </c>
      <c r="X11" s="26">
        <f t="shared" si="8"/>
        <v>5.7500999999999998</v>
      </c>
      <c r="Y11" s="26">
        <f t="shared" si="8"/>
        <v>2.8774999999999999</v>
      </c>
      <c r="AA11" s="1"/>
      <c r="AB11" s="1"/>
      <c r="AC11" s="1"/>
      <c r="AE11" s="1"/>
    </row>
    <row r="12" spans="1:31" x14ac:dyDescent="0.45">
      <c r="A12" s="33"/>
      <c r="B12" s="3">
        <v>37256</v>
      </c>
      <c r="C12" s="4">
        <v>-7.7826999999999996E-4</v>
      </c>
      <c r="D12" s="4">
        <v>1.8734999999999999E-3</v>
      </c>
      <c r="E12" s="4">
        <v>5.4801999999999997E-4</v>
      </c>
      <c r="F12" s="4">
        <v>-1.6438000000000001E-5</v>
      </c>
      <c r="G12" s="4">
        <v>4.5107E-5</v>
      </c>
      <c r="H12" s="4">
        <v>-2.4331E-4</v>
      </c>
      <c r="I12" s="4">
        <f t="shared" si="0"/>
        <v>-7.9470799999999998E-4</v>
      </c>
      <c r="J12" s="4">
        <f t="shared" si="1"/>
        <v>1.9186069999999999E-3</v>
      </c>
      <c r="K12" s="4">
        <f t="shared" si="2"/>
        <v>3.0470999999999997E-4</v>
      </c>
      <c r="L12" s="4">
        <v>-7.9471000000000001E-4</v>
      </c>
      <c r="M12" s="4">
        <v>1.9185999999999999E-3</v>
      </c>
      <c r="N12" s="6">
        <v>3.0470999999999997E-4</v>
      </c>
      <c r="O12" s="4">
        <f t="shared" si="3"/>
        <v>-2.0000000000314905E-9</v>
      </c>
      <c r="P12" s="4">
        <f t="shared" si="4"/>
        <v>-7.0000000000017965E-9</v>
      </c>
      <c r="Q12" s="4">
        <f t="shared" si="5"/>
        <v>0</v>
      </c>
      <c r="R12" s="4">
        <f t="shared" si="6"/>
        <v>7.2801098892908971E-9</v>
      </c>
      <c r="S12" s="12">
        <f t="shared" si="7"/>
        <v>2.0766776216110197</v>
      </c>
      <c r="U12" s="25"/>
      <c r="V12" s="25"/>
      <c r="W12" s="26"/>
      <c r="X12" s="26"/>
      <c r="Y12" s="26"/>
      <c r="AA12" s="1"/>
      <c r="AB12" s="1"/>
      <c r="AC12" s="1"/>
      <c r="AE12" s="1"/>
    </row>
    <row r="13" spans="1:31" x14ac:dyDescent="0.45">
      <c r="A13" s="33"/>
      <c r="B13" s="3">
        <v>44261</v>
      </c>
      <c r="C13" s="4">
        <v>7.7930000000000002E-4</v>
      </c>
      <c r="D13" s="4">
        <v>1.8758E-3</v>
      </c>
      <c r="E13" s="4">
        <v>5.3034000000000002E-4</v>
      </c>
      <c r="F13" s="4">
        <v>1.6030000000000001E-5</v>
      </c>
      <c r="G13" s="4">
        <v>4.4276000000000001E-5</v>
      </c>
      <c r="H13" s="4">
        <v>-2.3128999999999999E-4</v>
      </c>
      <c r="I13" s="4">
        <f t="shared" si="0"/>
        <v>7.9533000000000002E-4</v>
      </c>
      <c r="J13" s="4">
        <f t="shared" si="1"/>
        <v>1.9200759999999999E-3</v>
      </c>
      <c r="K13" s="4">
        <f t="shared" si="2"/>
        <v>2.9905000000000003E-4</v>
      </c>
      <c r="L13" s="4">
        <v>7.9533000000000002E-4</v>
      </c>
      <c r="M13" s="4">
        <v>1.9201000000000001E-3</v>
      </c>
      <c r="N13" s="6">
        <v>2.9906000000000003E-4</v>
      </c>
      <c r="O13" s="4">
        <f t="shared" si="3"/>
        <v>0</v>
      </c>
      <c r="P13" s="4">
        <f t="shared" si="4"/>
        <v>2.4000000000161045E-8</v>
      </c>
      <c r="Q13" s="4">
        <f t="shared" si="5"/>
        <v>9.9999999999948221E-9</v>
      </c>
      <c r="R13" s="4">
        <f t="shared" si="6"/>
        <v>2.6000000000146664E-8</v>
      </c>
      <c r="S13" s="12">
        <f t="shared" si="7"/>
        <v>2.0783007046382869</v>
      </c>
      <c r="U13" s="28" t="s">
        <v>16</v>
      </c>
      <c r="V13" s="25" t="s">
        <v>14</v>
      </c>
      <c r="W13" s="26">
        <f t="shared" ref="W13:Y14" si="9">W6*1000</f>
        <v>-5.1142999999999992</v>
      </c>
      <c r="X13" s="26">
        <f t="shared" si="9"/>
        <v>-5.1507999999999994</v>
      </c>
      <c r="Y13" s="26">
        <f t="shared" si="9"/>
        <v>0.85494000000000003</v>
      </c>
      <c r="AA13" s="1"/>
      <c r="AB13" s="1"/>
      <c r="AC13" s="1"/>
      <c r="AE13" s="1"/>
    </row>
    <row r="14" spans="1:31" x14ac:dyDescent="0.45">
      <c r="A14" s="33"/>
      <c r="B14" s="3">
        <v>30251</v>
      </c>
      <c r="C14" s="4">
        <v>-1.8771E-3</v>
      </c>
      <c r="D14" s="4">
        <v>7.7873999999999999E-4</v>
      </c>
      <c r="E14" s="4">
        <v>5.3176000000000005E-4</v>
      </c>
      <c r="F14" s="4">
        <v>-4.3893999999999997E-5</v>
      </c>
      <c r="G14" s="4">
        <v>1.6969999999999998E-5</v>
      </c>
      <c r="H14" s="4">
        <v>-2.3613E-4</v>
      </c>
      <c r="I14" s="4">
        <f t="shared" si="0"/>
        <v>-1.9209940000000001E-3</v>
      </c>
      <c r="J14" s="4">
        <f t="shared" si="1"/>
        <v>7.9571000000000004E-4</v>
      </c>
      <c r="K14" s="4">
        <f t="shared" si="2"/>
        <v>2.9563000000000007E-4</v>
      </c>
      <c r="L14" s="4">
        <v>-1.921E-3</v>
      </c>
      <c r="M14" s="4">
        <v>7.9571000000000004E-4</v>
      </c>
      <c r="N14" s="6">
        <v>2.9563000000000001E-4</v>
      </c>
      <c r="O14" s="4">
        <f t="shared" si="3"/>
        <v>-5.999999999877631E-9</v>
      </c>
      <c r="P14" s="4">
        <f t="shared" si="4"/>
        <v>0</v>
      </c>
      <c r="Q14" s="4">
        <f t="shared" si="5"/>
        <v>0</v>
      </c>
      <c r="R14" s="4">
        <f t="shared" si="6"/>
        <v>5.999999999877631E-9</v>
      </c>
      <c r="S14" s="12">
        <f t="shared" si="7"/>
        <v>2.0792776159281856</v>
      </c>
      <c r="U14" s="28"/>
      <c r="V14" s="25" t="s">
        <v>15</v>
      </c>
      <c r="W14" s="26">
        <f t="shared" si="9"/>
        <v>5.1322000000000001</v>
      </c>
      <c r="X14" s="26">
        <f t="shared" si="9"/>
        <v>5.1478000000000002</v>
      </c>
      <c r="Y14" s="26">
        <f t="shared" si="9"/>
        <v>3.4142999999999999</v>
      </c>
      <c r="AA14" s="1"/>
      <c r="AB14" s="1"/>
      <c r="AC14" s="1"/>
      <c r="AE14" s="1"/>
    </row>
    <row r="15" spans="1:31" x14ac:dyDescent="0.45">
      <c r="A15" s="33"/>
      <c r="B15" s="3">
        <v>16241</v>
      </c>
      <c r="C15" s="4">
        <v>-7.7932000000000001E-4</v>
      </c>
      <c r="D15" s="4">
        <v>-1.8837999999999999E-3</v>
      </c>
      <c r="E15" s="4">
        <v>5.1143E-4</v>
      </c>
      <c r="F15" s="4">
        <v>-1.6949E-5</v>
      </c>
      <c r="G15" s="4">
        <v>-3.8523999999999999E-5</v>
      </c>
      <c r="H15" s="4">
        <v>-2.2089000000000001E-4</v>
      </c>
      <c r="I15" s="4">
        <f t="shared" si="0"/>
        <v>-7.9626900000000006E-4</v>
      </c>
      <c r="J15" s="4">
        <f t="shared" si="1"/>
        <v>-1.922324E-3</v>
      </c>
      <c r="K15" s="4">
        <f t="shared" si="2"/>
        <v>2.9053999999999999E-4</v>
      </c>
      <c r="L15" s="4">
        <v>-7.9626999999999996E-4</v>
      </c>
      <c r="M15" s="4">
        <v>-1.9224000000000001E-3</v>
      </c>
      <c r="N15" s="6">
        <v>2.9053999999999999E-4</v>
      </c>
      <c r="O15" s="4">
        <f t="shared" si="3"/>
        <v>-9.9999999990732502E-10</v>
      </c>
      <c r="P15" s="4">
        <f t="shared" si="4"/>
        <v>-7.6000000000112436E-8</v>
      </c>
      <c r="Q15" s="4">
        <f t="shared" si="5"/>
        <v>0</v>
      </c>
      <c r="R15" s="4">
        <f t="shared" si="6"/>
        <v>7.6006578662750664E-8</v>
      </c>
      <c r="S15" s="12">
        <f t="shared" si="7"/>
        <v>2.0807853500301277</v>
      </c>
      <c r="W15" s="1"/>
      <c r="X15" s="1"/>
      <c r="Y15" s="1"/>
      <c r="AA15" s="1"/>
      <c r="AB15" s="1"/>
      <c r="AC15" s="1"/>
      <c r="AE15" s="1"/>
    </row>
    <row r="16" spans="1:31" x14ac:dyDescent="0.45">
      <c r="A16" s="33"/>
      <c r="B16" s="3">
        <v>9236</v>
      </c>
      <c r="C16" s="4">
        <v>7.8343E-4</v>
      </c>
      <c r="D16" s="4">
        <v>-1.885E-3</v>
      </c>
      <c r="E16" s="4">
        <v>5.0944E-4</v>
      </c>
      <c r="F16" s="4">
        <v>1.2978E-5</v>
      </c>
      <c r="G16" s="4">
        <v>-3.7654999999999998E-5</v>
      </c>
      <c r="H16" s="4">
        <v>-2.2013999999999999E-4</v>
      </c>
      <c r="I16" s="4">
        <f t="shared" si="0"/>
        <v>7.9640799999999997E-4</v>
      </c>
      <c r="J16" s="4">
        <f t="shared" si="1"/>
        <v>-1.9226549999999999E-3</v>
      </c>
      <c r="K16" s="4">
        <f t="shared" si="2"/>
        <v>2.8930000000000004E-4</v>
      </c>
      <c r="L16" s="4">
        <v>7.9641E-4</v>
      </c>
      <c r="M16" s="4">
        <v>-1.9227000000000001E-3</v>
      </c>
      <c r="N16" s="6">
        <v>2.8929999999999998E-4</v>
      </c>
      <c r="O16" s="4">
        <f t="shared" si="3"/>
        <v>2.0000000000314905E-9</v>
      </c>
      <c r="P16" s="4">
        <f t="shared" si="4"/>
        <v>-4.5000000000166435E-8</v>
      </c>
      <c r="Q16" s="4">
        <f t="shared" si="5"/>
        <v>0</v>
      </c>
      <c r="R16" s="4">
        <f t="shared" si="6"/>
        <v>4.5044422518388503E-8</v>
      </c>
      <c r="S16" s="12">
        <f t="shared" si="7"/>
        <v>2.0811160895298468</v>
      </c>
      <c r="W16" s="1"/>
      <c r="X16" s="1"/>
      <c r="Y16" s="1"/>
      <c r="AA16" s="1"/>
      <c r="AB16" s="1"/>
      <c r="AC16" s="1"/>
      <c r="AE16" s="1"/>
    </row>
    <row r="17" spans="1:31" x14ac:dyDescent="0.45">
      <c r="A17" s="33"/>
      <c r="B17" s="3">
        <v>23246</v>
      </c>
      <c r="C17" s="4">
        <v>-1.8804E-3</v>
      </c>
      <c r="D17" s="4">
        <v>-7.8231999999999998E-4</v>
      </c>
      <c r="E17" s="4">
        <v>5.1181999999999996E-4</v>
      </c>
      <c r="F17" s="4">
        <v>-4.2818000000000002E-5</v>
      </c>
      <c r="G17" s="4">
        <v>-1.4290999999999999E-5</v>
      </c>
      <c r="H17" s="4">
        <v>-2.2434000000000001E-4</v>
      </c>
      <c r="I17" s="4">
        <f t="shared" si="0"/>
        <v>-1.923218E-3</v>
      </c>
      <c r="J17" s="4">
        <f t="shared" si="1"/>
        <v>-7.9661100000000002E-4</v>
      </c>
      <c r="K17" s="4">
        <f t="shared" si="2"/>
        <v>2.8747999999999995E-4</v>
      </c>
      <c r="L17" s="4">
        <v>-1.9231999999999999E-3</v>
      </c>
      <c r="M17" s="4">
        <v>-7.9661E-4</v>
      </c>
      <c r="N17" s="6">
        <v>2.8748000000000001E-4</v>
      </c>
      <c r="O17" s="4">
        <f t="shared" si="3"/>
        <v>1.8000000000066574E-8</v>
      </c>
      <c r="P17" s="4">
        <f t="shared" si="4"/>
        <v>1.0000000000157452E-9</v>
      </c>
      <c r="Q17" s="4">
        <f t="shared" si="5"/>
        <v>0</v>
      </c>
      <c r="R17" s="4">
        <f t="shared" si="6"/>
        <v>1.802775637738729E-8</v>
      </c>
      <c r="S17" s="12">
        <f t="shared" si="7"/>
        <v>2.0816545659883148</v>
      </c>
      <c r="W17" s="1"/>
      <c r="X17" s="1"/>
      <c r="Y17" s="1"/>
      <c r="AA17" s="1"/>
      <c r="AB17" s="1"/>
      <c r="AC17" s="1"/>
      <c r="AE17" s="1"/>
    </row>
    <row r="18" spans="1:31" x14ac:dyDescent="0.45">
      <c r="A18" s="33"/>
      <c r="B18" s="3">
        <v>1837</v>
      </c>
      <c r="C18" s="4">
        <v>1.8867000000000001E-3</v>
      </c>
      <c r="D18" s="4">
        <v>7.8056999999999996E-4</v>
      </c>
      <c r="E18" s="4">
        <v>4.9565000000000004E-4</v>
      </c>
      <c r="F18" s="4">
        <v>3.8077000000000002E-5</v>
      </c>
      <c r="G18" s="4">
        <v>1.668E-5</v>
      </c>
      <c r="H18" s="4">
        <v>-2.1401999999999999E-4</v>
      </c>
      <c r="I18" s="4">
        <f t="shared" si="0"/>
        <v>1.9247770000000001E-3</v>
      </c>
      <c r="J18" s="4">
        <f t="shared" si="1"/>
        <v>7.9725E-4</v>
      </c>
      <c r="K18" s="4">
        <f t="shared" si="2"/>
        <v>2.8163000000000005E-4</v>
      </c>
      <c r="L18" s="4">
        <v>1.9246999999999999E-3</v>
      </c>
      <c r="M18" s="4">
        <v>7.9725E-4</v>
      </c>
      <c r="N18" s="6">
        <v>2.8163999999999999E-4</v>
      </c>
      <c r="O18" s="4">
        <f t="shared" si="3"/>
        <v>-7.7000000000236601E-8</v>
      </c>
      <c r="P18" s="4">
        <f t="shared" si="4"/>
        <v>0</v>
      </c>
      <c r="Q18" s="4">
        <f t="shared" si="5"/>
        <v>9.9999999999406119E-9</v>
      </c>
      <c r="R18" s="4">
        <f t="shared" si="6"/>
        <v>7.7646635471443629E-8</v>
      </c>
      <c r="S18" s="12">
        <f t="shared" si="7"/>
        <v>2.0832853027130009</v>
      </c>
      <c r="W18" s="1"/>
      <c r="X18" s="1"/>
      <c r="Y18" s="1"/>
      <c r="AA18" s="1"/>
      <c r="AB18" s="1"/>
      <c r="AC18" s="1"/>
      <c r="AE18" s="1"/>
    </row>
    <row r="19" spans="1:31" x14ac:dyDescent="0.45">
      <c r="A19" s="33"/>
      <c r="B19" s="3">
        <v>1909</v>
      </c>
      <c r="C19" s="4">
        <v>1.8882E-3</v>
      </c>
      <c r="D19" s="4">
        <v>-7.8616999999999999E-4</v>
      </c>
      <c r="E19" s="4">
        <v>4.9111999999999995E-4</v>
      </c>
      <c r="F19" s="4">
        <v>3.7395999999999999E-5</v>
      </c>
      <c r="G19" s="4">
        <v>-1.1432E-5</v>
      </c>
      <c r="H19" s="4">
        <v>-2.1268E-4</v>
      </c>
      <c r="I19" s="4">
        <f t="shared" si="0"/>
        <v>1.9255960000000001E-3</v>
      </c>
      <c r="J19" s="4">
        <f t="shared" si="1"/>
        <v>-7.9760200000000001E-4</v>
      </c>
      <c r="K19" s="4">
        <f t="shared" si="2"/>
        <v>2.7843999999999992E-4</v>
      </c>
      <c r="L19" s="4">
        <v>1.9256E-3</v>
      </c>
      <c r="M19" s="4">
        <v>-7.9759999999999998E-4</v>
      </c>
      <c r="N19" s="6">
        <v>2.7844000000000002E-4</v>
      </c>
      <c r="O19" s="4">
        <f t="shared" si="3"/>
        <v>3.9999999998461405E-9</v>
      </c>
      <c r="P19" s="4">
        <f t="shared" si="4"/>
        <v>2.0000000000314905E-9</v>
      </c>
      <c r="Q19" s="4">
        <f t="shared" si="5"/>
        <v>0</v>
      </c>
      <c r="R19" s="4">
        <f t="shared" si="6"/>
        <v>4.4721359548760467E-9</v>
      </c>
      <c r="S19" s="12">
        <f t="shared" si="7"/>
        <v>2.0842507334771412</v>
      </c>
      <c r="W19" s="1"/>
      <c r="X19" s="1"/>
      <c r="Y19" s="1"/>
      <c r="AA19" s="1"/>
      <c r="AB19" s="1"/>
      <c r="AC19" s="1"/>
      <c r="AE19" s="1"/>
    </row>
    <row r="20" spans="1:31" x14ac:dyDescent="0.45">
      <c r="A20" s="33"/>
      <c r="B20" s="3">
        <v>45401</v>
      </c>
      <c r="C20" s="4">
        <v>1.1719E-3</v>
      </c>
      <c r="D20" s="4">
        <v>2.8170999999999999E-3</v>
      </c>
      <c r="E20" s="4">
        <v>8.8650999999999997E-4</v>
      </c>
      <c r="F20" s="4">
        <v>2.2932E-5</v>
      </c>
      <c r="G20" s="4">
        <v>6.7589999999999995E-5</v>
      </c>
      <c r="H20" s="4">
        <v>-2.0958000000000001E-4</v>
      </c>
      <c r="I20" s="4">
        <f t="shared" si="0"/>
        <v>1.1948320000000001E-3</v>
      </c>
      <c r="J20" s="4">
        <f t="shared" si="1"/>
        <v>2.8846900000000001E-3</v>
      </c>
      <c r="K20" s="4">
        <f t="shared" si="2"/>
        <v>6.7692999999999996E-4</v>
      </c>
      <c r="L20" s="4">
        <v>1.1949E-3</v>
      </c>
      <c r="M20" s="4">
        <v>2.8847E-3</v>
      </c>
      <c r="N20" s="6">
        <v>6.7694000000000001E-4</v>
      </c>
      <c r="O20" s="4">
        <f t="shared" si="3"/>
        <v>6.7999999999986474E-8</v>
      </c>
      <c r="P20" s="4">
        <f t="shared" si="4"/>
        <v>9.9999999999406119E-9</v>
      </c>
      <c r="Q20" s="4">
        <f t="shared" si="5"/>
        <v>1.0000000000049032E-8</v>
      </c>
      <c r="R20" s="4">
        <f t="shared" si="6"/>
        <v>6.9455021416726623E-8</v>
      </c>
      <c r="S20" s="12">
        <f t="shared" si="7"/>
        <v>3.1223837208133145</v>
      </c>
      <c r="W20" s="1"/>
      <c r="X20" s="1"/>
      <c r="Y20" s="1"/>
      <c r="AA20" s="1"/>
      <c r="AB20" s="1"/>
      <c r="AC20" s="1"/>
      <c r="AE20" s="1"/>
    </row>
    <row r="21" spans="1:31" x14ac:dyDescent="0.45">
      <c r="A21" s="33"/>
      <c r="B21" s="3">
        <v>10376</v>
      </c>
      <c r="C21" s="4">
        <v>1.1747000000000001E-3</v>
      </c>
      <c r="D21" s="4">
        <v>-2.8232000000000001E-3</v>
      </c>
      <c r="E21" s="4">
        <v>8.8117000000000002E-4</v>
      </c>
      <c r="F21" s="4">
        <v>2.0699E-5</v>
      </c>
      <c r="G21" s="4">
        <v>-6.2718000000000005E-5</v>
      </c>
      <c r="H21" s="4">
        <v>-2.0709E-4</v>
      </c>
      <c r="I21" s="4">
        <f t="shared" si="0"/>
        <v>1.1953990000000002E-3</v>
      </c>
      <c r="J21" s="4">
        <f t="shared" si="1"/>
        <v>-2.8859179999999999E-3</v>
      </c>
      <c r="K21" s="4">
        <f t="shared" si="2"/>
        <v>6.7408000000000008E-4</v>
      </c>
      <c r="L21" s="4">
        <v>1.1954000000000001E-3</v>
      </c>
      <c r="M21" s="4">
        <v>-2.8858999999999998E-3</v>
      </c>
      <c r="N21" s="6">
        <v>6.7407000000000003E-4</v>
      </c>
      <c r="O21" s="4">
        <f t="shared" si="3"/>
        <v>9.9999999990732502E-10</v>
      </c>
      <c r="P21" s="4">
        <f t="shared" si="4"/>
        <v>1.8000000000066574E-8</v>
      </c>
      <c r="Q21" s="4">
        <f t="shared" si="5"/>
        <v>-1.0000000000049032E-8</v>
      </c>
      <c r="R21" s="4">
        <f t="shared" si="6"/>
        <v>2.0615528128165719E-8</v>
      </c>
      <c r="S21" s="12">
        <f t="shared" si="7"/>
        <v>3.1236837179842643</v>
      </c>
      <c r="W21" s="1"/>
      <c r="X21" s="1"/>
      <c r="Y21" s="1"/>
      <c r="AA21" s="1"/>
      <c r="AB21" s="1"/>
      <c r="AC21" s="1"/>
      <c r="AE21" s="1"/>
    </row>
    <row r="22" spans="1:31" x14ac:dyDescent="0.45">
      <c r="A22" s="33"/>
      <c r="B22" s="3">
        <v>38396</v>
      </c>
      <c r="C22" s="4">
        <v>-1.1716999999999999E-3</v>
      </c>
      <c r="D22" s="4">
        <v>2.8172000000000002E-3</v>
      </c>
      <c r="E22" s="4">
        <v>8.9338999999999998E-4</v>
      </c>
      <c r="F22" s="4">
        <v>-2.4093000000000001E-5</v>
      </c>
      <c r="G22" s="4">
        <v>6.9620000000000001E-5</v>
      </c>
      <c r="H22" s="4">
        <v>-2.2146000000000001E-4</v>
      </c>
      <c r="I22" s="4">
        <f t="shared" si="0"/>
        <v>-1.1957929999999999E-3</v>
      </c>
      <c r="J22" s="4">
        <f t="shared" si="1"/>
        <v>2.88682E-3</v>
      </c>
      <c r="K22" s="4">
        <f t="shared" si="2"/>
        <v>6.7192999999999994E-4</v>
      </c>
      <c r="L22" s="4">
        <v>-1.1957000000000001E-3</v>
      </c>
      <c r="M22" s="4">
        <v>2.8868000000000001E-3</v>
      </c>
      <c r="N22" s="6">
        <v>6.7193000000000005E-4</v>
      </c>
      <c r="O22" s="4">
        <f t="shared" si="3"/>
        <v>9.2999999999838004E-8</v>
      </c>
      <c r="P22" s="4">
        <f t="shared" si="4"/>
        <v>-1.9999999999881224E-8</v>
      </c>
      <c r="Q22" s="4">
        <f t="shared" si="5"/>
        <v>0</v>
      </c>
      <c r="R22" s="4">
        <f t="shared" si="6"/>
        <v>9.5126231923508447E-8</v>
      </c>
      <c r="S22" s="12">
        <f t="shared" si="7"/>
        <v>3.1246300148977637</v>
      </c>
      <c r="W22" s="1"/>
      <c r="X22" s="1"/>
      <c r="Y22" s="1"/>
      <c r="AA22" s="1"/>
      <c r="AB22" s="1"/>
      <c r="AC22" s="1"/>
      <c r="AE22" s="1"/>
    </row>
    <row r="23" spans="1:31" x14ac:dyDescent="0.45">
      <c r="A23" s="33"/>
      <c r="B23" s="3">
        <v>17381</v>
      </c>
      <c r="C23" s="4">
        <v>-1.1722E-3</v>
      </c>
      <c r="D23" s="4">
        <v>-2.826E-3</v>
      </c>
      <c r="E23" s="4">
        <v>8.7149000000000005E-4</v>
      </c>
      <c r="F23" s="4">
        <v>-2.3862E-5</v>
      </c>
      <c r="G23" s="4">
        <v>-6.1465999999999997E-5</v>
      </c>
      <c r="H23" s="4">
        <v>-2.0123999999999999E-4</v>
      </c>
      <c r="I23" s="4">
        <f t="shared" si="0"/>
        <v>-1.1960619999999999E-3</v>
      </c>
      <c r="J23" s="4">
        <f t="shared" si="1"/>
        <v>-2.887466E-3</v>
      </c>
      <c r="K23" s="4">
        <f t="shared" si="2"/>
        <v>6.7025000000000006E-4</v>
      </c>
      <c r="L23" s="4">
        <v>-1.196E-3</v>
      </c>
      <c r="M23" s="4">
        <v>-2.8874999999999999E-3</v>
      </c>
      <c r="N23" s="6">
        <v>6.7024999999999995E-4</v>
      </c>
      <c r="O23" s="4">
        <f t="shared" si="3"/>
        <v>6.1999999999892003E-8</v>
      </c>
      <c r="P23" s="4">
        <f t="shared" si="4"/>
        <v>-3.3999999999884817E-8</v>
      </c>
      <c r="Q23" s="4">
        <f t="shared" si="5"/>
        <v>0</v>
      </c>
      <c r="R23" s="4">
        <f t="shared" si="6"/>
        <v>7.0710678118504674E-8</v>
      </c>
      <c r="S23" s="12">
        <f t="shared" si="7"/>
        <v>3.1253915354719957</v>
      </c>
      <c r="W23" s="1"/>
      <c r="X23" s="1"/>
      <c r="Y23" s="1"/>
      <c r="AA23" s="1"/>
      <c r="AB23" s="1"/>
      <c r="AC23" s="1"/>
      <c r="AE23" s="1"/>
    </row>
    <row r="24" spans="1:31" x14ac:dyDescent="0.45">
      <c r="A24" s="33"/>
      <c r="B24" s="3">
        <v>3061</v>
      </c>
      <c r="C24" s="4">
        <v>2.8341E-3</v>
      </c>
      <c r="D24" s="4">
        <v>1.1753E-3</v>
      </c>
      <c r="E24" s="4">
        <v>8.4933999999999997E-4</v>
      </c>
      <c r="F24" s="4">
        <v>5.8362000000000001E-5</v>
      </c>
      <c r="G24" s="4">
        <v>2.2840000000000002E-5</v>
      </c>
      <c r="H24" s="4">
        <v>-1.9086E-4</v>
      </c>
      <c r="I24" s="4">
        <f t="shared" si="0"/>
        <v>2.8924620000000002E-3</v>
      </c>
      <c r="J24" s="4">
        <f t="shared" si="1"/>
        <v>1.1981400000000001E-3</v>
      </c>
      <c r="K24" s="4">
        <f t="shared" si="2"/>
        <v>6.5847999999999992E-4</v>
      </c>
      <c r="L24" s="4">
        <v>2.8925000000000001E-3</v>
      </c>
      <c r="M24" s="4">
        <v>1.1980999999999999E-3</v>
      </c>
      <c r="N24" s="6">
        <v>6.5846999999999998E-4</v>
      </c>
      <c r="O24" s="4">
        <f t="shared" si="3"/>
        <v>3.7999999999947798E-8</v>
      </c>
      <c r="P24" s="4">
        <f t="shared" si="4"/>
        <v>-4.0000000000196129E-8</v>
      </c>
      <c r="Q24" s="4">
        <f t="shared" si="5"/>
        <v>-9.9999999999406119E-9</v>
      </c>
      <c r="R24" s="4">
        <f t="shared" si="6"/>
        <v>5.6071383075598689E-8</v>
      </c>
      <c r="S24" s="12">
        <f t="shared" si="7"/>
        <v>3.1308145681275983</v>
      </c>
      <c r="W24" s="1"/>
      <c r="X24" s="1"/>
      <c r="Y24" s="1"/>
      <c r="AA24" s="1"/>
      <c r="AB24" s="1"/>
      <c r="AC24" s="1"/>
      <c r="AE24" s="1"/>
    </row>
    <row r="25" spans="1:31" x14ac:dyDescent="0.45">
      <c r="A25" s="33"/>
      <c r="B25" s="3">
        <v>3133</v>
      </c>
      <c r="C25" s="4">
        <v>2.8341E-3</v>
      </c>
      <c r="D25" s="4">
        <v>-1.1800000000000001E-3</v>
      </c>
      <c r="E25" s="4">
        <v>8.5041000000000001E-4</v>
      </c>
      <c r="F25" s="3">
        <v>5.9329000000000001E-5</v>
      </c>
      <c r="G25" s="3">
        <v>-1.8498000000000001E-5</v>
      </c>
      <c r="H25" s="3">
        <v>-1.942E-4</v>
      </c>
      <c r="I25" s="4">
        <f t="shared" si="0"/>
        <v>2.8934289999999999E-3</v>
      </c>
      <c r="J25" s="4">
        <f t="shared" si="1"/>
        <v>-1.1984980000000001E-3</v>
      </c>
      <c r="K25" s="4">
        <f t="shared" si="2"/>
        <v>6.5620999999999995E-4</v>
      </c>
      <c r="L25" s="4">
        <v>2.8934999999999998E-3</v>
      </c>
      <c r="M25" s="4">
        <v>-1.1984999999999999E-3</v>
      </c>
      <c r="N25" s="6">
        <v>6.5620999999999995E-4</v>
      </c>
      <c r="O25" s="4">
        <f t="shared" si="3"/>
        <v>7.099999999992529E-8</v>
      </c>
      <c r="P25" s="4">
        <f t="shared" si="4"/>
        <v>-1.99999999981465E-9</v>
      </c>
      <c r="Q25" s="4">
        <f t="shared" si="5"/>
        <v>0</v>
      </c>
      <c r="R25" s="4">
        <f t="shared" si="6"/>
        <v>7.1028163428239147E-8</v>
      </c>
      <c r="S25" s="12">
        <f t="shared" si="7"/>
        <v>3.1318915211098863</v>
      </c>
      <c r="W25" s="1"/>
      <c r="X25" s="1"/>
      <c r="Y25" s="1"/>
      <c r="AA25" s="1"/>
      <c r="AB25" s="1"/>
      <c r="AC25" s="1"/>
      <c r="AE25" s="1"/>
    </row>
    <row r="26" spans="1:31" x14ac:dyDescent="0.45">
      <c r="A26" s="33"/>
      <c r="B26" s="3">
        <v>31391</v>
      </c>
      <c r="C26" s="4">
        <v>-2.8281000000000001E-3</v>
      </c>
      <c r="D26" s="4">
        <v>1.175E-3</v>
      </c>
      <c r="E26" s="4">
        <v>8.6326000000000003E-4</v>
      </c>
      <c r="F26" s="4">
        <v>-6.5939999999999995E-5</v>
      </c>
      <c r="G26" s="4">
        <v>2.3734999999999999E-5</v>
      </c>
      <c r="H26" s="4">
        <v>-2.0833000000000001E-4</v>
      </c>
      <c r="I26" s="4">
        <f t="shared" si="0"/>
        <v>-2.8940400000000001E-3</v>
      </c>
      <c r="J26" s="4">
        <f t="shared" si="1"/>
        <v>1.198735E-3</v>
      </c>
      <c r="K26" s="4">
        <f t="shared" si="2"/>
        <v>6.5492999999999997E-4</v>
      </c>
      <c r="L26" s="4">
        <v>-2.8939999999999999E-3</v>
      </c>
      <c r="M26" s="4">
        <v>1.1987E-3</v>
      </c>
      <c r="N26" s="6">
        <v>6.5492999999999997E-4</v>
      </c>
      <c r="O26" s="4">
        <f t="shared" si="3"/>
        <v>4.0000000000196129E-8</v>
      </c>
      <c r="P26" s="4">
        <f t="shared" si="4"/>
        <v>-3.5000000000008982E-8</v>
      </c>
      <c r="Q26" s="4">
        <f t="shared" si="5"/>
        <v>0</v>
      </c>
      <c r="R26" s="4">
        <f t="shared" si="6"/>
        <v>5.3150729063826765E-8</v>
      </c>
      <c r="S26" s="12">
        <f t="shared" si="7"/>
        <v>3.1324299976216543</v>
      </c>
      <c r="W26" s="1"/>
      <c r="X26" s="1"/>
      <c r="Y26" s="1"/>
      <c r="AA26" s="1"/>
      <c r="AB26" s="1"/>
      <c r="AC26" s="1"/>
      <c r="AE26" s="1"/>
    </row>
    <row r="27" spans="1:31" x14ac:dyDescent="0.45">
      <c r="A27" s="33"/>
      <c r="B27" s="3">
        <v>24386</v>
      </c>
      <c r="C27" s="4">
        <v>-2.8316000000000001E-3</v>
      </c>
      <c r="D27" s="4">
        <v>-1.1785999999999999E-3</v>
      </c>
      <c r="E27" s="4">
        <v>8.4915999999999995E-4</v>
      </c>
      <c r="F27" s="4">
        <v>-6.3230000000000003E-5</v>
      </c>
      <c r="G27" s="4">
        <v>-2.0463E-5</v>
      </c>
      <c r="H27" s="4">
        <v>-1.9616999999999999E-4</v>
      </c>
      <c r="I27" s="4">
        <f t="shared" si="0"/>
        <v>-2.8948300000000001E-3</v>
      </c>
      <c r="J27" s="4">
        <f t="shared" si="1"/>
        <v>-1.199063E-3</v>
      </c>
      <c r="K27" s="4">
        <f t="shared" si="2"/>
        <v>6.5298999999999999E-4</v>
      </c>
      <c r="L27" s="4">
        <v>-2.8947999999999999E-3</v>
      </c>
      <c r="M27" s="4">
        <v>-1.1991E-3</v>
      </c>
      <c r="N27" s="6">
        <v>6.5298999999999999E-4</v>
      </c>
      <c r="O27" s="4">
        <f t="shared" si="3"/>
        <v>3.0000000000255517E-8</v>
      </c>
      <c r="P27" s="4">
        <f t="shared" si="4"/>
        <v>-3.7000000000040473E-8</v>
      </c>
      <c r="Q27" s="4">
        <f t="shared" si="5"/>
        <v>0</v>
      </c>
      <c r="R27" s="4">
        <f t="shared" si="6"/>
        <v>4.763402145545058E-8</v>
      </c>
      <c r="S27" s="12">
        <f t="shared" si="7"/>
        <v>3.1333221746255204</v>
      </c>
      <c r="W27" s="1"/>
      <c r="X27" s="1"/>
      <c r="Y27" s="1"/>
      <c r="AA27" s="1"/>
      <c r="AB27" s="1"/>
      <c r="AC27" s="1"/>
      <c r="AE27" s="1"/>
    </row>
    <row r="28" spans="1:31" x14ac:dyDescent="0.45">
      <c r="A28" s="33"/>
      <c r="B28" s="3">
        <v>11516</v>
      </c>
      <c r="C28" s="4">
        <v>1.5716E-3</v>
      </c>
      <c r="D28" s="4">
        <v>-3.7821E-3</v>
      </c>
      <c r="E28" s="4">
        <v>1.3891999999999999E-3</v>
      </c>
      <c r="F28" s="4">
        <v>2.6016E-5</v>
      </c>
      <c r="G28" s="4">
        <v>-7.4926999999999996E-5</v>
      </c>
      <c r="H28" s="4">
        <v>-1.5936999999999999E-4</v>
      </c>
      <c r="I28" s="4">
        <f t="shared" si="0"/>
        <v>1.5976160000000001E-3</v>
      </c>
      <c r="J28" s="4">
        <f t="shared" si="1"/>
        <v>-3.8570269999999999E-3</v>
      </c>
      <c r="K28" s="4">
        <f t="shared" si="2"/>
        <v>1.2298299999999999E-3</v>
      </c>
      <c r="L28" s="4">
        <v>1.5976E-3</v>
      </c>
      <c r="M28" s="4">
        <v>-3.8570000000000002E-3</v>
      </c>
      <c r="N28" s="6">
        <v>1.2298000000000001E-3</v>
      </c>
      <c r="O28" s="4">
        <f t="shared" si="3"/>
        <v>-1.6000000000035083E-8</v>
      </c>
      <c r="P28" s="4">
        <f t="shared" si="4"/>
        <v>2.699999999966618E-8</v>
      </c>
      <c r="Q28" s="4">
        <f t="shared" si="5"/>
        <v>-2.9999999999821836E-8</v>
      </c>
      <c r="R28" s="4">
        <f t="shared" si="6"/>
        <v>4.3416586691867044E-8</v>
      </c>
      <c r="S28" s="12">
        <f t="shared" si="7"/>
        <v>4.1747784084906829</v>
      </c>
      <c r="W28" s="1"/>
      <c r="X28" s="1"/>
      <c r="Y28" s="1"/>
      <c r="AA28" s="1"/>
      <c r="AB28" s="1"/>
      <c r="AC28" s="1"/>
      <c r="AE28" s="1"/>
    </row>
    <row r="29" spans="1:31" x14ac:dyDescent="0.45">
      <c r="A29" s="33"/>
      <c r="B29" s="3">
        <v>46541</v>
      </c>
      <c r="C29" s="4">
        <v>1.5732999999999999E-3</v>
      </c>
      <c r="D29" s="4">
        <v>3.7873E-3</v>
      </c>
      <c r="E29" s="4">
        <v>1.3732E-3</v>
      </c>
      <c r="F29" s="4">
        <v>2.6406000000000001E-5</v>
      </c>
      <c r="G29" s="4">
        <v>7.4678000000000006E-5</v>
      </c>
      <c r="H29" s="4">
        <v>-1.516E-4</v>
      </c>
      <c r="I29" s="4">
        <f t="shared" si="0"/>
        <v>1.599706E-3</v>
      </c>
      <c r="J29" s="4">
        <f t="shared" si="1"/>
        <v>3.8619779999999999E-3</v>
      </c>
      <c r="K29" s="4">
        <f t="shared" si="2"/>
        <v>1.2216E-3</v>
      </c>
      <c r="L29" s="4">
        <v>1.5996999999999999E-3</v>
      </c>
      <c r="M29" s="4">
        <v>3.862E-3</v>
      </c>
      <c r="N29" s="6">
        <v>1.2216E-3</v>
      </c>
      <c r="O29" s="4">
        <f t="shared" si="3"/>
        <v>-6.0000000000944714E-9</v>
      </c>
      <c r="P29" s="4">
        <f t="shared" si="4"/>
        <v>2.2000000000129555E-8</v>
      </c>
      <c r="Q29" s="4">
        <f t="shared" si="5"/>
        <v>0</v>
      </c>
      <c r="R29" s="4">
        <f t="shared" si="6"/>
        <v>2.2803508502132608E-8</v>
      </c>
      <c r="S29" s="12">
        <f t="shared" si="7"/>
        <v>4.1802014413183484</v>
      </c>
      <c r="W29" s="1"/>
      <c r="X29" s="1"/>
      <c r="Y29" s="1"/>
      <c r="AA29" s="1"/>
      <c r="AB29" s="1"/>
      <c r="AC29" s="1"/>
      <c r="AE29" s="1"/>
    </row>
    <row r="30" spans="1:31" x14ac:dyDescent="0.45">
      <c r="A30" s="33"/>
      <c r="B30" s="3">
        <v>18521</v>
      </c>
      <c r="C30" s="4">
        <v>-1.5731E-3</v>
      </c>
      <c r="D30" s="4">
        <v>-3.7929000000000001E-3</v>
      </c>
      <c r="E30" s="4">
        <v>1.3672000000000001E-3</v>
      </c>
      <c r="F30" s="4">
        <v>-2.7127E-5</v>
      </c>
      <c r="G30" s="4">
        <v>-7.0451999999999996E-5</v>
      </c>
      <c r="H30" s="4">
        <v>-1.4784999999999999E-4</v>
      </c>
      <c r="I30" s="4">
        <f t="shared" si="0"/>
        <v>-1.6002270000000001E-3</v>
      </c>
      <c r="J30" s="4">
        <f t="shared" si="1"/>
        <v>-3.863352E-3</v>
      </c>
      <c r="K30" s="4">
        <f t="shared" si="2"/>
        <v>1.2193500000000001E-3</v>
      </c>
      <c r="L30" s="4">
        <v>-1.6003E-3</v>
      </c>
      <c r="M30" s="4">
        <v>-3.8633999999999999E-3</v>
      </c>
      <c r="N30" s="6">
        <v>1.2193E-3</v>
      </c>
      <c r="O30" s="4">
        <f t="shared" si="3"/>
        <v>-7.299999999995678E-8</v>
      </c>
      <c r="P30" s="4">
        <f t="shared" si="4"/>
        <v>-4.799999999988841E-8</v>
      </c>
      <c r="Q30" s="4">
        <f t="shared" si="5"/>
        <v>-5.0000000000136741E-8</v>
      </c>
      <c r="R30" s="4">
        <f t="shared" si="6"/>
        <v>1.0066280345786447E-7</v>
      </c>
      <c r="S30" s="12">
        <f t="shared" si="7"/>
        <v>4.1817244827941495</v>
      </c>
      <c r="W30" s="1"/>
      <c r="X30" s="1"/>
      <c r="Y30" s="1"/>
      <c r="AA30" s="1"/>
      <c r="AB30" s="1"/>
      <c r="AC30" s="1"/>
      <c r="AE30" s="1"/>
    </row>
    <row r="31" spans="1:31" x14ac:dyDescent="0.45">
      <c r="A31" s="33"/>
      <c r="B31" s="3">
        <v>4285</v>
      </c>
      <c r="C31" s="4">
        <v>3.8002999999999999E-3</v>
      </c>
      <c r="D31" s="4">
        <v>1.5757E-3</v>
      </c>
      <c r="E31" s="4">
        <v>1.3538000000000001E-3</v>
      </c>
      <c r="F31" s="4">
        <v>6.6272000000000005E-5</v>
      </c>
      <c r="G31" s="4">
        <v>2.5868E-5</v>
      </c>
      <c r="H31" s="4">
        <v>-1.3971E-4</v>
      </c>
      <c r="I31" s="4">
        <f t="shared" si="0"/>
        <v>3.866572E-3</v>
      </c>
      <c r="J31" s="4">
        <f t="shared" si="1"/>
        <v>1.601568E-3</v>
      </c>
      <c r="K31" s="4">
        <f t="shared" si="2"/>
        <v>1.2140900000000001E-3</v>
      </c>
      <c r="L31" s="4">
        <v>3.8666E-3</v>
      </c>
      <c r="M31" s="4">
        <v>1.6015999999999999E-3</v>
      </c>
      <c r="N31" s="6">
        <v>1.2141000000000001E-3</v>
      </c>
      <c r="O31" s="4">
        <f t="shared" si="3"/>
        <v>2.8000000000007186E-8</v>
      </c>
      <c r="P31" s="4">
        <f t="shared" si="4"/>
        <v>3.1999999999853326E-8</v>
      </c>
      <c r="Q31" s="4">
        <f t="shared" si="5"/>
        <v>9.9999999999406119E-9</v>
      </c>
      <c r="R31" s="4">
        <f t="shared" si="6"/>
        <v>4.3680659335566667E-8</v>
      </c>
      <c r="S31" s="12">
        <f t="shared" si="7"/>
        <v>4.1851783856844147</v>
      </c>
      <c r="W31" s="1"/>
      <c r="X31" s="1"/>
      <c r="Y31" s="1"/>
      <c r="AA31" s="1"/>
      <c r="AB31" s="1"/>
      <c r="AC31" s="1"/>
      <c r="AE31" s="1"/>
    </row>
    <row r="32" spans="1:31" x14ac:dyDescent="0.45">
      <c r="A32" s="33"/>
      <c r="B32" s="3">
        <v>4357</v>
      </c>
      <c r="C32" s="4">
        <v>3.7994000000000001E-3</v>
      </c>
      <c r="D32" s="4">
        <v>-1.5790000000000001E-3</v>
      </c>
      <c r="E32" s="4">
        <v>1.3571E-3</v>
      </c>
      <c r="F32" s="4">
        <v>6.9300000000000004E-5</v>
      </c>
      <c r="G32" s="4">
        <v>-2.3427000000000001E-5</v>
      </c>
      <c r="H32" s="4">
        <v>-1.4655000000000001E-4</v>
      </c>
      <c r="I32" s="4">
        <f t="shared" si="0"/>
        <v>3.8687000000000001E-3</v>
      </c>
      <c r="J32" s="4">
        <f t="shared" si="1"/>
        <v>-1.602427E-3</v>
      </c>
      <c r="K32" s="4">
        <f t="shared" si="2"/>
        <v>1.2105499999999999E-3</v>
      </c>
      <c r="L32" s="4">
        <v>3.8687000000000001E-3</v>
      </c>
      <c r="M32" s="4">
        <v>-1.6025E-3</v>
      </c>
      <c r="N32" s="6">
        <v>1.2105E-3</v>
      </c>
      <c r="O32" s="4">
        <f t="shared" si="3"/>
        <v>0</v>
      </c>
      <c r="P32" s="4">
        <f t="shared" si="4"/>
        <v>-7.299999999995678E-8</v>
      </c>
      <c r="Q32" s="4">
        <f t="shared" si="5"/>
        <v>-4.99999999999199E-8</v>
      </c>
      <c r="R32" s="4">
        <f t="shared" si="6"/>
        <v>8.8481636512813652E-8</v>
      </c>
      <c r="S32" s="12">
        <f t="shared" si="7"/>
        <v>4.1874629478957779</v>
      </c>
      <c r="W32" s="1"/>
      <c r="X32" s="1"/>
      <c r="Y32" s="1"/>
      <c r="AA32" s="1"/>
      <c r="AB32" s="1"/>
      <c r="AC32" s="1"/>
      <c r="AE32" s="1"/>
    </row>
    <row r="33" spans="1:31" x14ac:dyDescent="0.45">
      <c r="A33" s="33"/>
      <c r="B33" s="3">
        <v>39536</v>
      </c>
      <c r="C33" s="4">
        <v>-1.5803E-3</v>
      </c>
      <c r="D33" s="4">
        <v>3.8043E-3</v>
      </c>
      <c r="E33" s="4">
        <v>1.3481999999999999E-3</v>
      </c>
      <c r="F33" s="4">
        <v>-2.7183999999999999E-5</v>
      </c>
      <c r="G33" s="4">
        <v>7.64E-5</v>
      </c>
      <c r="H33" s="4">
        <v>-1.5751E-4</v>
      </c>
      <c r="I33" s="4">
        <f t="shared" si="0"/>
        <v>-1.607484E-3</v>
      </c>
      <c r="J33" s="4">
        <f t="shared" si="1"/>
        <v>3.8806999999999999E-3</v>
      </c>
      <c r="K33" s="4">
        <f t="shared" si="2"/>
        <v>1.1906899999999999E-3</v>
      </c>
      <c r="L33" s="4">
        <v>-1.6073999999999999E-3</v>
      </c>
      <c r="M33" s="4">
        <v>3.8806999999999999E-3</v>
      </c>
      <c r="N33" s="6">
        <v>1.1907E-3</v>
      </c>
      <c r="O33" s="4">
        <f t="shared" si="3"/>
        <v>8.4000000000021557E-8</v>
      </c>
      <c r="P33" s="4">
        <f t="shared" si="4"/>
        <v>0</v>
      </c>
      <c r="Q33" s="4">
        <f t="shared" si="5"/>
        <v>1.0000000000157452E-8</v>
      </c>
      <c r="R33" s="4">
        <f t="shared" si="6"/>
        <v>8.4593143930266413E-8</v>
      </c>
      <c r="S33" s="12">
        <f t="shared" si="7"/>
        <v>4.2004246511513568</v>
      </c>
      <c r="W33" s="1"/>
      <c r="X33" s="1"/>
      <c r="Y33" s="1"/>
      <c r="AA33" s="1"/>
      <c r="AB33" s="1"/>
      <c r="AC33" s="1"/>
      <c r="AE33" s="1"/>
    </row>
    <row r="34" spans="1:31" x14ac:dyDescent="0.45">
      <c r="A34" s="33"/>
      <c r="B34" s="3">
        <v>25526</v>
      </c>
      <c r="C34" s="4">
        <v>-3.8170000000000001E-3</v>
      </c>
      <c r="D34" s="4">
        <v>-1.5857E-3</v>
      </c>
      <c r="E34" s="4">
        <v>1.3198000000000001E-3</v>
      </c>
      <c r="F34" s="4">
        <v>-6.7737999999999994E-5</v>
      </c>
      <c r="G34" s="4">
        <v>-2.3391E-5</v>
      </c>
      <c r="H34" s="4">
        <v>-1.3582000000000001E-4</v>
      </c>
      <c r="I34" s="4">
        <f t="shared" si="0"/>
        <v>-3.884738E-3</v>
      </c>
      <c r="J34" s="4">
        <f t="shared" si="1"/>
        <v>-1.609091E-3</v>
      </c>
      <c r="K34" s="4">
        <f t="shared" si="2"/>
        <v>1.1839800000000001E-3</v>
      </c>
      <c r="L34" s="4">
        <v>-3.8847E-3</v>
      </c>
      <c r="M34" s="4">
        <v>-1.6091E-3</v>
      </c>
      <c r="N34" s="6">
        <v>1.1839000000000001E-3</v>
      </c>
      <c r="O34" s="4">
        <f t="shared" si="3"/>
        <v>3.7999999999947798E-8</v>
      </c>
      <c r="P34" s="4">
        <f t="shared" si="4"/>
        <v>-9.0000000000332869E-9</v>
      </c>
      <c r="Q34" s="4">
        <f t="shared" si="5"/>
        <v>-7.9999999999958576E-8</v>
      </c>
      <c r="R34" s="4">
        <f t="shared" si="6"/>
        <v>8.9022469073768134E-8</v>
      </c>
      <c r="S34" s="12">
        <f t="shared" si="7"/>
        <v>4.2047707309673852</v>
      </c>
      <c r="W34" s="1"/>
      <c r="X34" s="1"/>
      <c r="Y34" s="1"/>
      <c r="AA34" s="1"/>
      <c r="AB34" s="1"/>
      <c r="AC34" s="1"/>
      <c r="AE34" s="1"/>
    </row>
    <row r="35" spans="1:31" x14ac:dyDescent="0.45">
      <c r="A35" s="33"/>
      <c r="B35" s="3">
        <v>32531</v>
      </c>
      <c r="C35" s="4">
        <v>-3.8206999999999998E-3</v>
      </c>
      <c r="D35" s="4">
        <v>1.5861E-3</v>
      </c>
      <c r="E35" s="4">
        <v>1.3163999999999999E-3</v>
      </c>
      <c r="F35" s="4">
        <v>-7.0667000000000006E-5</v>
      </c>
      <c r="G35" s="4">
        <v>2.5797000000000001E-5</v>
      </c>
      <c r="H35" s="4">
        <v>-1.4346000000000001E-4</v>
      </c>
      <c r="I35" s="4">
        <f t="shared" ref="I35:I59" si="10">C35+F35</f>
        <v>-3.8913669999999997E-3</v>
      </c>
      <c r="J35" s="4">
        <f t="shared" ref="J35:J59" si="11">D35+G35</f>
        <v>1.6118969999999999E-3</v>
      </c>
      <c r="K35" s="4">
        <f t="shared" ref="K35:K59" si="12">E35+H35</f>
        <v>1.1729399999999999E-3</v>
      </c>
      <c r="L35" s="4">
        <v>-3.8914000000000002E-3</v>
      </c>
      <c r="M35" s="4">
        <v>1.6119000000000001E-3</v>
      </c>
      <c r="N35" s="6">
        <v>1.1728999999999999E-3</v>
      </c>
      <c r="O35" s="4">
        <f t="shared" ref="O35:O59" si="13">L35-I35</f>
        <v>-3.3000000000411173E-8</v>
      </c>
      <c r="P35" s="4">
        <f t="shared" ref="P35:P59" si="14">M35-J35</f>
        <v>3.0000000001556559E-9</v>
      </c>
      <c r="Q35" s="4">
        <f t="shared" ref="Q35:Q59" si="15">N35-K35</f>
        <v>-3.9999999999979288E-8</v>
      </c>
      <c r="R35" s="4">
        <f t="shared" ref="R35:R59" si="16">(O35^2+P35^2+Q35^2)^0.5</f>
        <v>5.1942275653136473E-8</v>
      </c>
      <c r="S35" s="12">
        <f t="shared" ref="S35:S59" si="17">1000*(L35^2+M35^2)^0.5</f>
        <v>4.2120322375309529</v>
      </c>
      <c r="W35" s="1"/>
      <c r="X35" s="1"/>
      <c r="Y35" s="1"/>
      <c r="AA35" s="1"/>
      <c r="AB35" s="1"/>
      <c r="AC35" s="1"/>
      <c r="AE35" s="1"/>
    </row>
    <row r="36" spans="1:31" x14ac:dyDescent="0.45">
      <c r="A36" s="33"/>
      <c r="B36" s="3">
        <v>12656</v>
      </c>
      <c r="C36" s="4">
        <v>1.9853000000000002E-3</v>
      </c>
      <c r="D36" s="4">
        <v>-4.7869000000000002E-3</v>
      </c>
      <c r="E36" s="4">
        <v>2.0566999999999998E-3</v>
      </c>
      <c r="F36" s="4">
        <v>1.9505E-5</v>
      </c>
      <c r="G36" s="4">
        <v>-5.3016000000000002E-5</v>
      </c>
      <c r="H36" s="4">
        <v>-6.7945000000000001E-5</v>
      </c>
      <c r="I36" s="4">
        <f t="shared" si="10"/>
        <v>2.0048050000000001E-3</v>
      </c>
      <c r="J36" s="4">
        <f t="shared" si="11"/>
        <v>-4.8399160000000005E-3</v>
      </c>
      <c r="K36" s="4">
        <f t="shared" si="12"/>
        <v>1.988755E-3</v>
      </c>
      <c r="L36" s="4">
        <v>2.0048000000000002E-3</v>
      </c>
      <c r="M36" s="4">
        <v>-4.8399000000000003E-3</v>
      </c>
      <c r="N36" s="6">
        <v>1.9886999999999999E-3</v>
      </c>
      <c r="O36" s="4">
        <f t="shared" si="13"/>
        <v>-4.999999999970306E-9</v>
      </c>
      <c r="P36" s="4">
        <f t="shared" si="14"/>
        <v>1.6000000000251924E-8</v>
      </c>
      <c r="Q36" s="4">
        <f t="shared" si="15"/>
        <v>-5.5000000000107047E-8</v>
      </c>
      <c r="R36" s="4">
        <f t="shared" si="16"/>
        <v>5.749782604603012E-8</v>
      </c>
      <c r="S36" s="12">
        <f t="shared" si="17"/>
        <v>5.2386882947928859</v>
      </c>
      <c r="W36" s="1"/>
      <c r="X36" s="1"/>
      <c r="Y36" s="1"/>
      <c r="AA36" s="1"/>
      <c r="AB36" s="1"/>
      <c r="AC36" s="1"/>
      <c r="AE36" s="1"/>
    </row>
    <row r="37" spans="1:31" x14ac:dyDescent="0.45">
      <c r="A37" s="33"/>
      <c r="B37" s="3">
        <v>5581</v>
      </c>
      <c r="C37" s="4">
        <v>4.7968999999999998E-3</v>
      </c>
      <c r="D37" s="4">
        <v>-1.9891000000000002E-3</v>
      </c>
      <c r="E37" s="4">
        <v>2.0438000000000001E-3</v>
      </c>
      <c r="F37" s="4">
        <v>4.8934999999999998E-5</v>
      </c>
      <c r="G37" s="4">
        <v>-1.8082999999999999E-5</v>
      </c>
      <c r="H37" s="4">
        <v>-6.2339000000000001E-5</v>
      </c>
      <c r="I37" s="4">
        <f t="shared" si="10"/>
        <v>4.8458349999999997E-3</v>
      </c>
      <c r="J37" s="4">
        <f t="shared" si="11"/>
        <v>-2.0071830000000001E-3</v>
      </c>
      <c r="K37" s="4">
        <f t="shared" si="12"/>
        <v>1.9814610000000003E-3</v>
      </c>
      <c r="L37" s="4">
        <v>4.8457999999999999E-3</v>
      </c>
      <c r="M37" s="4">
        <v>-2.0072000000000002E-3</v>
      </c>
      <c r="N37" s="6">
        <v>1.9815000000000002E-3</v>
      </c>
      <c r="O37" s="4">
        <f t="shared" si="13"/>
        <v>-3.4999999999792142E-8</v>
      </c>
      <c r="P37" s="4">
        <f t="shared" si="14"/>
        <v>-1.7000000000159249E-8</v>
      </c>
      <c r="Q37" s="4">
        <f t="shared" si="15"/>
        <v>3.8999999999855123E-8</v>
      </c>
      <c r="R37" s="4">
        <f t="shared" si="16"/>
        <v>5.50908340831718E-8</v>
      </c>
      <c r="S37" s="12">
        <f t="shared" si="17"/>
        <v>5.245057624087651</v>
      </c>
      <c r="W37" s="1"/>
      <c r="X37" s="1"/>
      <c r="Y37" s="1"/>
      <c r="AA37" s="1"/>
      <c r="AB37" s="1"/>
      <c r="AC37" s="1"/>
      <c r="AE37" s="1"/>
    </row>
    <row r="38" spans="1:31" x14ac:dyDescent="0.45">
      <c r="A38" s="33"/>
      <c r="B38" s="3">
        <v>5509</v>
      </c>
      <c r="C38" s="4">
        <v>4.8065E-3</v>
      </c>
      <c r="D38" s="4">
        <v>1.9911E-3</v>
      </c>
      <c r="E38" s="4">
        <v>2.0301E-3</v>
      </c>
      <c r="F38" s="4">
        <v>4.4886999999999999E-5</v>
      </c>
      <c r="G38" s="4">
        <v>1.8427000000000002E-5</v>
      </c>
      <c r="H38" s="4">
        <v>-5.5460000000000001E-5</v>
      </c>
      <c r="I38" s="4">
        <f t="shared" si="10"/>
        <v>4.8513870000000004E-3</v>
      </c>
      <c r="J38" s="4">
        <f t="shared" si="11"/>
        <v>2.0095270000000001E-3</v>
      </c>
      <c r="K38" s="4">
        <f t="shared" si="12"/>
        <v>1.9746400000000002E-3</v>
      </c>
      <c r="L38" s="4">
        <v>4.8513999999999996E-3</v>
      </c>
      <c r="M38" s="4">
        <v>2.0095E-3</v>
      </c>
      <c r="N38" s="6">
        <v>1.9746E-3</v>
      </c>
      <c r="O38" s="4">
        <f t="shared" si="13"/>
        <v>1.2999999999228906E-8</v>
      </c>
      <c r="P38" s="4">
        <f t="shared" si="14"/>
        <v>-2.7000000000099861E-8</v>
      </c>
      <c r="Q38" s="4">
        <f t="shared" si="15"/>
        <v>-4.0000000000196129E-8</v>
      </c>
      <c r="R38" s="4">
        <f t="shared" si="16"/>
        <v>4.9979995998409544E-8</v>
      </c>
      <c r="S38" s="12">
        <f t="shared" si="17"/>
        <v>5.2511115213828772</v>
      </c>
      <c r="W38" s="1"/>
      <c r="X38" s="1"/>
      <c r="Y38" s="1"/>
      <c r="AA38" s="1"/>
      <c r="AB38" s="1"/>
      <c r="AC38" s="1"/>
      <c r="AE38" s="1"/>
    </row>
    <row r="39" spans="1:31" x14ac:dyDescent="0.45">
      <c r="A39" s="33"/>
      <c r="B39" s="3">
        <v>19661</v>
      </c>
      <c r="C39" s="4">
        <v>-1.9938E-3</v>
      </c>
      <c r="D39" s="4">
        <v>-4.8122E-3</v>
      </c>
      <c r="E39" s="4">
        <v>2.0217999999999998E-3</v>
      </c>
      <c r="F39" s="4">
        <v>-1.9086999999999999E-5</v>
      </c>
      <c r="G39" s="4">
        <v>-4.7295E-5</v>
      </c>
      <c r="H39" s="4">
        <v>-5.7160999999999997E-5</v>
      </c>
      <c r="I39" s="4">
        <f t="shared" si="10"/>
        <v>-2.0128870000000001E-3</v>
      </c>
      <c r="J39" s="4">
        <f t="shared" si="11"/>
        <v>-4.8594950000000001E-3</v>
      </c>
      <c r="K39" s="4">
        <f t="shared" si="12"/>
        <v>1.9646389999999998E-3</v>
      </c>
      <c r="L39" s="4">
        <v>-2.0129000000000002E-3</v>
      </c>
      <c r="M39" s="4">
        <v>-4.8595000000000001E-3</v>
      </c>
      <c r="N39" s="6">
        <v>1.9645999999999999E-3</v>
      </c>
      <c r="O39" s="4">
        <f t="shared" si="13"/>
        <v>-1.3000000000096268E-8</v>
      </c>
      <c r="P39" s="4">
        <f t="shared" si="14"/>
        <v>-4.999999999970306E-9</v>
      </c>
      <c r="Q39" s="4">
        <f t="shared" si="15"/>
        <v>-3.8999999999855123E-8</v>
      </c>
      <c r="R39" s="4">
        <f t="shared" si="16"/>
        <v>4.141255848158751E-8</v>
      </c>
      <c r="S39" s="12">
        <f t="shared" si="17"/>
        <v>5.2598960693154391</v>
      </c>
      <c r="W39" s="1"/>
      <c r="X39" s="1"/>
      <c r="Y39" s="1"/>
      <c r="AA39" s="1"/>
      <c r="AB39" s="1"/>
      <c r="AC39" s="1"/>
      <c r="AE39" s="1"/>
    </row>
    <row r="40" spans="1:31" x14ac:dyDescent="0.45">
      <c r="A40" s="33"/>
      <c r="B40" s="3">
        <v>47681</v>
      </c>
      <c r="C40" s="4">
        <v>1.9973999999999999E-3</v>
      </c>
      <c r="D40" s="4">
        <v>4.8171999999999998E-3</v>
      </c>
      <c r="E40" s="4">
        <v>2.0127000000000001E-3</v>
      </c>
      <c r="F40" s="4">
        <v>1.8085999999999999E-5</v>
      </c>
      <c r="G40" s="4">
        <v>4.8643000000000002E-5</v>
      </c>
      <c r="H40" s="4">
        <v>-5.5763000000000001E-5</v>
      </c>
      <c r="I40" s="4">
        <f t="shared" si="10"/>
        <v>2.0154859999999999E-3</v>
      </c>
      <c r="J40" s="4">
        <f t="shared" si="11"/>
        <v>4.8658429999999999E-3</v>
      </c>
      <c r="K40" s="4">
        <f t="shared" si="12"/>
        <v>1.9569370000000002E-3</v>
      </c>
      <c r="L40" s="4">
        <v>2.0154999999999999E-3</v>
      </c>
      <c r="M40" s="4">
        <v>4.8658E-3</v>
      </c>
      <c r="N40" s="6">
        <v>1.9569000000000001E-3</v>
      </c>
      <c r="O40" s="4">
        <f t="shared" si="13"/>
        <v>1.4000000000003593E-8</v>
      </c>
      <c r="P40" s="4">
        <f t="shared" si="14"/>
        <v>-4.2999999999918104E-8</v>
      </c>
      <c r="Q40" s="4">
        <f t="shared" si="15"/>
        <v>-3.7000000000040473E-8</v>
      </c>
      <c r="R40" s="4">
        <f t="shared" si="16"/>
        <v>5.8429444631932387E-8</v>
      </c>
      <c r="S40" s="12">
        <f t="shared" si="17"/>
        <v>5.2667114872565399</v>
      </c>
      <c r="W40" s="1"/>
      <c r="X40" s="1"/>
      <c r="Y40" s="1"/>
      <c r="AA40" s="1"/>
      <c r="AB40" s="1"/>
      <c r="AC40" s="1"/>
      <c r="AE40" s="1"/>
    </row>
    <row r="41" spans="1:31" x14ac:dyDescent="0.45">
      <c r="A41" s="33"/>
      <c r="B41" s="3">
        <v>26666</v>
      </c>
      <c r="C41" s="4">
        <v>-4.8611000000000001E-3</v>
      </c>
      <c r="D41" s="4">
        <v>-2.0154000000000001E-3</v>
      </c>
      <c r="E41" s="4">
        <v>1.9572999999999999E-3</v>
      </c>
      <c r="F41" s="4">
        <v>-4.2450000000000002E-5</v>
      </c>
      <c r="G41" s="4">
        <v>-1.5685999999999999E-5</v>
      </c>
      <c r="H41" s="4">
        <v>-4.6723E-5</v>
      </c>
      <c r="I41" s="4">
        <f t="shared" si="10"/>
        <v>-4.9035500000000004E-3</v>
      </c>
      <c r="J41" s="4">
        <f t="shared" si="11"/>
        <v>-2.0310860000000001E-3</v>
      </c>
      <c r="K41" s="4">
        <f t="shared" si="12"/>
        <v>1.9105769999999999E-3</v>
      </c>
      <c r="L41" s="4">
        <v>-4.9034999999999999E-3</v>
      </c>
      <c r="M41" s="4">
        <v>-2.0311000000000001E-3</v>
      </c>
      <c r="N41" s="6">
        <v>1.9105999999999999E-3</v>
      </c>
      <c r="O41" s="4">
        <f t="shared" si="13"/>
        <v>5.0000000000570421E-8</v>
      </c>
      <c r="P41" s="4">
        <f t="shared" si="14"/>
        <v>-1.4000000000003593E-8</v>
      </c>
      <c r="Q41" s="4">
        <f t="shared" si="15"/>
        <v>2.300000000003688E-8</v>
      </c>
      <c r="R41" s="4">
        <f t="shared" si="16"/>
        <v>5.6789083458520788E-8</v>
      </c>
      <c r="S41" s="12">
        <f t="shared" si="17"/>
        <v>5.3075116071469868</v>
      </c>
      <c r="W41" s="1"/>
      <c r="X41" s="1"/>
      <c r="Y41" s="1"/>
      <c r="AA41" s="1"/>
      <c r="AB41" s="1"/>
      <c r="AC41" s="1"/>
      <c r="AE41" s="1"/>
    </row>
    <row r="42" spans="1:31" x14ac:dyDescent="0.45">
      <c r="A42" s="33"/>
      <c r="B42" s="3">
        <v>40676</v>
      </c>
      <c r="C42" s="4">
        <v>-2.0184000000000001E-3</v>
      </c>
      <c r="D42" s="4">
        <v>4.8685999999999998E-3</v>
      </c>
      <c r="E42" s="4">
        <v>1.9478E-3</v>
      </c>
      <c r="F42" s="4">
        <v>-1.8357000000000001E-5</v>
      </c>
      <c r="G42" s="4">
        <v>4.8602E-5</v>
      </c>
      <c r="H42" s="4">
        <v>-5.4153999999999997E-5</v>
      </c>
      <c r="I42" s="4">
        <f t="shared" si="10"/>
        <v>-2.0367570000000002E-3</v>
      </c>
      <c r="J42" s="4">
        <f t="shared" si="11"/>
        <v>4.9172019999999999E-3</v>
      </c>
      <c r="K42" s="4">
        <f t="shared" si="12"/>
        <v>1.8936459999999999E-3</v>
      </c>
      <c r="L42" s="4">
        <v>-2.0368000000000001E-3</v>
      </c>
      <c r="M42" s="4">
        <v>4.9172E-3</v>
      </c>
      <c r="N42" s="6">
        <v>1.8936999999999999E-3</v>
      </c>
      <c r="O42" s="4">
        <f t="shared" si="13"/>
        <v>-4.2999999999918104E-8</v>
      </c>
      <c r="P42" s="4">
        <f t="shared" si="14"/>
        <v>-1.99999999981465E-9</v>
      </c>
      <c r="Q42" s="4">
        <f t="shared" si="15"/>
        <v>5.3999999999982881E-8</v>
      </c>
      <c r="R42" s="4">
        <f t="shared" si="16"/>
        <v>6.9057946682408439E-8</v>
      </c>
      <c r="S42" s="12">
        <f t="shared" si="17"/>
        <v>5.3223500523734817</v>
      </c>
      <c r="W42" s="1"/>
      <c r="X42" s="1"/>
      <c r="Y42" s="1"/>
      <c r="AA42" s="1"/>
      <c r="AB42" s="1"/>
      <c r="AC42" s="1"/>
      <c r="AE42" s="1"/>
    </row>
    <row r="43" spans="1:31" x14ac:dyDescent="0.45">
      <c r="A43" s="33"/>
      <c r="B43" s="3">
        <v>33671</v>
      </c>
      <c r="C43" s="4">
        <v>-4.8770999999999997E-3</v>
      </c>
      <c r="D43" s="4">
        <v>2.0213000000000002E-3</v>
      </c>
      <c r="E43" s="4">
        <v>1.9373999999999999E-3</v>
      </c>
      <c r="F43" s="4">
        <v>-4.3516000000000001E-5</v>
      </c>
      <c r="G43" s="4">
        <v>1.6852000000000001E-5</v>
      </c>
      <c r="H43" s="4">
        <v>-4.7914999999999998E-5</v>
      </c>
      <c r="I43" s="4">
        <f t="shared" si="10"/>
        <v>-4.9206160000000001E-3</v>
      </c>
      <c r="J43" s="4">
        <f t="shared" si="11"/>
        <v>2.0381520000000001E-3</v>
      </c>
      <c r="K43" s="4">
        <f t="shared" si="12"/>
        <v>1.889485E-3</v>
      </c>
      <c r="L43" s="4">
        <v>-4.9205999999999998E-3</v>
      </c>
      <c r="M43" s="4">
        <v>2.0382E-3</v>
      </c>
      <c r="N43" s="6">
        <v>1.8894999999999999E-3</v>
      </c>
      <c r="O43" s="4">
        <f t="shared" si="13"/>
        <v>1.6000000000251924E-8</v>
      </c>
      <c r="P43" s="4">
        <f t="shared" si="14"/>
        <v>4.799999999988841E-8</v>
      </c>
      <c r="Q43" s="4">
        <f t="shared" si="15"/>
        <v>1.4999999999910918E-8</v>
      </c>
      <c r="R43" s="4">
        <f t="shared" si="16"/>
        <v>5.2773099207784607E-8</v>
      </c>
      <c r="S43" s="12">
        <f t="shared" si="17"/>
        <v>5.3260269995560474</v>
      </c>
      <c r="W43" s="1"/>
      <c r="X43" s="1"/>
      <c r="Y43" s="1"/>
      <c r="AA43" s="1"/>
      <c r="AB43" s="1"/>
      <c r="AC43" s="1"/>
      <c r="AE43" s="1"/>
    </row>
    <row r="44" spans="1:31" x14ac:dyDescent="0.45">
      <c r="A44" s="33"/>
      <c r="B44" s="3">
        <v>6673</v>
      </c>
      <c r="C44" s="4">
        <v>5.3201000000000003E-3</v>
      </c>
      <c r="D44" s="4">
        <v>-2.2044999999999999E-3</v>
      </c>
      <c r="E44" s="4">
        <v>2.4686E-3</v>
      </c>
      <c r="F44" s="4">
        <v>2.1708999999999998E-5</v>
      </c>
      <c r="G44" s="4">
        <v>-8.1332000000000003E-6</v>
      </c>
      <c r="H44" s="4">
        <v>-1.1567E-5</v>
      </c>
      <c r="I44" s="4">
        <f t="shared" si="10"/>
        <v>5.3418090000000003E-3</v>
      </c>
      <c r="J44" s="4">
        <f t="shared" si="11"/>
        <v>-2.2126331999999999E-3</v>
      </c>
      <c r="K44" s="4">
        <f t="shared" si="12"/>
        <v>2.457033E-3</v>
      </c>
      <c r="L44" s="4">
        <v>5.3417999999999998E-3</v>
      </c>
      <c r="M44" s="4">
        <v>-2.2125999999999999E-3</v>
      </c>
      <c r="N44" s="6">
        <v>2.457E-3</v>
      </c>
      <c r="O44" s="4">
        <f t="shared" si="13"/>
        <v>-9.0000000004669678E-9</v>
      </c>
      <c r="P44" s="4">
        <f t="shared" si="14"/>
        <v>3.3200000000045693E-8</v>
      </c>
      <c r="Q44" s="4">
        <f t="shared" si="15"/>
        <v>-3.2999999999977492E-8</v>
      </c>
      <c r="R44" s="4">
        <f t="shared" si="16"/>
        <v>4.7668018628950312E-8</v>
      </c>
      <c r="S44" s="12">
        <f t="shared" si="17"/>
        <v>5.7819050493760269</v>
      </c>
      <c r="W44" s="1"/>
      <c r="X44" s="1"/>
      <c r="Y44" s="1"/>
      <c r="AA44" s="1"/>
      <c r="AB44" s="1"/>
      <c r="AC44" s="1"/>
      <c r="AE44" s="1"/>
    </row>
    <row r="45" spans="1:31" x14ac:dyDescent="0.45">
      <c r="A45" s="33"/>
      <c r="B45" s="3">
        <v>13706</v>
      </c>
      <c r="C45" s="4">
        <v>2.2054000000000002E-3</v>
      </c>
      <c r="D45" s="4">
        <v>-5.3216000000000001E-3</v>
      </c>
      <c r="E45" s="4">
        <v>2.4654E-3</v>
      </c>
      <c r="F45" s="3">
        <v>8.6129000000000002E-6</v>
      </c>
      <c r="G45" s="3">
        <v>-2.3521999999999999E-5</v>
      </c>
      <c r="H45" s="3">
        <v>-1.1821000000000001E-5</v>
      </c>
      <c r="I45" s="4">
        <f t="shared" si="10"/>
        <v>2.2140129000000003E-3</v>
      </c>
      <c r="J45" s="4">
        <f t="shared" si="11"/>
        <v>-5.3451219999999999E-3</v>
      </c>
      <c r="K45" s="4">
        <f t="shared" si="12"/>
        <v>2.453579E-3</v>
      </c>
      <c r="L45" s="4">
        <v>2.2139999999999998E-3</v>
      </c>
      <c r="M45" s="4">
        <v>-5.3451000000000002E-3</v>
      </c>
      <c r="N45" s="6">
        <v>2.4535E-3</v>
      </c>
      <c r="O45" s="4">
        <f t="shared" si="13"/>
        <v>-1.2900000000495848E-8</v>
      </c>
      <c r="P45" s="4">
        <f t="shared" si="14"/>
        <v>2.1999999999695874E-8</v>
      </c>
      <c r="Q45" s="4">
        <f t="shared" si="15"/>
        <v>-7.9000000000051251E-8</v>
      </c>
      <c r="R45" s="4">
        <f t="shared" si="16"/>
        <v>8.3014516802830993E-8</v>
      </c>
      <c r="S45" s="12">
        <f t="shared" si="17"/>
        <v>5.7854896084946867</v>
      </c>
      <c r="W45" s="1"/>
      <c r="X45" s="1"/>
      <c r="Y45" s="1"/>
      <c r="AA45" s="1"/>
      <c r="AB45" s="1"/>
      <c r="AC45" s="1"/>
      <c r="AE45" s="1"/>
    </row>
    <row r="46" spans="1:31" x14ac:dyDescent="0.45">
      <c r="A46" s="33"/>
      <c r="B46" s="3">
        <v>6637</v>
      </c>
      <c r="C46" s="4">
        <v>5.3343000000000002E-3</v>
      </c>
      <c r="D46" s="4">
        <v>2.2095999999999999E-3</v>
      </c>
      <c r="E46" s="4">
        <v>2.4531000000000002E-3</v>
      </c>
      <c r="F46" s="4">
        <v>1.8776000000000001E-5</v>
      </c>
      <c r="G46" s="4">
        <v>7.7329000000000001E-6</v>
      </c>
      <c r="H46" s="4">
        <v>-8.1589000000000008E-6</v>
      </c>
      <c r="I46" s="4">
        <f t="shared" si="10"/>
        <v>5.353076E-3</v>
      </c>
      <c r="J46" s="4">
        <f t="shared" si="11"/>
        <v>2.2173329000000001E-3</v>
      </c>
      <c r="K46" s="4">
        <f t="shared" si="12"/>
        <v>2.4449411E-3</v>
      </c>
      <c r="L46" s="4">
        <v>5.3531000000000004E-3</v>
      </c>
      <c r="M46" s="4">
        <v>2.2173000000000002E-3</v>
      </c>
      <c r="N46" s="6">
        <v>2.4450000000000001E-3</v>
      </c>
      <c r="O46" s="4">
        <f t="shared" si="13"/>
        <v>2.4000000000377886E-8</v>
      </c>
      <c r="P46" s="4">
        <f t="shared" si="14"/>
        <v>-3.2899999999943391E-8</v>
      </c>
      <c r="Q46" s="4">
        <f t="shared" si="15"/>
        <v>5.8900000000135927E-8</v>
      </c>
      <c r="R46" s="4">
        <f t="shared" si="16"/>
        <v>7.1607401852255646E-8</v>
      </c>
      <c r="S46" s="12">
        <f t="shared" si="17"/>
        <v>5.7941435001214803</v>
      </c>
      <c r="W46" s="1"/>
      <c r="X46" s="1"/>
      <c r="Y46" s="1"/>
      <c r="AA46" s="1"/>
      <c r="AB46" s="1"/>
      <c r="AC46" s="1"/>
      <c r="AE46" s="1"/>
    </row>
    <row r="47" spans="1:31" x14ac:dyDescent="0.45">
      <c r="A47" s="33"/>
      <c r="B47" s="3">
        <v>20711</v>
      </c>
      <c r="C47" s="4">
        <v>-2.2177999999999998E-3</v>
      </c>
      <c r="D47" s="4">
        <v>-5.3534999999999998E-3</v>
      </c>
      <c r="E47" s="4">
        <v>2.431E-3</v>
      </c>
      <c r="F47" s="3">
        <v>-7.6886999999999998E-6</v>
      </c>
      <c r="G47" s="3">
        <v>-1.9315999999999999E-5</v>
      </c>
      <c r="H47" s="3">
        <v>-7.1280000000000002E-6</v>
      </c>
      <c r="I47" s="4">
        <f t="shared" si="10"/>
        <v>-2.2254886999999997E-3</v>
      </c>
      <c r="J47" s="4">
        <f t="shared" si="11"/>
        <v>-5.3728159999999999E-3</v>
      </c>
      <c r="K47" s="4">
        <f t="shared" si="12"/>
        <v>2.4238720000000001E-3</v>
      </c>
      <c r="L47" s="4">
        <v>-2.2255E-3</v>
      </c>
      <c r="M47" s="4">
        <v>-5.3727999999999996E-3</v>
      </c>
      <c r="N47" s="6">
        <v>2.4239000000000001E-3</v>
      </c>
      <c r="O47" s="4">
        <f t="shared" si="13"/>
        <v>-1.130000000038392E-8</v>
      </c>
      <c r="P47" s="4">
        <f t="shared" si="14"/>
        <v>1.6000000000251924E-8</v>
      </c>
      <c r="Q47" s="4">
        <f t="shared" si="15"/>
        <v>2.8000000000007186E-8</v>
      </c>
      <c r="R47" s="4">
        <f t="shared" si="16"/>
        <v>3.4171479336094606E-8</v>
      </c>
      <c r="S47" s="12">
        <f t="shared" si="17"/>
        <v>5.8154819310182715</v>
      </c>
      <c r="W47" s="1"/>
      <c r="X47" s="1"/>
      <c r="Y47" s="1"/>
      <c r="AA47" s="1"/>
      <c r="AB47" s="1"/>
      <c r="AC47" s="1"/>
      <c r="AE47" s="1"/>
    </row>
    <row r="48" spans="1:31" x14ac:dyDescent="0.45">
      <c r="A48" s="33"/>
      <c r="B48" s="3">
        <v>48731</v>
      </c>
      <c r="C48" s="4">
        <v>2.2242E-3</v>
      </c>
      <c r="D48" s="4">
        <v>5.3667000000000003E-3</v>
      </c>
      <c r="E48" s="4">
        <v>2.4158000000000001E-3</v>
      </c>
      <c r="F48" s="4">
        <v>6.5529999999999998E-6</v>
      </c>
      <c r="G48" s="4">
        <v>1.8762000000000001E-5</v>
      </c>
      <c r="H48" s="4">
        <v>-5.3051999999999996E-6</v>
      </c>
      <c r="I48" s="4">
        <f t="shared" si="10"/>
        <v>2.2307529999999998E-3</v>
      </c>
      <c r="J48" s="4">
        <f t="shared" si="11"/>
        <v>5.3854620000000006E-3</v>
      </c>
      <c r="K48" s="4">
        <f t="shared" si="12"/>
        <v>2.4104948000000003E-3</v>
      </c>
      <c r="L48" s="4">
        <v>2.2307E-3</v>
      </c>
      <c r="M48" s="4">
        <v>5.3854000000000003E-3</v>
      </c>
      <c r="N48" s="6">
        <v>2.4104999999999999E-3</v>
      </c>
      <c r="O48" s="4">
        <f t="shared" si="13"/>
        <v>-5.2999999999858716E-8</v>
      </c>
      <c r="P48" s="4">
        <f t="shared" si="14"/>
        <v>-6.2000000000325683E-8</v>
      </c>
      <c r="Q48" s="4">
        <f t="shared" si="15"/>
        <v>5.1999999996048263E-9</v>
      </c>
      <c r="R48" s="4">
        <f t="shared" si="16"/>
        <v>8.173151167096629E-8</v>
      </c>
      <c r="S48" s="12">
        <f t="shared" si="17"/>
        <v>5.8291127669654843</v>
      </c>
      <c r="W48" s="1"/>
      <c r="X48" s="1"/>
      <c r="Y48" s="1"/>
      <c r="AA48" s="1"/>
      <c r="AB48" s="1"/>
      <c r="AC48" s="1"/>
      <c r="AE48" s="1"/>
    </row>
    <row r="49" spans="1:31" x14ac:dyDescent="0.45">
      <c r="A49" s="33"/>
      <c r="B49" s="3">
        <v>27716</v>
      </c>
      <c r="C49" s="4">
        <v>-5.4139000000000001E-3</v>
      </c>
      <c r="D49" s="4">
        <v>-2.2434999999999998E-3</v>
      </c>
      <c r="E49" s="4">
        <v>2.3670000000000002E-3</v>
      </c>
      <c r="F49" s="4">
        <v>-1.5624000000000002E-5</v>
      </c>
      <c r="G49" s="4">
        <v>-5.5257000000000003E-6</v>
      </c>
      <c r="H49" s="4">
        <v>-3.6134E-6</v>
      </c>
      <c r="I49" s="4">
        <f t="shared" si="10"/>
        <v>-5.4295239999999998E-3</v>
      </c>
      <c r="J49" s="4">
        <f t="shared" si="11"/>
        <v>-2.2490256999999998E-3</v>
      </c>
      <c r="K49" s="4">
        <f t="shared" si="12"/>
        <v>2.3633866000000001E-3</v>
      </c>
      <c r="L49" s="4">
        <v>-5.4295999999999997E-3</v>
      </c>
      <c r="M49" s="4">
        <v>-2.2490000000000001E-3</v>
      </c>
      <c r="N49" s="6">
        <v>2.3633E-3</v>
      </c>
      <c r="O49" s="4">
        <f t="shared" si="13"/>
        <v>-7.5999999999895596E-8</v>
      </c>
      <c r="P49" s="4">
        <f t="shared" si="14"/>
        <v>2.5699999999656553E-8</v>
      </c>
      <c r="Q49" s="4">
        <f t="shared" si="15"/>
        <v>-8.6600000000040811E-8</v>
      </c>
      <c r="R49" s="4">
        <f t="shared" si="16"/>
        <v>1.1805104827985876E-7</v>
      </c>
      <c r="S49" s="12">
        <f t="shared" si="17"/>
        <v>5.876951349126518</v>
      </c>
      <c r="W49" s="1"/>
      <c r="X49" s="1"/>
      <c r="Y49" s="1"/>
      <c r="AA49" s="1"/>
      <c r="AB49" s="1"/>
      <c r="AC49" s="1"/>
      <c r="AE49" s="1"/>
    </row>
    <row r="50" spans="1:31" x14ac:dyDescent="0.45">
      <c r="A50" s="33"/>
      <c r="B50" s="3">
        <v>34721</v>
      </c>
      <c r="C50" s="4">
        <v>-5.4412999999999996E-3</v>
      </c>
      <c r="D50" s="4">
        <v>2.2542999999999999E-3</v>
      </c>
      <c r="E50" s="4">
        <v>2.3376E-3</v>
      </c>
      <c r="F50" s="4">
        <v>-1.4916000000000001E-5</v>
      </c>
      <c r="G50" s="4">
        <v>5.7183E-6</v>
      </c>
      <c r="H50" s="4">
        <v>-2.6908000000000001E-6</v>
      </c>
      <c r="I50" s="4">
        <f t="shared" si="10"/>
        <v>-5.4562159999999998E-3</v>
      </c>
      <c r="J50" s="4">
        <f t="shared" si="11"/>
        <v>2.2600183E-3</v>
      </c>
      <c r="K50" s="4">
        <f t="shared" si="12"/>
        <v>2.3349092000000001E-3</v>
      </c>
      <c r="L50" s="4">
        <v>-5.4561999999999996E-3</v>
      </c>
      <c r="M50" s="4">
        <v>2.2599999999999999E-3</v>
      </c>
      <c r="N50" s="6">
        <v>2.3349E-3</v>
      </c>
      <c r="O50" s="4">
        <f t="shared" si="13"/>
        <v>1.6000000000251924E-8</v>
      </c>
      <c r="P50" s="4">
        <f t="shared" si="14"/>
        <v>-1.8300000000168876E-8</v>
      </c>
      <c r="Q50" s="4">
        <f t="shared" si="15"/>
        <v>-9.2000000001014881E-9</v>
      </c>
      <c r="R50" s="4">
        <f t="shared" si="16"/>
        <v>2.5990959967190703E-8</v>
      </c>
      <c r="S50" s="12">
        <f t="shared" si="17"/>
        <v>5.9057360625073647</v>
      </c>
      <c r="W50" s="1"/>
      <c r="X50" s="1"/>
      <c r="Y50" s="1"/>
      <c r="AA50" s="1"/>
      <c r="AB50" s="1"/>
      <c r="AC50" s="1"/>
      <c r="AE50" s="1"/>
    </row>
    <row r="51" spans="1:31" x14ac:dyDescent="0.45">
      <c r="A51" s="33"/>
      <c r="B51" s="3">
        <v>41726</v>
      </c>
      <c r="C51" s="4">
        <v>-2.2545E-3</v>
      </c>
      <c r="D51" s="4">
        <v>5.4412000000000002E-3</v>
      </c>
      <c r="E51" s="4">
        <v>2.3356000000000002E-3</v>
      </c>
      <c r="F51" s="4">
        <v>-6.4703999999999999E-6</v>
      </c>
      <c r="G51" s="4">
        <v>1.73E-5</v>
      </c>
      <c r="H51" s="4">
        <v>-3.2047E-6</v>
      </c>
      <c r="I51" s="4">
        <f t="shared" si="10"/>
        <v>-2.2609703999999999E-3</v>
      </c>
      <c r="J51" s="4">
        <f t="shared" si="11"/>
        <v>5.4584999999999998E-3</v>
      </c>
      <c r="K51" s="4">
        <f t="shared" si="12"/>
        <v>2.3323953000000002E-3</v>
      </c>
      <c r="L51" s="4">
        <v>-2.261E-3</v>
      </c>
      <c r="M51" s="4">
        <v>5.4584999999999998E-3</v>
      </c>
      <c r="N51" s="6">
        <v>2.3324000000000001E-3</v>
      </c>
      <c r="O51" s="4">
        <f t="shared" si="13"/>
        <v>-2.9600000000119114E-8</v>
      </c>
      <c r="P51" s="4">
        <f t="shared" si="14"/>
        <v>0</v>
      </c>
      <c r="Q51" s="4">
        <f t="shared" si="15"/>
        <v>4.6999999998680042E-9</v>
      </c>
      <c r="R51" s="4">
        <f t="shared" si="16"/>
        <v>2.9970819141388357E-8</v>
      </c>
      <c r="S51" s="12">
        <f t="shared" si="17"/>
        <v>5.9082436688071693</v>
      </c>
      <c r="W51" s="1"/>
      <c r="X51" s="1"/>
      <c r="Y51" s="1"/>
      <c r="AA51" s="1"/>
      <c r="AB51" s="1"/>
      <c r="AC51" s="1"/>
      <c r="AE51" s="1"/>
    </row>
    <row r="52" spans="1:31" x14ac:dyDescent="0.45">
      <c r="A52" s="33"/>
      <c r="B52" s="3">
        <v>49271</v>
      </c>
      <c r="C52" s="4">
        <v>2.3690999999999999E-3</v>
      </c>
      <c r="D52" s="4">
        <v>5.7196E-3</v>
      </c>
      <c r="E52" s="4">
        <v>2.7293E-3</v>
      </c>
      <c r="F52" s="3">
        <v>0</v>
      </c>
      <c r="G52" s="3">
        <v>0</v>
      </c>
      <c r="H52" s="3">
        <v>0</v>
      </c>
      <c r="I52" s="4">
        <f t="shared" si="10"/>
        <v>2.3690999999999999E-3</v>
      </c>
      <c r="J52" s="4">
        <f t="shared" si="11"/>
        <v>5.7196E-3</v>
      </c>
      <c r="K52" s="4">
        <f t="shared" si="12"/>
        <v>2.7293E-3</v>
      </c>
      <c r="L52" s="4">
        <v>2.3690999999999999E-3</v>
      </c>
      <c r="M52" s="4">
        <v>5.7196E-3</v>
      </c>
      <c r="N52" s="6">
        <v>2.7293E-3</v>
      </c>
      <c r="O52" s="4">
        <f t="shared" si="13"/>
        <v>0</v>
      </c>
      <c r="P52" s="4">
        <f t="shared" si="14"/>
        <v>0</v>
      </c>
      <c r="Q52" s="4">
        <f t="shared" si="15"/>
        <v>0</v>
      </c>
      <c r="R52" s="4">
        <f t="shared" si="16"/>
        <v>0</v>
      </c>
      <c r="S52" s="12">
        <f t="shared" si="17"/>
        <v>6.1908366938564932</v>
      </c>
      <c r="W52" s="1"/>
      <c r="X52" s="1"/>
      <c r="Y52" s="1"/>
      <c r="AE52" s="1"/>
    </row>
    <row r="53" spans="1:31" x14ac:dyDescent="0.45">
      <c r="A53" s="33"/>
      <c r="B53" s="3">
        <v>7217</v>
      </c>
      <c r="C53" s="4">
        <v>5.7250000000000001E-3</v>
      </c>
      <c r="D53" s="4">
        <v>2.3714000000000001E-3</v>
      </c>
      <c r="E53" s="4">
        <v>2.8302000000000002E-3</v>
      </c>
      <c r="F53" s="3">
        <v>0</v>
      </c>
      <c r="G53" s="3">
        <v>0</v>
      </c>
      <c r="H53" s="3">
        <v>0</v>
      </c>
      <c r="I53" s="4">
        <f t="shared" si="10"/>
        <v>5.7250000000000001E-3</v>
      </c>
      <c r="J53" s="4">
        <f t="shared" si="11"/>
        <v>2.3714000000000001E-3</v>
      </c>
      <c r="K53" s="4">
        <f t="shared" si="12"/>
        <v>2.8302000000000002E-3</v>
      </c>
      <c r="L53" s="4">
        <v>5.7250000000000001E-3</v>
      </c>
      <c r="M53" s="4">
        <v>2.3714000000000001E-3</v>
      </c>
      <c r="N53" s="6">
        <v>2.8302000000000002E-3</v>
      </c>
      <c r="O53" s="4">
        <f t="shared" si="13"/>
        <v>0</v>
      </c>
      <c r="P53" s="4">
        <f t="shared" si="14"/>
        <v>0</v>
      </c>
      <c r="Q53" s="4">
        <f t="shared" si="15"/>
        <v>0</v>
      </c>
      <c r="R53" s="4">
        <f t="shared" si="16"/>
        <v>0</v>
      </c>
      <c r="S53" s="12">
        <f t="shared" si="17"/>
        <v>6.1967058151892287</v>
      </c>
      <c r="W53" s="1"/>
      <c r="X53" s="1"/>
      <c r="Y53" s="1"/>
      <c r="AE53" s="1"/>
    </row>
    <row r="54" spans="1:31" x14ac:dyDescent="0.45">
      <c r="A54" s="33"/>
      <c r="B54" s="3">
        <v>21251</v>
      </c>
      <c r="C54" s="4">
        <v>-2.3766999999999998E-3</v>
      </c>
      <c r="D54" s="4">
        <v>-5.7378000000000004E-3</v>
      </c>
      <c r="E54" s="4">
        <v>2.7843999999999998E-3</v>
      </c>
      <c r="F54" s="4">
        <v>0</v>
      </c>
      <c r="G54" s="4">
        <v>0</v>
      </c>
      <c r="H54" s="4">
        <v>0</v>
      </c>
      <c r="I54" s="4">
        <f t="shared" si="10"/>
        <v>-2.3766999999999998E-3</v>
      </c>
      <c r="J54" s="4">
        <f t="shared" si="11"/>
        <v>-5.7378000000000004E-3</v>
      </c>
      <c r="K54" s="4">
        <f t="shared" si="12"/>
        <v>2.7843999999999998E-3</v>
      </c>
      <c r="L54" s="3">
        <v>-2.3766999999999998E-3</v>
      </c>
      <c r="M54" s="3">
        <v>-5.7378000000000004E-3</v>
      </c>
      <c r="N54" s="6">
        <v>2.7843999999999998E-3</v>
      </c>
      <c r="O54" s="4">
        <f t="shared" si="13"/>
        <v>0</v>
      </c>
      <c r="P54" s="4">
        <f t="shared" si="14"/>
        <v>0</v>
      </c>
      <c r="Q54" s="4">
        <f t="shared" si="15"/>
        <v>0</v>
      </c>
      <c r="R54" s="4">
        <f t="shared" si="16"/>
        <v>0</v>
      </c>
      <c r="S54" s="12">
        <f t="shared" si="17"/>
        <v>6.2105596953897804</v>
      </c>
      <c r="W54" s="1"/>
      <c r="X54" s="1"/>
      <c r="Y54" s="1"/>
      <c r="AE54" s="1"/>
    </row>
    <row r="55" spans="1:31" x14ac:dyDescent="0.45">
      <c r="A55" s="33"/>
      <c r="B55" s="3">
        <v>14246</v>
      </c>
      <c r="C55" s="4">
        <v>2.3782E-3</v>
      </c>
      <c r="D55" s="4">
        <v>-5.7413999999999998E-3</v>
      </c>
      <c r="E55" s="4">
        <v>2.8644999999999999E-3</v>
      </c>
      <c r="F55" s="4">
        <v>0</v>
      </c>
      <c r="G55" s="4">
        <v>0</v>
      </c>
      <c r="H55" s="4">
        <v>0</v>
      </c>
      <c r="I55" s="4">
        <f t="shared" si="10"/>
        <v>2.3782E-3</v>
      </c>
      <c r="J55" s="4">
        <f t="shared" si="11"/>
        <v>-5.7413999999999998E-3</v>
      </c>
      <c r="K55" s="4">
        <f t="shared" si="12"/>
        <v>2.8644999999999999E-3</v>
      </c>
      <c r="L55" s="4">
        <v>2.3782E-3</v>
      </c>
      <c r="M55" s="4">
        <v>-5.7413999999999998E-3</v>
      </c>
      <c r="N55" s="6">
        <v>2.8644999999999999E-3</v>
      </c>
      <c r="O55" s="4">
        <f t="shared" si="13"/>
        <v>0</v>
      </c>
      <c r="P55" s="4">
        <f t="shared" si="14"/>
        <v>0</v>
      </c>
      <c r="Q55" s="4">
        <f t="shared" si="15"/>
        <v>0</v>
      </c>
      <c r="R55" s="4">
        <f t="shared" si="16"/>
        <v>0</v>
      </c>
      <c r="S55" s="12">
        <f t="shared" si="17"/>
        <v>6.2144596868915318</v>
      </c>
      <c r="W55" s="1"/>
      <c r="X55" s="1"/>
      <c r="Y55" s="1"/>
      <c r="AE55" s="1"/>
    </row>
    <row r="56" spans="1:31" x14ac:dyDescent="0.45">
      <c r="A56" s="33"/>
      <c r="B56" s="3">
        <v>7241</v>
      </c>
      <c r="C56" s="4">
        <v>5.7422000000000003E-3</v>
      </c>
      <c r="D56" s="4">
        <v>-2.3785E-3</v>
      </c>
      <c r="E56" s="4">
        <v>2.8774999999999998E-3</v>
      </c>
      <c r="F56" s="4">
        <v>0</v>
      </c>
      <c r="G56" s="4">
        <v>0</v>
      </c>
      <c r="H56" s="4">
        <v>0</v>
      </c>
      <c r="I56" s="4">
        <f t="shared" si="10"/>
        <v>5.7422000000000003E-3</v>
      </c>
      <c r="J56" s="4">
        <f t="shared" si="11"/>
        <v>-2.3785E-3</v>
      </c>
      <c r="K56" s="4">
        <f t="shared" si="12"/>
        <v>2.8774999999999998E-3</v>
      </c>
      <c r="L56" s="4">
        <v>5.7422000000000003E-3</v>
      </c>
      <c r="M56" s="4">
        <v>-2.3785E-3</v>
      </c>
      <c r="N56" s="6">
        <v>2.8774999999999998E-3</v>
      </c>
      <c r="O56" s="4">
        <f t="shared" si="13"/>
        <v>0</v>
      </c>
      <c r="P56" s="4">
        <f t="shared" si="14"/>
        <v>0</v>
      </c>
      <c r="Q56" s="4">
        <f t="shared" si="15"/>
        <v>0</v>
      </c>
      <c r="R56" s="4">
        <f t="shared" si="16"/>
        <v>0</v>
      </c>
      <c r="S56" s="12">
        <f t="shared" si="17"/>
        <v>6.2153135954672472</v>
      </c>
      <c r="W56" s="1"/>
      <c r="X56" s="1"/>
      <c r="Y56" s="1"/>
      <c r="AE56" s="1"/>
    </row>
    <row r="57" spans="1:31" x14ac:dyDescent="0.45">
      <c r="A57" s="33"/>
      <c r="B57" s="3">
        <v>35261</v>
      </c>
      <c r="C57" s="4">
        <v>-5.7482000000000002E-3</v>
      </c>
      <c r="D57" s="4">
        <v>2.3809999999999999E-3</v>
      </c>
      <c r="E57" s="4">
        <v>2.6048999999999998E-3</v>
      </c>
      <c r="F57" s="3">
        <v>0</v>
      </c>
      <c r="G57" s="3">
        <v>0</v>
      </c>
      <c r="H57" s="3">
        <v>0</v>
      </c>
      <c r="I57" s="4">
        <f t="shared" si="10"/>
        <v>-5.7482000000000002E-3</v>
      </c>
      <c r="J57" s="4">
        <f t="shared" si="11"/>
        <v>2.3809999999999999E-3</v>
      </c>
      <c r="K57" s="4">
        <f t="shared" si="12"/>
        <v>2.6048999999999998E-3</v>
      </c>
      <c r="L57" s="4">
        <v>-5.7482000000000002E-3</v>
      </c>
      <c r="M57" s="4">
        <v>2.3809999999999999E-3</v>
      </c>
      <c r="N57" s="6">
        <v>2.6048999999999998E-3</v>
      </c>
      <c r="O57" s="4">
        <f t="shared" si="13"/>
        <v>0</v>
      </c>
      <c r="P57" s="4">
        <f t="shared" si="14"/>
        <v>0</v>
      </c>
      <c r="Q57" s="4">
        <f t="shared" si="15"/>
        <v>0</v>
      </c>
      <c r="R57" s="4">
        <f t="shared" si="16"/>
        <v>0</v>
      </c>
      <c r="S57" s="12">
        <f t="shared" si="17"/>
        <v>6.2218135812639064</v>
      </c>
      <c r="W57" s="1"/>
      <c r="X57" s="1"/>
      <c r="Y57" s="1"/>
      <c r="AE57" s="1"/>
    </row>
    <row r="58" spans="1:31" x14ac:dyDescent="0.45">
      <c r="A58" s="33"/>
      <c r="B58" s="3">
        <v>42266</v>
      </c>
      <c r="C58" s="4">
        <v>-2.3817999999999999E-3</v>
      </c>
      <c r="D58" s="4">
        <v>5.7501000000000002E-3</v>
      </c>
      <c r="E58" s="4">
        <v>2.6182000000000002E-3</v>
      </c>
      <c r="F58" s="3">
        <v>0</v>
      </c>
      <c r="G58" s="3">
        <v>0</v>
      </c>
      <c r="H58" s="3">
        <v>0</v>
      </c>
      <c r="I58" s="4">
        <f t="shared" si="10"/>
        <v>-2.3817999999999999E-3</v>
      </c>
      <c r="J58" s="4">
        <f t="shared" si="11"/>
        <v>5.7501000000000002E-3</v>
      </c>
      <c r="K58" s="4">
        <f t="shared" si="12"/>
        <v>2.6182000000000002E-3</v>
      </c>
      <c r="L58" s="4">
        <v>-2.3817999999999999E-3</v>
      </c>
      <c r="M58" s="4">
        <v>5.7501000000000002E-3</v>
      </c>
      <c r="N58" s="6">
        <v>2.6182000000000002E-3</v>
      </c>
      <c r="O58" s="4">
        <f t="shared" si="13"/>
        <v>0</v>
      </c>
      <c r="P58" s="4">
        <f t="shared" si="14"/>
        <v>0</v>
      </c>
      <c r="Q58" s="4">
        <f t="shared" si="15"/>
        <v>0</v>
      </c>
      <c r="R58" s="4">
        <f t="shared" si="16"/>
        <v>0</v>
      </c>
      <c r="S58" s="12">
        <f t="shared" si="17"/>
        <v>6.2238750991645064</v>
      </c>
      <c r="W58" s="1"/>
      <c r="X58" s="1"/>
      <c r="Y58" s="1"/>
      <c r="AE58" s="1"/>
    </row>
    <row r="59" spans="1:31" x14ac:dyDescent="0.45">
      <c r="A59" s="33"/>
      <c r="B59" s="3">
        <v>28256</v>
      </c>
      <c r="C59" s="4">
        <v>-5.7508000000000004E-3</v>
      </c>
      <c r="D59" s="4">
        <v>-2.3820999999999998E-3</v>
      </c>
      <c r="E59" s="4">
        <v>2.6668E-3</v>
      </c>
      <c r="F59" s="3">
        <v>0</v>
      </c>
      <c r="G59" s="3">
        <v>0</v>
      </c>
      <c r="H59" s="3">
        <v>0</v>
      </c>
      <c r="I59" s="4">
        <f t="shared" si="10"/>
        <v>-5.7508000000000004E-3</v>
      </c>
      <c r="J59" s="4">
        <f t="shared" si="11"/>
        <v>-2.3820999999999998E-3</v>
      </c>
      <c r="K59" s="4">
        <f t="shared" si="12"/>
        <v>2.6668E-3</v>
      </c>
      <c r="L59" s="4">
        <v>-5.7508000000000004E-3</v>
      </c>
      <c r="M59" s="4">
        <v>-2.3820999999999998E-3</v>
      </c>
      <c r="N59" s="6">
        <v>2.6668E-3</v>
      </c>
      <c r="O59" s="4">
        <f t="shared" si="13"/>
        <v>0</v>
      </c>
      <c r="P59" s="4">
        <f t="shared" si="14"/>
        <v>0</v>
      </c>
      <c r="Q59" s="4">
        <f t="shared" si="15"/>
        <v>0</v>
      </c>
      <c r="R59" s="4">
        <f t="shared" si="16"/>
        <v>0</v>
      </c>
      <c r="S59" s="12">
        <f t="shared" si="17"/>
        <v>6.2246366199160574</v>
      </c>
      <c r="W59" s="1"/>
      <c r="X59" s="1"/>
      <c r="Y59" s="1"/>
      <c r="AE59" s="1"/>
    </row>
    <row r="60" spans="1:31" ht="15" customHeight="1" x14ac:dyDescent="0.45">
      <c r="B60" s="32" t="s">
        <v>20</v>
      </c>
      <c r="C60" s="32"/>
      <c r="D60" s="32"/>
      <c r="E60" s="32"/>
      <c r="F60" s="34" t="s">
        <v>21</v>
      </c>
      <c r="G60" s="34"/>
      <c r="H60" s="34"/>
      <c r="I60" s="35" t="s">
        <v>22</v>
      </c>
      <c r="J60" s="35"/>
      <c r="K60" s="35"/>
      <c r="L60" s="30" t="s">
        <v>23</v>
      </c>
      <c r="M60" s="30"/>
      <c r="N60" s="30"/>
      <c r="O60" s="31" t="s">
        <v>24</v>
      </c>
      <c r="P60" s="31"/>
      <c r="Q60" s="31"/>
      <c r="R60" s="8">
        <f>MAX(R62:R118)</f>
        <v>1.1916375287786616E-7</v>
      </c>
      <c r="S60" s="1"/>
    </row>
    <row r="61" spans="1:31" x14ac:dyDescent="0.45">
      <c r="B61" s="10" t="s">
        <v>25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5" t="s">
        <v>0</v>
      </c>
      <c r="J61" s="15" t="s">
        <v>1</v>
      </c>
      <c r="K61" s="15" t="s">
        <v>2</v>
      </c>
      <c r="L61" s="16" t="s">
        <v>0</v>
      </c>
      <c r="M61" s="16" t="s">
        <v>1</v>
      </c>
      <c r="N61" s="16" t="s">
        <v>2</v>
      </c>
      <c r="O61" s="17" t="s">
        <v>0</v>
      </c>
      <c r="P61" s="17" t="s">
        <v>1</v>
      </c>
      <c r="Q61" s="17" t="s">
        <v>2</v>
      </c>
      <c r="R61" s="8" t="s">
        <v>6</v>
      </c>
      <c r="S61" s="18" t="s">
        <v>8</v>
      </c>
    </row>
    <row r="62" spans="1:31" x14ac:dyDescent="0.45">
      <c r="A62" s="29" t="s">
        <v>16</v>
      </c>
      <c r="B62" s="3">
        <v>2</v>
      </c>
      <c r="C62" s="4">
        <v>4.5614000000000001E-6</v>
      </c>
      <c r="D62" s="4">
        <v>-4.9312000000000003E-6</v>
      </c>
      <c r="E62" s="4">
        <v>8.5494E-4</v>
      </c>
      <c r="F62" s="4">
        <v>-4.5615000000000003E-6</v>
      </c>
      <c r="G62" s="4">
        <v>4.9313999999999999E-6</v>
      </c>
      <c r="H62" s="4">
        <v>-2.5285999999999999E-4</v>
      </c>
      <c r="I62" s="4">
        <f t="shared" ref="I62:I93" si="18">C62+F62</f>
        <v>-1.0000000000021927E-10</v>
      </c>
      <c r="J62" s="4">
        <f t="shared" ref="J62:J93" si="19">D62+G62</f>
        <v>1.9999999999959151E-10</v>
      </c>
      <c r="K62" s="4">
        <f t="shared" ref="K62:K93" si="20">E62+H62</f>
        <v>6.0208000000000006E-4</v>
      </c>
      <c r="L62" s="4">
        <v>0</v>
      </c>
      <c r="M62" s="4">
        <v>0</v>
      </c>
      <c r="N62" s="4">
        <v>6.0207999999999995E-4</v>
      </c>
      <c r="O62" s="4">
        <f t="shared" ref="O62:O93" si="21">L62-I62</f>
        <v>1.0000000000021927E-10</v>
      </c>
      <c r="P62" s="4">
        <f t="shared" ref="P62:P93" si="22">M62-J62</f>
        <v>-1.9999999999959151E-10</v>
      </c>
      <c r="Q62" s="4">
        <f t="shared" ref="Q62:Q93" si="23">N62-K62</f>
        <v>0</v>
      </c>
      <c r="R62" s="4">
        <f t="shared" ref="R62:R93" si="24">(O62^2+P62^2+Q62^2)^0.5</f>
        <v>2.2360679774971166E-10</v>
      </c>
      <c r="S62" s="12">
        <f t="shared" ref="S62:S93" si="25">1000*(L62^2+M62^2)^0.5</f>
        <v>0</v>
      </c>
      <c r="W62" s="1"/>
      <c r="X62" s="1"/>
      <c r="Y62" s="1"/>
      <c r="AA62" s="1"/>
      <c r="AB62" s="1"/>
      <c r="AC62" s="1"/>
      <c r="AE62" s="1"/>
    </row>
    <row r="63" spans="1:31" x14ac:dyDescent="0.45">
      <c r="A63" s="29"/>
      <c r="B63" s="3">
        <v>35581</v>
      </c>
      <c r="C63" s="4">
        <v>-3.5197000000000001E-4</v>
      </c>
      <c r="D63" s="4">
        <v>8.5232999999999999E-4</v>
      </c>
      <c r="E63" s="4">
        <v>9.6117999999999996E-4</v>
      </c>
      <c r="F63" s="4">
        <v>-1.3526999999999999E-5</v>
      </c>
      <c r="G63" s="4">
        <v>3.0068000000000001E-5</v>
      </c>
      <c r="H63" s="4">
        <v>-2.6485000000000001E-4</v>
      </c>
      <c r="I63" s="4">
        <f t="shared" si="18"/>
        <v>-3.65497E-4</v>
      </c>
      <c r="J63" s="4">
        <f t="shared" si="19"/>
        <v>8.8239799999999995E-4</v>
      </c>
      <c r="K63" s="4">
        <f t="shared" si="20"/>
        <v>6.9633E-4</v>
      </c>
      <c r="L63" s="4">
        <v>-3.6549999999999999E-4</v>
      </c>
      <c r="M63" s="4">
        <v>8.8239999999999998E-4</v>
      </c>
      <c r="N63" s="4">
        <v>6.9633E-4</v>
      </c>
      <c r="O63" s="4">
        <f t="shared" si="21"/>
        <v>-2.9999999999930256E-9</v>
      </c>
      <c r="P63" s="4">
        <f t="shared" si="22"/>
        <v>2.0000000000314905E-9</v>
      </c>
      <c r="Q63" s="4">
        <f t="shared" si="23"/>
        <v>0</v>
      </c>
      <c r="R63" s="4">
        <f t="shared" si="24"/>
        <v>3.6055512754756539E-9</v>
      </c>
      <c r="S63" s="12">
        <f t="shared" si="25"/>
        <v>0.95510209401927293</v>
      </c>
      <c r="W63" s="1"/>
      <c r="X63" s="1"/>
      <c r="Y63" s="1"/>
      <c r="AA63" s="1"/>
      <c r="AB63" s="1"/>
      <c r="AC63" s="1"/>
      <c r="AE63" s="1"/>
    </row>
    <row r="64" spans="1:31" x14ac:dyDescent="0.45">
      <c r="A64" s="29"/>
      <c r="B64" s="3">
        <v>28576</v>
      </c>
      <c r="C64" s="4">
        <v>-8.5652999999999999E-4</v>
      </c>
      <c r="D64" s="4">
        <v>3.5071000000000001E-4</v>
      </c>
      <c r="E64" s="4">
        <v>9.5222000000000004E-4</v>
      </c>
      <c r="F64" s="4">
        <v>-2.6760000000000001E-5</v>
      </c>
      <c r="G64" s="4">
        <v>1.5162E-5</v>
      </c>
      <c r="H64" s="4">
        <v>-2.6312999999999998E-4</v>
      </c>
      <c r="I64" s="4">
        <f t="shared" si="18"/>
        <v>-8.8329000000000001E-4</v>
      </c>
      <c r="J64" s="4">
        <f t="shared" si="19"/>
        <v>3.65872E-4</v>
      </c>
      <c r="K64" s="4">
        <f t="shared" si="20"/>
        <v>6.8909000000000006E-4</v>
      </c>
      <c r="L64" s="4">
        <v>-8.8329000000000001E-4</v>
      </c>
      <c r="M64" s="4">
        <v>3.6587000000000002E-4</v>
      </c>
      <c r="N64" s="4">
        <v>6.8908999999999995E-4</v>
      </c>
      <c r="O64" s="4">
        <f t="shared" si="21"/>
        <v>0</v>
      </c>
      <c r="P64" s="4">
        <f t="shared" si="22"/>
        <v>-1.9999999999772804E-9</v>
      </c>
      <c r="Q64" s="4">
        <f t="shared" si="23"/>
        <v>0</v>
      </c>
      <c r="R64" s="4">
        <f t="shared" si="24"/>
        <v>1.9999999999772804E-9</v>
      </c>
      <c r="S64" s="12">
        <f t="shared" si="25"/>
        <v>0.95606593967152709</v>
      </c>
      <c r="W64" s="1"/>
      <c r="X64" s="1"/>
      <c r="Y64" s="1"/>
      <c r="AA64" s="1"/>
      <c r="AB64" s="1"/>
      <c r="AC64" s="1"/>
      <c r="AE64" s="1"/>
    </row>
    <row r="65" spans="1:31" x14ac:dyDescent="0.45">
      <c r="A65" s="29"/>
      <c r="B65" s="3">
        <v>42586</v>
      </c>
      <c r="C65" s="4">
        <v>3.6172E-4</v>
      </c>
      <c r="D65" s="4">
        <v>8.5344000000000001E-4</v>
      </c>
      <c r="E65" s="4">
        <v>9.4549E-4</v>
      </c>
      <c r="F65" s="4">
        <v>4.2497000000000002E-6</v>
      </c>
      <c r="G65" s="4">
        <v>3.0074E-5</v>
      </c>
      <c r="H65" s="4">
        <v>-2.5820999999999998E-4</v>
      </c>
      <c r="I65" s="4">
        <f t="shared" si="18"/>
        <v>3.6596969999999997E-4</v>
      </c>
      <c r="J65" s="4">
        <f t="shared" si="19"/>
        <v>8.8351400000000007E-4</v>
      </c>
      <c r="K65" s="4">
        <f t="shared" si="20"/>
        <v>6.8727999999999997E-4</v>
      </c>
      <c r="L65" s="4">
        <v>3.6597000000000002E-4</v>
      </c>
      <c r="M65" s="4">
        <v>8.8352000000000005E-4</v>
      </c>
      <c r="N65" s="4">
        <v>6.8727999999999997E-4</v>
      </c>
      <c r="O65" s="4">
        <f t="shared" si="21"/>
        <v>3.0000000004809166E-10</v>
      </c>
      <c r="P65" s="4">
        <f t="shared" si="22"/>
        <v>5.9999999999860512E-9</v>
      </c>
      <c r="Q65" s="4">
        <f t="shared" si="23"/>
        <v>0</v>
      </c>
      <c r="R65" s="4">
        <f t="shared" si="24"/>
        <v>6.0074953183387054E-9</v>
      </c>
      <c r="S65" s="12">
        <f t="shared" si="25"/>
        <v>0.95631670031428406</v>
      </c>
      <c r="W65" s="1"/>
      <c r="X65" s="1"/>
      <c r="Y65" s="1"/>
      <c r="AA65" s="1"/>
      <c r="AB65" s="1"/>
      <c r="AC65" s="1"/>
      <c r="AE65" s="1"/>
    </row>
    <row r="66" spans="1:31" x14ac:dyDescent="0.45">
      <c r="A66" s="29"/>
      <c r="B66" s="3">
        <v>21571</v>
      </c>
      <c r="C66" s="4">
        <v>-8.5791999999999997E-4</v>
      </c>
      <c r="D66" s="4">
        <v>-3.6176999999999997E-4</v>
      </c>
      <c r="E66" s="4">
        <v>9.3517999999999997E-4</v>
      </c>
      <c r="F66" s="4">
        <v>-2.6679999999999999E-5</v>
      </c>
      <c r="G66" s="4">
        <v>-4.6392999999999998E-6</v>
      </c>
      <c r="H66" s="4">
        <v>-2.5664999999999998E-4</v>
      </c>
      <c r="I66" s="4">
        <f t="shared" si="18"/>
        <v>-8.8459999999999993E-4</v>
      </c>
      <c r="J66" s="4">
        <f t="shared" si="19"/>
        <v>-3.6640929999999999E-4</v>
      </c>
      <c r="K66" s="4">
        <f t="shared" si="20"/>
        <v>6.7853E-4</v>
      </c>
      <c r="L66" s="4">
        <v>-8.8460000000000003E-4</v>
      </c>
      <c r="M66" s="4">
        <v>-3.6641000000000001E-4</v>
      </c>
      <c r="N66" s="4">
        <v>6.7851999999999995E-4</v>
      </c>
      <c r="O66" s="4">
        <f t="shared" si="21"/>
        <v>0</v>
      </c>
      <c r="P66" s="4">
        <f t="shared" si="22"/>
        <v>-7.0000000002186369E-10</v>
      </c>
      <c r="Q66" s="4">
        <f t="shared" si="23"/>
        <v>-1.0000000000049032E-8</v>
      </c>
      <c r="R66" s="4">
        <f t="shared" si="24"/>
        <v>1.0024470060856646E-8</v>
      </c>
      <c r="S66" s="12">
        <f t="shared" si="25"/>
        <v>0.95748287091728179</v>
      </c>
      <c r="W66" s="1"/>
      <c r="X66" s="1"/>
      <c r="Y66" s="1"/>
      <c r="AA66" s="1"/>
      <c r="AB66" s="1"/>
      <c r="AC66" s="1"/>
      <c r="AE66" s="1"/>
    </row>
    <row r="67" spans="1:31" x14ac:dyDescent="0.45">
      <c r="A67" s="29"/>
      <c r="B67" s="3">
        <v>14566</v>
      </c>
      <c r="C67" s="4">
        <v>-3.5396000000000001E-4</v>
      </c>
      <c r="D67" s="4">
        <v>-8.6558999999999996E-4</v>
      </c>
      <c r="E67" s="4">
        <v>9.2199999999999997E-4</v>
      </c>
      <c r="F67" s="4">
        <v>-1.2852E-5</v>
      </c>
      <c r="G67" s="4">
        <v>-1.9969000000000001E-5</v>
      </c>
      <c r="H67" s="4">
        <v>-2.5123000000000002E-4</v>
      </c>
      <c r="I67" s="4">
        <f t="shared" si="18"/>
        <v>-3.66812E-4</v>
      </c>
      <c r="J67" s="4">
        <f t="shared" si="19"/>
        <v>-8.8555899999999996E-4</v>
      </c>
      <c r="K67" s="4">
        <f t="shared" si="20"/>
        <v>6.7077E-4</v>
      </c>
      <c r="L67" s="4">
        <v>-3.6681000000000002E-4</v>
      </c>
      <c r="M67" s="4">
        <v>-8.8555999999999997E-4</v>
      </c>
      <c r="N67" s="4">
        <v>6.7077E-4</v>
      </c>
      <c r="O67" s="4">
        <f t="shared" si="21"/>
        <v>1.9999999999772804E-9</v>
      </c>
      <c r="P67" s="4">
        <f t="shared" si="22"/>
        <v>-1.0000000000157452E-9</v>
      </c>
      <c r="Q67" s="4">
        <f t="shared" si="23"/>
        <v>0</v>
      </c>
      <c r="R67" s="4">
        <f t="shared" si="24"/>
        <v>2.2360679774865102E-9</v>
      </c>
      <c r="S67" s="12">
        <f t="shared" si="25"/>
        <v>0.95852286863694591</v>
      </c>
      <c r="W67" s="1"/>
      <c r="X67" s="1"/>
      <c r="Y67" s="1"/>
      <c r="AA67" s="1"/>
      <c r="AB67" s="1"/>
      <c r="AC67" s="1"/>
      <c r="AE67" s="1"/>
    </row>
    <row r="68" spans="1:31" x14ac:dyDescent="0.45">
      <c r="A68" s="29"/>
      <c r="B68" s="3">
        <v>1</v>
      </c>
      <c r="C68" s="4">
        <v>8.6824000000000005E-4</v>
      </c>
      <c r="D68" s="4">
        <v>3.5241E-4</v>
      </c>
      <c r="E68" s="4">
        <v>9.1618999999999999E-4</v>
      </c>
      <c r="F68" s="4">
        <v>1.7757999999999998E-5</v>
      </c>
      <c r="G68" s="4">
        <v>1.4586999999999999E-5</v>
      </c>
      <c r="H68" s="4">
        <v>-2.4897999999999999E-4</v>
      </c>
      <c r="I68" s="4">
        <f t="shared" si="18"/>
        <v>8.8599800000000004E-4</v>
      </c>
      <c r="J68" s="4">
        <f t="shared" si="19"/>
        <v>3.6699699999999998E-4</v>
      </c>
      <c r="K68" s="4">
        <f t="shared" si="20"/>
        <v>6.6721E-4</v>
      </c>
      <c r="L68" s="4">
        <v>8.8599999999999996E-4</v>
      </c>
      <c r="M68" s="4">
        <v>3.6698999999999998E-4</v>
      </c>
      <c r="N68" s="4">
        <v>6.6721E-4</v>
      </c>
      <c r="O68" s="4">
        <f t="shared" si="21"/>
        <v>1.9999999999230703E-9</v>
      </c>
      <c r="P68" s="4">
        <f t="shared" si="22"/>
        <v>-7.0000000000017965E-9</v>
      </c>
      <c r="Q68" s="4">
        <f t="shared" si="23"/>
        <v>0</v>
      </c>
      <c r="R68" s="4">
        <f t="shared" si="24"/>
        <v>7.2801098892611111E-9</v>
      </c>
      <c r="S68" s="12">
        <f t="shared" si="25"/>
        <v>0.95899825865326782</v>
      </c>
      <c r="W68" s="1"/>
      <c r="X68" s="1"/>
      <c r="Y68" s="1"/>
      <c r="AA68" s="1"/>
      <c r="AB68" s="1"/>
      <c r="AC68" s="1"/>
      <c r="AE68" s="1"/>
    </row>
    <row r="69" spans="1:31" x14ac:dyDescent="0.45">
      <c r="A69" s="29"/>
      <c r="B69" s="3">
        <v>7561</v>
      </c>
      <c r="C69" s="4">
        <v>3.6175999999999998E-4</v>
      </c>
      <c r="D69" s="4">
        <v>-8.6594000000000005E-4</v>
      </c>
      <c r="E69" s="4">
        <v>9.0874E-4</v>
      </c>
      <c r="F69" s="4">
        <v>5.5408000000000004E-6</v>
      </c>
      <c r="G69" s="4">
        <v>-2.0792999999999999E-5</v>
      </c>
      <c r="H69" s="4">
        <v>-2.4746000000000002E-4</v>
      </c>
      <c r="I69" s="4">
        <f t="shared" si="18"/>
        <v>3.6730079999999999E-4</v>
      </c>
      <c r="J69" s="4">
        <f t="shared" si="19"/>
        <v>-8.8673300000000001E-4</v>
      </c>
      <c r="K69" s="4">
        <f t="shared" si="20"/>
        <v>6.6127999999999998E-4</v>
      </c>
      <c r="L69" s="4">
        <v>3.6729999999999998E-4</v>
      </c>
      <c r="M69" s="4">
        <v>-8.8672999999999996E-4</v>
      </c>
      <c r="N69" s="4">
        <v>6.6127999999999998E-4</v>
      </c>
      <c r="O69" s="4">
        <f t="shared" si="21"/>
        <v>-8.0000000000175417E-10</v>
      </c>
      <c r="P69" s="4">
        <f t="shared" si="22"/>
        <v>3.0000000000472357E-9</v>
      </c>
      <c r="Q69" s="4">
        <f t="shared" si="23"/>
        <v>0</v>
      </c>
      <c r="R69" s="4">
        <f t="shared" si="24"/>
        <v>3.1048349392980975E-9</v>
      </c>
      <c r="S69" s="12">
        <f t="shared" si="25"/>
        <v>0.95979132258006994</v>
      </c>
      <c r="W69" s="1"/>
      <c r="X69" s="1"/>
      <c r="Y69" s="1"/>
      <c r="AA69" s="1"/>
      <c r="AB69" s="1"/>
      <c r="AC69" s="1"/>
      <c r="AE69" s="1"/>
    </row>
    <row r="70" spans="1:31" x14ac:dyDescent="0.45">
      <c r="A70" s="29"/>
      <c r="B70" s="3">
        <v>22</v>
      </c>
      <c r="C70" s="4">
        <v>8.6886999999999999E-4</v>
      </c>
      <c r="D70" s="4">
        <v>-3.6161E-4</v>
      </c>
      <c r="E70" s="4">
        <v>9.0163999999999999E-4</v>
      </c>
      <c r="F70" s="4">
        <v>1.8484000000000001E-5</v>
      </c>
      <c r="G70" s="4">
        <v>-5.9425999999999997E-6</v>
      </c>
      <c r="H70" s="4">
        <v>-2.4539000000000001E-4</v>
      </c>
      <c r="I70" s="4">
        <f t="shared" si="18"/>
        <v>8.8735400000000003E-4</v>
      </c>
      <c r="J70" s="4">
        <f t="shared" si="19"/>
        <v>-3.6755259999999998E-4</v>
      </c>
      <c r="K70" s="4">
        <f t="shared" si="20"/>
        <v>6.5624999999999993E-4</v>
      </c>
      <c r="L70" s="4">
        <v>8.8736000000000002E-4</v>
      </c>
      <c r="M70" s="4">
        <v>-3.6756000000000001E-4</v>
      </c>
      <c r="N70" s="4">
        <v>6.5625000000000004E-4</v>
      </c>
      <c r="O70" s="4">
        <f t="shared" si="21"/>
        <v>5.9999999999860512E-9</v>
      </c>
      <c r="P70" s="4">
        <f t="shared" si="22"/>
        <v>-7.4000000000297786E-9</v>
      </c>
      <c r="Q70" s="4">
        <f t="shared" si="23"/>
        <v>0</v>
      </c>
      <c r="R70" s="4">
        <f t="shared" si="24"/>
        <v>9.5268042910659882E-9</v>
      </c>
      <c r="S70" s="12">
        <f t="shared" si="25"/>
        <v>0.96047286437462664</v>
      </c>
      <c r="W70" s="1"/>
      <c r="X70" s="1"/>
      <c r="Y70" s="1"/>
      <c r="AA70" s="1"/>
      <c r="AB70" s="1"/>
      <c r="AC70" s="1"/>
      <c r="AE70" s="1"/>
    </row>
    <row r="71" spans="1:31" x14ac:dyDescent="0.45">
      <c r="A71" s="29"/>
      <c r="B71" s="3">
        <v>37076</v>
      </c>
      <c r="C71" s="4">
        <v>-7.0556000000000004E-4</v>
      </c>
      <c r="D71" s="4">
        <v>1.7007000000000001E-3</v>
      </c>
      <c r="E71" s="4">
        <v>1.2061999999999999E-3</v>
      </c>
      <c r="F71" s="4">
        <v>-1.9853000000000001E-5</v>
      </c>
      <c r="G71" s="4">
        <v>5.0634999999999999E-5</v>
      </c>
      <c r="H71" s="4">
        <v>-2.7308999999999998E-4</v>
      </c>
      <c r="I71" s="4">
        <f t="shared" si="18"/>
        <v>-7.2541300000000006E-4</v>
      </c>
      <c r="J71" s="4">
        <f t="shared" si="19"/>
        <v>1.7513350000000001E-3</v>
      </c>
      <c r="K71" s="4">
        <f t="shared" si="20"/>
        <v>9.3311000000000002E-4</v>
      </c>
      <c r="L71" s="4">
        <v>-7.2541000000000001E-4</v>
      </c>
      <c r="M71" s="4">
        <v>1.7512999999999999E-3</v>
      </c>
      <c r="N71" s="4">
        <v>9.3315E-4</v>
      </c>
      <c r="O71" s="4">
        <f t="shared" si="21"/>
        <v>3.0000000000472357E-9</v>
      </c>
      <c r="P71" s="4">
        <f t="shared" si="22"/>
        <v>-3.5000000000225823E-8</v>
      </c>
      <c r="Q71" s="4">
        <f t="shared" si="23"/>
        <v>3.9999999999979288E-8</v>
      </c>
      <c r="R71" s="4">
        <f t="shared" si="24"/>
        <v>5.3235326616960222E-8</v>
      </c>
      <c r="S71" s="12">
        <f t="shared" si="25"/>
        <v>1.8955926139600774</v>
      </c>
      <c r="W71" s="1"/>
      <c r="X71" s="1"/>
      <c r="Y71" s="1"/>
      <c r="AA71" s="1"/>
      <c r="AB71" s="1"/>
      <c r="AC71" s="1"/>
      <c r="AE71" s="1"/>
    </row>
    <row r="72" spans="1:31" x14ac:dyDescent="0.45">
      <c r="A72" s="29"/>
      <c r="B72" s="3">
        <v>44081</v>
      </c>
      <c r="C72" s="4">
        <v>7.1535000000000001E-4</v>
      </c>
      <c r="D72" s="4">
        <v>1.7026000000000001E-3</v>
      </c>
      <c r="E72" s="4">
        <v>1.1825E-3</v>
      </c>
      <c r="F72" s="4">
        <v>1.1351E-5</v>
      </c>
      <c r="G72" s="4">
        <v>5.1858999999999999E-5</v>
      </c>
      <c r="H72" s="4">
        <v>-2.6103999999999998E-4</v>
      </c>
      <c r="I72" s="4">
        <f t="shared" si="18"/>
        <v>7.2670100000000006E-4</v>
      </c>
      <c r="J72" s="4">
        <f t="shared" si="19"/>
        <v>1.7544590000000001E-3</v>
      </c>
      <c r="K72" s="4">
        <f t="shared" si="20"/>
        <v>9.2146000000000003E-4</v>
      </c>
      <c r="L72" s="4">
        <v>7.2670000000000005E-4</v>
      </c>
      <c r="M72" s="4">
        <v>1.7543999999999999E-3</v>
      </c>
      <c r="N72" s="4">
        <v>9.2146999999999997E-4</v>
      </c>
      <c r="O72" s="4">
        <f t="shared" si="21"/>
        <v>-1.0000000000157452E-9</v>
      </c>
      <c r="P72" s="4">
        <f t="shared" si="22"/>
        <v>-5.9000000000170028E-8</v>
      </c>
      <c r="Q72" s="4">
        <f t="shared" si="23"/>
        <v>9.9999999999406119E-9</v>
      </c>
      <c r="R72" s="4">
        <f t="shared" si="24"/>
        <v>5.9849812029937959E-8</v>
      </c>
      <c r="S72" s="12">
        <f t="shared" si="25"/>
        <v>1.8989503021406327</v>
      </c>
      <c r="W72" s="1"/>
      <c r="X72" s="1"/>
      <c r="Y72" s="1"/>
      <c r="AA72" s="1"/>
      <c r="AB72" s="1"/>
      <c r="AC72" s="1"/>
      <c r="AE72" s="1"/>
    </row>
    <row r="73" spans="1:31" x14ac:dyDescent="0.45">
      <c r="A73" s="29"/>
      <c r="B73" s="3">
        <v>30071</v>
      </c>
      <c r="C73" s="4">
        <v>-1.7128E-3</v>
      </c>
      <c r="D73" s="4">
        <v>7.0505999999999997E-4</v>
      </c>
      <c r="E73" s="4">
        <v>1.1777999999999999E-3</v>
      </c>
      <c r="F73" s="4">
        <v>-4.4307000000000001E-5</v>
      </c>
      <c r="G73" s="4">
        <v>2.2742E-5</v>
      </c>
      <c r="H73" s="4">
        <v>-2.6633000000000001E-4</v>
      </c>
      <c r="I73" s="4">
        <f t="shared" si="18"/>
        <v>-1.7571069999999999E-3</v>
      </c>
      <c r="J73" s="4">
        <f t="shared" si="19"/>
        <v>7.2780199999999994E-4</v>
      </c>
      <c r="K73" s="4">
        <f t="shared" si="20"/>
        <v>9.1146999999999995E-4</v>
      </c>
      <c r="L73" s="4">
        <v>-1.7570999999999999E-3</v>
      </c>
      <c r="M73" s="4">
        <v>7.2780000000000002E-4</v>
      </c>
      <c r="N73" s="4">
        <v>9.1151999999999997E-4</v>
      </c>
      <c r="O73" s="4">
        <f t="shared" si="21"/>
        <v>7.0000000000017965E-9</v>
      </c>
      <c r="P73" s="4">
        <f t="shared" si="22"/>
        <v>-1.9999999999230703E-9</v>
      </c>
      <c r="Q73" s="4">
        <f t="shared" si="23"/>
        <v>5.000000000002832E-8</v>
      </c>
      <c r="R73" s="4">
        <f t="shared" si="24"/>
        <v>5.052722038666435E-8</v>
      </c>
      <c r="S73" s="12">
        <f t="shared" si="25"/>
        <v>1.9018657286990583</v>
      </c>
      <c r="W73" s="1"/>
      <c r="X73" s="1"/>
      <c r="Y73" s="1"/>
      <c r="AA73" s="1"/>
      <c r="AB73" s="1"/>
      <c r="AC73" s="1"/>
      <c r="AE73" s="1"/>
    </row>
    <row r="74" spans="1:31" x14ac:dyDescent="0.45">
      <c r="A74" s="29"/>
      <c r="B74" s="3">
        <v>23066</v>
      </c>
      <c r="C74" s="4">
        <v>-1.7163E-3</v>
      </c>
      <c r="D74" s="4">
        <v>-7.1796000000000002E-4</v>
      </c>
      <c r="E74" s="4">
        <v>1.15E-3</v>
      </c>
      <c r="F74" s="4">
        <v>-4.4991999999999999E-5</v>
      </c>
      <c r="G74" s="4">
        <v>-1.1588E-5</v>
      </c>
      <c r="H74" s="4">
        <v>-2.5437000000000002E-4</v>
      </c>
      <c r="I74" s="4">
        <f t="shared" si="18"/>
        <v>-1.761292E-3</v>
      </c>
      <c r="J74" s="4">
        <f t="shared" si="19"/>
        <v>-7.29548E-4</v>
      </c>
      <c r="K74" s="4">
        <f t="shared" si="20"/>
        <v>8.9562999999999991E-4</v>
      </c>
      <c r="L74" s="4">
        <v>-1.7612999999999999E-3</v>
      </c>
      <c r="M74" s="4">
        <v>-7.2955000000000003E-4</v>
      </c>
      <c r="N74" s="4">
        <v>8.9561999999999997E-4</v>
      </c>
      <c r="O74" s="4">
        <f t="shared" si="21"/>
        <v>-7.9999999999091215E-9</v>
      </c>
      <c r="P74" s="4">
        <f t="shared" si="22"/>
        <v>-2.0000000000314905E-9</v>
      </c>
      <c r="Q74" s="4">
        <f t="shared" si="23"/>
        <v>-9.9999999999406119E-9</v>
      </c>
      <c r="R74" s="4">
        <f t="shared" si="24"/>
        <v>1.2961481396718669E-8</v>
      </c>
      <c r="S74" s="12">
        <f t="shared" si="25"/>
        <v>1.9064157186983117</v>
      </c>
      <c r="W74" s="1"/>
      <c r="X74" s="1"/>
      <c r="Y74" s="1"/>
      <c r="AA74" s="1"/>
      <c r="AB74" s="1"/>
      <c r="AC74" s="1"/>
      <c r="AE74" s="1"/>
    </row>
    <row r="75" spans="1:31" x14ac:dyDescent="0.45">
      <c r="A75" s="29"/>
      <c r="B75" s="3">
        <v>16061</v>
      </c>
      <c r="C75" s="4">
        <v>-7.1013000000000001E-4</v>
      </c>
      <c r="D75" s="4">
        <v>-1.7197E-3</v>
      </c>
      <c r="E75" s="4">
        <v>1.145E-3</v>
      </c>
      <c r="F75" s="4">
        <v>-1.9556E-5</v>
      </c>
      <c r="G75" s="4">
        <v>-4.1888000000000003E-5</v>
      </c>
      <c r="H75" s="4">
        <v>-2.5056999999999998E-4</v>
      </c>
      <c r="I75" s="4">
        <f t="shared" si="18"/>
        <v>-7.2968600000000001E-4</v>
      </c>
      <c r="J75" s="4">
        <f t="shared" si="19"/>
        <v>-1.7615879999999999E-3</v>
      </c>
      <c r="K75" s="4">
        <f t="shared" si="20"/>
        <v>8.9442999999999999E-4</v>
      </c>
      <c r="L75" s="4">
        <v>-7.2968999999999996E-4</v>
      </c>
      <c r="M75" s="4">
        <v>-1.7616000000000001E-3</v>
      </c>
      <c r="N75" s="4">
        <v>8.9437999999999996E-4</v>
      </c>
      <c r="O75" s="4">
        <f t="shared" si="21"/>
        <v>-3.9999999999545607E-9</v>
      </c>
      <c r="P75" s="4">
        <f t="shared" si="22"/>
        <v>-1.2000000000188943E-8</v>
      </c>
      <c r="Q75" s="4">
        <f t="shared" si="23"/>
        <v>-5.000000000002832E-8</v>
      </c>
      <c r="R75" s="4">
        <f t="shared" si="24"/>
        <v>5.1575187832978395E-8</v>
      </c>
      <c r="S75" s="12">
        <f t="shared" si="25"/>
        <v>1.9067464582633948</v>
      </c>
      <c r="W75" s="1"/>
      <c r="X75" s="1"/>
      <c r="Y75" s="1"/>
      <c r="AA75" s="1"/>
      <c r="AB75" s="1"/>
      <c r="AC75" s="1"/>
      <c r="AE75" s="1"/>
    </row>
    <row r="76" spans="1:31" x14ac:dyDescent="0.45">
      <c r="A76" s="29"/>
      <c r="B76" s="3">
        <v>1645</v>
      </c>
      <c r="C76" s="4">
        <v>1.7283999999999999E-3</v>
      </c>
      <c r="D76" s="4">
        <v>7.0912000000000004E-4</v>
      </c>
      <c r="E76" s="4">
        <v>1.1234000000000001E-3</v>
      </c>
      <c r="F76" s="4">
        <v>3.7122000000000001E-5</v>
      </c>
      <c r="G76" s="4">
        <v>2.2189E-5</v>
      </c>
      <c r="H76" s="4">
        <v>-2.4369999999999999E-4</v>
      </c>
      <c r="I76" s="4">
        <f t="shared" si="18"/>
        <v>1.7655219999999998E-3</v>
      </c>
      <c r="J76" s="4">
        <f t="shared" si="19"/>
        <v>7.3130900000000008E-4</v>
      </c>
      <c r="K76" s="4">
        <f t="shared" si="20"/>
        <v>8.7970000000000008E-4</v>
      </c>
      <c r="L76" s="4">
        <v>1.7654999999999999E-3</v>
      </c>
      <c r="M76" s="4">
        <v>7.3130999999999999E-4</v>
      </c>
      <c r="N76" s="4">
        <v>8.7967000000000004E-4</v>
      </c>
      <c r="O76" s="4">
        <f t="shared" si="21"/>
        <v>-2.1999999999912714E-8</v>
      </c>
      <c r="P76" s="4">
        <f t="shared" si="22"/>
        <v>9.9999999990732502E-10</v>
      </c>
      <c r="Q76" s="4">
        <f t="shared" si="23"/>
        <v>-3.0000000000038676E-8</v>
      </c>
      <c r="R76" s="4">
        <f t="shared" si="24"/>
        <v>3.7215588131833877E-8</v>
      </c>
      <c r="S76" s="12">
        <f t="shared" si="25"/>
        <v>1.9109695356284464</v>
      </c>
      <c r="W76" s="1"/>
      <c r="X76" s="1"/>
      <c r="Y76" s="1"/>
      <c r="AA76" s="1"/>
      <c r="AB76" s="1"/>
      <c r="AC76" s="1"/>
      <c r="AE76" s="1"/>
    </row>
    <row r="77" spans="1:31" x14ac:dyDescent="0.45">
      <c r="A77" s="29"/>
      <c r="B77" s="3">
        <v>9056</v>
      </c>
      <c r="C77" s="4">
        <v>7.1655999999999998E-4</v>
      </c>
      <c r="D77" s="4">
        <v>-1.7208E-3</v>
      </c>
      <c r="E77" s="4">
        <v>1.1278E-3</v>
      </c>
      <c r="F77" s="4">
        <v>1.4776999999999999E-5</v>
      </c>
      <c r="G77" s="4">
        <v>-4.4833000000000003E-5</v>
      </c>
      <c r="H77" s="4">
        <v>-2.4832000000000001E-4</v>
      </c>
      <c r="I77" s="4">
        <f t="shared" si="18"/>
        <v>7.3133699999999998E-4</v>
      </c>
      <c r="J77" s="4">
        <f t="shared" si="19"/>
        <v>-1.765633E-3</v>
      </c>
      <c r="K77" s="4">
        <f t="shared" si="20"/>
        <v>8.7947999999999998E-4</v>
      </c>
      <c r="L77" s="4">
        <v>7.3134000000000003E-4</v>
      </c>
      <c r="M77" s="4">
        <v>-1.7656E-3</v>
      </c>
      <c r="N77" s="4">
        <v>8.7944E-4</v>
      </c>
      <c r="O77" s="4">
        <f t="shared" si="21"/>
        <v>3.0000000000472357E-9</v>
      </c>
      <c r="P77" s="4">
        <f t="shared" si="22"/>
        <v>3.2999999999977492E-8</v>
      </c>
      <c r="Q77" s="4">
        <f t="shared" si="23"/>
        <v>-3.9999999999979288E-8</v>
      </c>
      <c r="R77" s="4">
        <f t="shared" si="24"/>
        <v>5.1942275652854689E-8</v>
      </c>
      <c r="S77" s="12">
        <f t="shared" si="25"/>
        <v>1.911073404032404</v>
      </c>
      <c r="W77" s="1"/>
      <c r="X77" s="1"/>
      <c r="Y77" s="1"/>
      <c r="AA77" s="1"/>
      <c r="AB77" s="1"/>
      <c r="AC77" s="1"/>
      <c r="AE77" s="1"/>
    </row>
    <row r="78" spans="1:31" x14ac:dyDescent="0.45">
      <c r="A78" s="29"/>
      <c r="B78" s="3">
        <v>1657</v>
      </c>
      <c r="C78" s="4">
        <v>1.7306999999999999E-3</v>
      </c>
      <c r="D78" s="4">
        <v>-7.1803999999999998E-4</v>
      </c>
      <c r="E78" s="4">
        <v>1.1023999999999999E-3</v>
      </c>
      <c r="F78" s="4">
        <v>3.9739E-5</v>
      </c>
      <c r="G78" s="4">
        <v>-1.5302999999999999E-5</v>
      </c>
      <c r="H78" s="4">
        <v>-2.4111E-4</v>
      </c>
      <c r="I78" s="4">
        <f t="shared" si="18"/>
        <v>1.770439E-3</v>
      </c>
      <c r="J78" s="4">
        <f t="shared" si="19"/>
        <v>-7.3334300000000002E-4</v>
      </c>
      <c r="K78" s="4">
        <f t="shared" si="20"/>
        <v>8.6128999999999991E-4</v>
      </c>
      <c r="L78" s="4">
        <v>1.7704000000000001E-3</v>
      </c>
      <c r="M78" s="4">
        <v>-7.3333999999999997E-4</v>
      </c>
      <c r="N78" s="4">
        <v>8.6125999999999998E-4</v>
      </c>
      <c r="O78" s="4">
        <f t="shared" si="21"/>
        <v>-3.8999999999855123E-8</v>
      </c>
      <c r="P78" s="4">
        <f t="shared" si="22"/>
        <v>3.0000000000472357E-9</v>
      </c>
      <c r="Q78" s="4">
        <f t="shared" si="23"/>
        <v>-2.9999999999930256E-8</v>
      </c>
      <c r="R78" s="4">
        <f t="shared" si="24"/>
        <v>4.9295030175310762E-8</v>
      </c>
      <c r="S78" s="12">
        <f t="shared" si="25"/>
        <v>1.9162733927078361</v>
      </c>
      <c r="W78" s="1"/>
      <c r="X78" s="1"/>
      <c r="Y78" s="1"/>
      <c r="AA78" s="1"/>
      <c r="AB78" s="1"/>
      <c r="AC78" s="1"/>
      <c r="AE78" s="1"/>
    </row>
    <row r="79" spans="1:31" x14ac:dyDescent="0.45">
      <c r="A79" s="29"/>
      <c r="B79" s="3">
        <v>38216</v>
      </c>
      <c r="C79" s="4">
        <v>-1.0609E-3</v>
      </c>
      <c r="D79" s="4">
        <v>2.5550999999999998E-3</v>
      </c>
      <c r="E79" s="4">
        <v>1.567E-3</v>
      </c>
      <c r="F79" s="4">
        <v>-2.2972E-5</v>
      </c>
      <c r="G79" s="4">
        <v>6.1575000000000006E-5</v>
      </c>
      <c r="H79" s="4">
        <v>-2.5905999999999998E-4</v>
      </c>
      <c r="I79" s="4">
        <f t="shared" si="18"/>
        <v>-1.083872E-3</v>
      </c>
      <c r="J79" s="4">
        <f t="shared" si="19"/>
        <v>2.6166749999999997E-3</v>
      </c>
      <c r="K79" s="4">
        <f t="shared" si="20"/>
        <v>1.3079400000000001E-3</v>
      </c>
      <c r="L79" s="4">
        <v>-1.0839000000000001E-3</v>
      </c>
      <c r="M79" s="4">
        <v>2.6167E-3</v>
      </c>
      <c r="N79" s="4">
        <v>1.3079999999999999E-3</v>
      </c>
      <c r="O79" s="4">
        <f t="shared" si="21"/>
        <v>-2.8000000000007186E-8</v>
      </c>
      <c r="P79" s="4">
        <f t="shared" si="22"/>
        <v>2.5000000000285211E-8</v>
      </c>
      <c r="Q79" s="4">
        <f t="shared" si="23"/>
        <v>5.9999999999860512E-8</v>
      </c>
      <c r="R79" s="4">
        <f t="shared" si="24"/>
        <v>7.0774289116867318E-8</v>
      </c>
      <c r="S79" s="12">
        <f t="shared" si="25"/>
        <v>2.8323061451756941</v>
      </c>
      <c r="W79" s="1"/>
      <c r="X79" s="1"/>
      <c r="Y79" s="1"/>
      <c r="AA79" s="1"/>
      <c r="AB79" s="1"/>
      <c r="AC79" s="1"/>
      <c r="AE79" s="1"/>
    </row>
    <row r="80" spans="1:31" x14ac:dyDescent="0.45">
      <c r="A80" s="29"/>
      <c r="B80" s="3">
        <v>45221</v>
      </c>
      <c r="C80" s="4">
        <v>1.0665E-3</v>
      </c>
      <c r="D80" s="4">
        <v>2.5544999999999999E-3</v>
      </c>
      <c r="E80" s="4">
        <v>1.5505E-3</v>
      </c>
      <c r="F80" s="4">
        <v>1.7975999999999999E-5</v>
      </c>
      <c r="G80" s="4">
        <v>6.3706000000000003E-5</v>
      </c>
      <c r="H80" s="4">
        <v>-2.4599000000000002E-4</v>
      </c>
      <c r="I80" s="4">
        <f t="shared" si="18"/>
        <v>1.084476E-3</v>
      </c>
      <c r="J80" s="4">
        <f t="shared" si="19"/>
        <v>2.6182060000000001E-3</v>
      </c>
      <c r="K80" s="4">
        <f t="shared" si="20"/>
        <v>1.30451E-3</v>
      </c>
      <c r="L80" s="4">
        <v>1.0845E-3</v>
      </c>
      <c r="M80" s="4">
        <v>2.6182000000000002E-3</v>
      </c>
      <c r="N80" s="4">
        <v>1.3045000000000001E-3</v>
      </c>
      <c r="O80" s="4">
        <f t="shared" si="21"/>
        <v>2.3999999999944205E-8</v>
      </c>
      <c r="P80" s="4">
        <f t="shared" si="22"/>
        <v>-5.999999999877631E-9</v>
      </c>
      <c r="Q80" s="4">
        <f t="shared" si="23"/>
        <v>-9.9999999999406119E-9</v>
      </c>
      <c r="R80" s="4">
        <f t="shared" si="24"/>
        <v>2.668332812815271E-8</v>
      </c>
      <c r="S80" s="12">
        <f t="shared" si="25"/>
        <v>2.8339215744265052</v>
      </c>
      <c r="W80" s="1"/>
      <c r="X80" s="1"/>
      <c r="Y80" s="1"/>
      <c r="AA80" s="1"/>
      <c r="AB80" s="1"/>
      <c r="AC80" s="1"/>
      <c r="AE80" s="1"/>
    </row>
    <row r="81" spans="1:31" x14ac:dyDescent="0.45">
      <c r="A81" s="29"/>
      <c r="B81" s="3">
        <v>17201</v>
      </c>
      <c r="C81" s="4">
        <v>-1.0667999999999999E-3</v>
      </c>
      <c r="D81" s="4">
        <v>-2.5715999999999998E-3</v>
      </c>
      <c r="E81" s="4">
        <v>1.5129E-3</v>
      </c>
      <c r="F81" s="4">
        <v>-2.2594000000000001E-5</v>
      </c>
      <c r="G81" s="4">
        <v>-5.8362999999999997E-5</v>
      </c>
      <c r="H81" s="4">
        <v>-2.3614999999999999E-4</v>
      </c>
      <c r="I81" s="4">
        <f t="shared" si="18"/>
        <v>-1.0893939999999998E-3</v>
      </c>
      <c r="J81" s="4">
        <f t="shared" si="19"/>
        <v>-2.6299629999999999E-3</v>
      </c>
      <c r="K81" s="4">
        <f t="shared" si="20"/>
        <v>1.2767499999999999E-3</v>
      </c>
      <c r="L81" s="4">
        <v>-1.0893999999999999E-3</v>
      </c>
      <c r="M81" s="4">
        <v>-2.63E-3</v>
      </c>
      <c r="N81" s="4">
        <v>1.2767E-3</v>
      </c>
      <c r="O81" s="4">
        <f t="shared" si="21"/>
        <v>-6.0000000000944714E-9</v>
      </c>
      <c r="P81" s="4">
        <f t="shared" si="22"/>
        <v>-3.7000000000040473E-8</v>
      </c>
      <c r="Q81" s="4">
        <f t="shared" si="23"/>
        <v>-4.99999999999199E-8</v>
      </c>
      <c r="R81" s="4">
        <f t="shared" si="24"/>
        <v>6.2489999199840915E-8</v>
      </c>
      <c r="S81" s="12">
        <f t="shared" si="25"/>
        <v>2.8466985017735897</v>
      </c>
      <c r="W81" s="1"/>
      <c r="X81" s="1"/>
      <c r="Y81" s="1"/>
      <c r="AA81" s="1"/>
      <c r="AB81" s="1"/>
      <c r="AC81" s="1"/>
      <c r="AE81" s="1"/>
    </row>
    <row r="82" spans="1:31" x14ac:dyDescent="0.45">
      <c r="A82" s="29"/>
      <c r="B82" s="3">
        <v>31211</v>
      </c>
      <c r="C82" s="4">
        <v>-2.5772E-3</v>
      </c>
      <c r="D82" s="4">
        <v>1.0621000000000001E-3</v>
      </c>
      <c r="E82" s="4">
        <v>1.5211000000000001E-3</v>
      </c>
      <c r="F82" s="4">
        <v>-5.3538000000000001E-5</v>
      </c>
      <c r="G82" s="4">
        <v>2.7642000000000001E-5</v>
      </c>
      <c r="H82" s="4">
        <v>-2.4625999999999999E-4</v>
      </c>
      <c r="I82" s="4">
        <f t="shared" si="18"/>
        <v>-2.6307380000000001E-3</v>
      </c>
      <c r="J82" s="4">
        <f t="shared" si="19"/>
        <v>1.0897420000000001E-3</v>
      </c>
      <c r="K82" s="4">
        <f t="shared" si="20"/>
        <v>1.2748400000000002E-3</v>
      </c>
      <c r="L82" s="4">
        <v>-2.6308E-3</v>
      </c>
      <c r="M82" s="4">
        <v>1.0897000000000001E-3</v>
      </c>
      <c r="N82" s="4">
        <v>1.2748E-3</v>
      </c>
      <c r="O82" s="4">
        <f t="shared" si="21"/>
        <v>-6.1999999999892003E-8</v>
      </c>
      <c r="P82" s="4">
        <f t="shared" si="22"/>
        <v>-4.2000000000010779E-8</v>
      </c>
      <c r="Q82" s="4">
        <f t="shared" si="23"/>
        <v>-4.0000000000196129E-8</v>
      </c>
      <c r="R82" s="4">
        <f t="shared" si="24"/>
        <v>8.4899941107183361E-8</v>
      </c>
      <c r="S82" s="12">
        <f t="shared" si="25"/>
        <v>2.8475524104044165</v>
      </c>
      <c r="W82" s="1"/>
      <c r="X82" s="1"/>
      <c r="Y82" s="1"/>
      <c r="AA82" s="1"/>
      <c r="AB82" s="1"/>
      <c r="AC82" s="1"/>
      <c r="AE82" s="1"/>
    </row>
    <row r="83" spans="1:31" x14ac:dyDescent="0.45">
      <c r="A83" s="29"/>
      <c r="B83" s="3">
        <v>24206</v>
      </c>
      <c r="C83" s="4">
        <v>-2.5814000000000002E-3</v>
      </c>
      <c r="D83" s="4">
        <v>-1.0724E-3</v>
      </c>
      <c r="E83" s="4">
        <v>1.4958E-3</v>
      </c>
      <c r="F83" s="4">
        <v>-5.4496000000000001E-5</v>
      </c>
      <c r="G83" s="4">
        <v>-1.9403999999999999E-5</v>
      </c>
      <c r="H83" s="4">
        <v>-2.3295E-4</v>
      </c>
      <c r="I83" s="4">
        <f t="shared" si="18"/>
        <v>-2.635896E-3</v>
      </c>
      <c r="J83" s="4">
        <f t="shared" si="19"/>
        <v>-1.091804E-3</v>
      </c>
      <c r="K83" s="4">
        <f t="shared" si="20"/>
        <v>1.26285E-3</v>
      </c>
      <c r="L83" s="4">
        <v>-2.6359E-3</v>
      </c>
      <c r="M83" s="4">
        <v>-1.0918E-3</v>
      </c>
      <c r="N83" s="4">
        <v>1.2627999999999999E-3</v>
      </c>
      <c r="O83" s="4">
        <f t="shared" si="21"/>
        <v>-4.000000000062981E-9</v>
      </c>
      <c r="P83" s="4">
        <f t="shared" si="22"/>
        <v>4.000000000062981E-9</v>
      </c>
      <c r="Q83" s="4">
        <f t="shared" si="23"/>
        <v>-5.0000000000136741E-8</v>
      </c>
      <c r="R83" s="4">
        <f t="shared" si="24"/>
        <v>5.0318982501782381E-8</v>
      </c>
      <c r="S83" s="12">
        <f t="shared" si="25"/>
        <v>2.8530678313001951</v>
      </c>
      <c r="W83" s="1"/>
      <c r="X83" s="1"/>
      <c r="Y83" s="1"/>
      <c r="AA83" s="1"/>
      <c r="AB83" s="1"/>
      <c r="AC83" s="1"/>
      <c r="AE83" s="1"/>
    </row>
    <row r="84" spans="1:31" x14ac:dyDescent="0.45">
      <c r="A84" s="29"/>
      <c r="B84" s="3">
        <v>10196</v>
      </c>
      <c r="C84" s="4">
        <v>1.0697E-3</v>
      </c>
      <c r="D84" s="4">
        <v>-2.5737999999999998E-3</v>
      </c>
      <c r="E84" s="4">
        <v>1.5008000000000001E-3</v>
      </c>
      <c r="F84" s="4">
        <v>2.2442999999999998E-5</v>
      </c>
      <c r="G84" s="4">
        <v>-6.2837999999999997E-5</v>
      </c>
      <c r="H84" s="4">
        <v>-2.3973000000000001E-4</v>
      </c>
      <c r="I84" s="4">
        <f t="shared" si="18"/>
        <v>1.0921430000000001E-3</v>
      </c>
      <c r="J84" s="4">
        <f t="shared" si="19"/>
        <v>-2.6366379999999997E-3</v>
      </c>
      <c r="K84" s="4">
        <f t="shared" si="20"/>
        <v>1.26107E-3</v>
      </c>
      <c r="L84" s="4">
        <v>1.0920999999999999E-3</v>
      </c>
      <c r="M84" s="4">
        <v>-2.6365999999999998E-3</v>
      </c>
      <c r="N84" s="4">
        <v>1.261E-3</v>
      </c>
      <c r="O84" s="4">
        <f t="shared" si="21"/>
        <v>-4.3000000000134944E-8</v>
      </c>
      <c r="P84" s="4">
        <f t="shared" si="22"/>
        <v>3.7999999999947798E-8</v>
      </c>
      <c r="Q84" s="4">
        <f t="shared" si="23"/>
        <v>-7.0000000000017965E-8</v>
      </c>
      <c r="R84" s="4">
        <f t="shared" si="24"/>
        <v>9.0515192095085082E-8</v>
      </c>
      <c r="S84" s="12">
        <f t="shared" si="25"/>
        <v>2.8538293519410018</v>
      </c>
      <c r="W84" s="1"/>
      <c r="X84" s="1"/>
      <c r="Y84" s="1"/>
      <c r="AA84" s="1"/>
      <c r="AB84" s="1"/>
      <c r="AC84" s="1"/>
      <c r="AE84" s="1"/>
    </row>
    <row r="85" spans="1:31" x14ac:dyDescent="0.45">
      <c r="A85" s="29"/>
      <c r="B85" s="3">
        <v>2869</v>
      </c>
      <c r="C85" s="4">
        <v>2.5883E-3</v>
      </c>
      <c r="D85" s="4">
        <v>1.0663999999999999E-3</v>
      </c>
      <c r="E85" s="4">
        <v>1.4774E-3</v>
      </c>
      <c r="F85" s="4">
        <v>5.2128E-5</v>
      </c>
      <c r="G85" s="4">
        <v>2.7254999999999999E-5</v>
      </c>
      <c r="H85" s="4">
        <v>-2.2534000000000001E-4</v>
      </c>
      <c r="I85" s="4">
        <f t="shared" si="18"/>
        <v>2.6404279999999998E-3</v>
      </c>
      <c r="J85" s="4">
        <f t="shared" si="19"/>
        <v>1.0936549999999998E-3</v>
      </c>
      <c r="K85" s="4">
        <f t="shared" si="20"/>
        <v>1.2520599999999999E-3</v>
      </c>
      <c r="L85" s="4">
        <v>2.6404000000000002E-3</v>
      </c>
      <c r="M85" s="4">
        <v>1.0937E-3</v>
      </c>
      <c r="N85" s="4">
        <v>1.2520999999999999E-3</v>
      </c>
      <c r="O85" s="4">
        <f t="shared" si="21"/>
        <v>-2.7999999999573505E-8</v>
      </c>
      <c r="P85" s="4">
        <f t="shared" si="22"/>
        <v>4.5000000000166435E-8</v>
      </c>
      <c r="Q85" s="4">
        <f t="shared" si="23"/>
        <v>3.9999999999979288E-8</v>
      </c>
      <c r="R85" s="4">
        <f t="shared" si="24"/>
        <v>6.6400301204056582E-8</v>
      </c>
      <c r="S85" s="12">
        <f t="shared" si="25"/>
        <v>2.857952387636995</v>
      </c>
      <c r="W85" s="1"/>
      <c r="X85" s="1"/>
      <c r="Y85" s="1"/>
      <c r="AA85" s="1"/>
      <c r="AB85" s="1"/>
      <c r="AC85" s="1"/>
      <c r="AE85" s="1"/>
    </row>
    <row r="86" spans="1:31" x14ac:dyDescent="0.45">
      <c r="A86" s="29"/>
      <c r="B86" s="3">
        <v>2881</v>
      </c>
      <c r="C86" s="4">
        <v>2.5937999999999998E-3</v>
      </c>
      <c r="D86" s="4">
        <v>-1.0728999999999999E-3</v>
      </c>
      <c r="E86" s="4">
        <v>1.4582E-3</v>
      </c>
      <c r="F86" s="3">
        <v>5.5523999999999999E-5</v>
      </c>
      <c r="G86" s="3">
        <v>-2.4451E-5</v>
      </c>
      <c r="H86" s="3">
        <v>-2.2696000000000001E-4</v>
      </c>
      <c r="I86" s="4">
        <f t="shared" si="18"/>
        <v>2.6493239999999998E-3</v>
      </c>
      <c r="J86" s="4">
        <f t="shared" si="19"/>
        <v>-1.0973509999999999E-3</v>
      </c>
      <c r="K86" s="4">
        <f t="shared" si="20"/>
        <v>1.23124E-3</v>
      </c>
      <c r="L86" s="4">
        <v>2.6492999999999998E-3</v>
      </c>
      <c r="M86" s="4">
        <v>-1.0973999999999999E-3</v>
      </c>
      <c r="N86" s="4">
        <v>1.2312E-3</v>
      </c>
      <c r="O86" s="4">
        <f t="shared" si="21"/>
        <v>-2.3999999999944205E-8</v>
      </c>
      <c r="P86" s="4">
        <f t="shared" si="22"/>
        <v>-4.9000000000012575E-8</v>
      </c>
      <c r="Q86" s="4">
        <f t="shared" si="23"/>
        <v>-3.9999999999979288E-8</v>
      </c>
      <c r="R86" s="4">
        <f t="shared" si="24"/>
        <v>6.7653529102308455E-8</v>
      </c>
      <c r="S86" s="12">
        <f t="shared" si="25"/>
        <v>2.8675908442453917</v>
      </c>
      <c r="W86" s="1"/>
      <c r="X86" s="1"/>
      <c r="Y86" s="1"/>
      <c r="AA86" s="1"/>
      <c r="AB86" s="1"/>
      <c r="AC86" s="1"/>
      <c r="AE86" s="1"/>
    </row>
    <row r="87" spans="1:31" x14ac:dyDescent="0.45">
      <c r="A87" s="29"/>
      <c r="B87" s="3">
        <v>46361</v>
      </c>
      <c r="C87" s="4">
        <v>1.4251000000000001E-3</v>
      </c>
      <c r="D87" s="4">
        <v>3.4298000000000002E-3</v>
      </c>
      <c r="E87" s="4">
        <v>2.0449999999999999E-3</v>
      </c>
      <c r="F87" s="4">
        <v>1.8355E-5</v>
      </c>
      <c r="G87" s="4">
        <v>5.4932999999999997E-5</v>
      </c>
      <c r="H87" s="4">
        <v>-1.9843000000000001E-4</v>
      </c>
      <c r="I87" s="4">
        <f t="shared" si="18"/>
        <v>1.4434550000000002E-3</v>
      </c>
      <c r="J87" s="4">
        <f t="shared" si="19"/>
        <v>3.4847330000000003E-3</v>
      </c>
      <c r="K87" s="4">
        <f t="shared" si="20"/>
        <v>1.8465699999999999E-3</v>
      </c>
      <c r="L87" s="4">
        <v>1.4434000000000001E-3</v>
      </c>
      <c r="M87" s="4">
        <v>3.4848000000000001E-3</v>
      </c>
      <c r="N87" s="4">
        <v>1.8465000000000001E-3</v>
      </c>
      <c r="O87" s="4">
        <f t="shared" si="21"/>
        <v>-5.5000000000107047E-8</v>
      </c>
      <c r="P87" s="4">
        <f t="shared" si="22"/>
        <v>6.6999999999862309E-8</v>
      </c>
      <c r="Q87" s="4">
        <f t="shared" si="23"/>
        <v>-6.9999999999801124E-8</v>
      </c>
      <c r="R87" s="4">
        <f t="shared" si="24"/>
        <v>1.1141813137889848E-7</v>
      </c>
      <c r="S87" s="12">
        <f t="shared" si="25"/>
        <v>3.7719006614702888</v>
      </c>
      <c r="W87" s="1"/>
      <c r="X87" s="1"/>
      <c r="Y87" s="1"/>
      <c r="AA87" s="1"/>
      <c r="AB87" s="1"/>
      <c r="AC87" s="1"/>
      <c r="AE87" s="1"/>
    </row>
    <row r="88" spans="1:31" x14ac:dyDescent="0.45">
      <c r="A88" s="29"/>
      <c r="B88" s="3">
        <v>39356</v>
      </c>
      <c r="C88" s="4">
        <v>-1.4292E-3</v>
      </c>
      <c r="D88" s="4">
        <v>3.4439000000000002E-3</v>
      </c>
      <c r="E88" s="4">
        <v>2.0363E-3</v>
      </c>
      <c r="F88" s="4">
        <v>-1.8652E-5</v>
      </c>
      <c r="G88" s="4">
        <v>5.1524999999999999E-5</v>
      </c>
      <c r="H88" s="4">
        <v>-2.0741999999999999E-4</v>
      </c>
      <c r="I88" s="4">
        <f t="shared" si="18"/>
        <v>-1.4478520000000001E-3</v>
      </c>
      <c r="J88" s="4">
        <f t="shared" si="19"/>
        <v>3.4954250000000004E-3</v>
      </c>
      <c r="K88" s="4">
        <f t="shared" si="20"/>
        <v>1.82888E-3</v>
      </c>
      <c r="L88" s="4">
        <v>-1.4478E-3</v>
      </c>
      <c r="M88" s="4">
        <v>3.4954000000000001E-3</v>
      </c>
      <c r="N88" s="4">
        <v>1.8289000000000001E-3</v>
      </c>
      <c r="O88" s="4">
        <f t="shared" si="21"/>
        <v>5.2000000000168231E-8</v>
      </c>
      <c r="P88" s="4">
        <f t="shared" si="22"/>
        <v>-2.5000000000285211E-8</v>
      </c>
      <c r="Q88" s="4">
        <f t="shared" si="23"/>
        <v>2.0000000000098064E-8</v>
      </c>
      <c r="R88" s="4">
        <f t="shared" si="24"/>
        <v>6.1065538563380239E-8</v>
      </c>
      <c r="S88" s="12">
        <f t="shared" si="25"/>
        <v>3.7833775915179282</v>
      </c>
      <c r="W88" s="1"/>
      <c r="X88" s="1"/>
      <c r="Y88" s="1"/>
      <c r="AA88" s="1"/>
      <c r="AB88" s="1"/>
      <c r="AC88" s="1"/>
      <c r="AE88" s="1"/>
    </row>
    <row r="89" spans="1:31" x14ac:dyDescent="0.45">
      <c r="A89" s="29"/>
      <c r="B89" s="3">
        <v>18341</v>
      </c>
      <c r="C89" s="4">
        <v>-1.4285999999999999E-3</v>
      </c>
      <c r="D89" s="4">
        <v>-3.4413999999999998E-3</v>
      </c>
      <c r="E89" s="4">
        <v>2.0206999999999998E-3</v>
      </c>
      <c r="F89" s="4">
        <v>-1.9338999999999999E-5</v>
      </c>
      <c r="G89" s="4">
        <v>-5.4314999999999998E-5</v>
      </c>
      <c r="H89" s="4">
        <v>-1.9222999999999999E-4</v>
      </c>
      <c r="I89" s="4">
        <f t="shared" si="18"/>
        <v>-1.4479389999999999E-3</v>
      </c>
      <c r="J89" s="4">
        <f t="shared" si="19"/>
        <v>-3.4957149999999999E-3</v>
      </c>
      <c r="K89" s="4">
        <f t="shared" si="20"/>
        <v>1.8284699999999998E-3</v>
      </c>
      <c r="L89" s="4">
        <v>-1.4480000000000001E-3</v>
      </c>
      <c r="M89" s="4">
        <v>-3.4957E-3</v>
      </c>
      <c r="N89" s="4">
        <v>1.8284E-3</v>
      </c>
      <c r="O89" s="4">
        <f t="shared" si="21"/>
        <v>-6.1000000000201518E-8</v>
      </c>
      <c r="P89" s="4">
        <f t="shared" si="22"/>
        <v>1.4999999999910918E-8</v>
      </c>
      <c r="Q89" s="4">
        <f t="shared" si="23"/>
        <v>-6.9999999999801124E-8</v>
      </c>
      <c r="R89" s="4">
        <f t="shared" si="24"/>
        <v>9.4053176448188444E-8</v>
      </c>
      <c r="S89" s="12">
        <f t="shared" si="25"/>
        <v>3.7837312919920727</v>
      </c>
      <c r="W89" s="1"/>
      <c r="X89" s="1"/>
      <c r="Y89" s="1"/>
      <c r="AA89" s="1"/>
      <c r="AB89" s="1"/>
      <c r="AC89" s="1"/>
      <c r="AE89" s="1"/>
    </row>
    <row r="90" spans="1:31" x14ac:dyDescent="0.45">
      <c r="A90" s="29"/>
      <c r="B90" s="3">
        <v>11336</v>
      </c>
      <c r="C90" s="4">
        <v>1.4283E-3</v>
      </c>
      <c r="D90" s="4">
        <v>-3.4442000000000001E-3</v>
      </c>
      <c r="E90" s="4">
        <v>2.0165999999999999E-3</v>
      </c>
      <c r="F90" s="4">
        <v>2.3095000000000002E-5</v>
      </c>
      <c r="G90" s="4">
        <v>-5.9719999999999997E-5</v>
      </c>
      <c r="H90" s="4">
        <v>-2.0183000000000001E-4</v>
      </c>
      <c r="I90" s="4">
        <f t="shared" si="18"/>
        <v>1.4513950000000001E-3</v>
      </c>
      <c r="J90" s="4">
        <f t="shared" si="19"/>
        <v>-3.5039200000000002E-3</v>
      </c>
      <c r="K90" s="4">
        <f t="shared" si="20"/>
        <v>1.8147699999999998E-3</v>
      </c>
      <c r="L90" s="4">
        <v>1.4514E-3</v>
      </c>
      <c r="M90" s="4">
        <v>-3.5038999999999999E-3</v>
      </c>
      <c r="N90" s="4">
        <v>1.8148000000000001E-3</v>
      </c>
      <c r="O90" s="4">
        <f t="shared" si="21"/>
        <v>4.999999999970306E-9</v>
      </c>
      <c r="P90" s="4">
        <f t="shared" si="22"/>
        <v>2.0000000000314905E-8</v>
      </c>
      <c r="Q90" s="4">
        <f t="shared" si="23"/>
        <v>3.0000000000255517E-8</v>
      </c>
      <c r="R90" s="4">
        <f t="shared" si="24"/>
        <v>3.6400549446782121E-8</v>
      </c>
      <c r="S90" s="12">
        <f t="shared" si="25"/>
        <v>3.7926082278558644</v>
      </c>
      <c r="W90" s="1"/>
      <c r="X90" s="1"/>
      <c r="Y90" s="1"/>
      <c r="AA90" s="1"/>
      <c r="AB90" s="1"/>
      <c r="AC90" s="1"/>
      <c r="AE90" s="1"/>
    </row>
    <row r="91" spans="1:31" x14ac:dyDescent="0.45">
      <c r="A91" s="29"/>
      <c r="B91" s="3">
        <v>4093</v>
      </c>
      <c r="C91" s="4">
        <v>3.4591999999999999E-3</v>
      </c>
      <c r="D91" s="4">
        <v>1.4292E-3</v>
      </c>
      <c r="E91" s="4">
        <v>1.9872000000000002E-3</v>
      </c>
      <c r="F91" s="4">
        <v>5.0321999999999997E-5</v>
      </c>
      <c r="G91" s="4">
        <v>2.4504000000000001E-5</v>
      </c>
      <c r="H91" s="4">
        <v>-1.8179000000000001E-4</v>
      </c>
      <c r="I91" s="4">
        <f t="shared" si="18"/>
        <v>3.5095220000000002E-3</v>
      </c>
      <c r="J91" s="4">
        <f t="shared" si="19"/>
        <v>1.4537040000000001E-3</v>
      </c>
      <c r="K91" s="4">
        <f t="shared" si="20"/>
        <v>1.8054100000000001E-3</v>
      </c>
      <c r="L91" s="4">
        <v>3.5095999999999999E-3</v>
      </c>
      <c r="M91" s="4">
        <v>1.4537E-3</v>
      </c>
      <c r="N91" s="4">
        <v>1.8055E-3</v>
      </c>
      <c r="O91" s="4">
        <f t="shared" si="21"/>
        <v>7.7999999999710246E-8</v>
      </c>
      <c r="P91" s="4">
        <f t="shared" si="22"/>
        <v>-4.000000000062981E-9</v>
      </c>
      <c r="Q91" s="4">
        <f t="shared" si="23"/>
        <v>8.9999999999899188E-8</v>
      </c>
      <c r="R91" s="4">
        <f t="shared" si="24"/>
        <v>1.1916375287786616E-7</v>
      </c>
      <c r="S91" s="12">
        <f t="shared" si="25"/>
        <v>3.7987545129950155</v>
      </c>
      <c r="W91" s="1"/>
      <c r="X91" s="1"/>
      <c r="Y91" s="1"/>
      <c r="AA91" s="1"/>
      <c r="AB91" s="1"/>
      <c r="AC91" s="1"/>
      <c r="AE91" s="1"/>
    </row>
    <row r="92" spans="1:31" x14ac:dyDescent="0.45">
      <c r="A92" s="29"/>
      <c r="B92" s="3">
        <v>25346</v>
      </c>
      <c r="C92" s="4">
        <v>-3.4654E-3</v>
      </c>
      <c r="D92" s="4">
        <v>-1.4354000000000001E-3</v>
      </c>
      <c r="E92" s="4">
        <v>1.9823000000000002E-3</v>
      </c>
      <c r="F92" s="4">
        <v>-4.6898999999999999E-5</v>
      </c>
      <c r="G92" s="4">
        <v>-1.9511E-5</v>
      </c>
      <c r="H92" s="4">
        <v>-1.8145999999999999E-4</v>
      </c>
      <c r="I92" s="4">
        <f t="shared" si="18"/>
        <v>-3.512299E-3</v>
      </c>
      <c r="J92" s="4">
        <f t="shared" si="19"/>
        <v>-1.4549110000000001E-3</v>
      </c>
      <c r="K92" s="4">
        <f t="shared" si="20"/>
        <v>1.8008400000000002E-3</v>
      </c>
      <c r="L92" s="4">
        <v>-3.5122999999999999E-3</v>
      </c>
      <c r="M92" s="4">
        <v>-1.4549000000000001E-3</v>
      </c>
      <c r="N92" s="4">
        <v>1.8008E-3</v>
      </c>
      <c r="O92" s="4">
        <f t="shared" si="21"/>
        <v>-9.9999999990732502E-10</v>
      </c>
      <c r="P92" s="4">
        <f t="shared" si="22"/>
        <v>1.1000000000064777E-8</v>
      </c>
      <c r="Q92" s="4">
        <f t="shared" si="23"/>
        <v>-4.0000000000196129E-8</v>
      </c>
      <c r="R92" s="4">
        <f t="shared" si="24"/>
        <v>4.149698784269685E-8</v>
      </c>
      <c r="S92" s="12">
        <f t="shared" si="25"/>
        <v>3.8017082081611679</v>
      </c>
      <c r="W92" s="1"/>
      <c r="X92" s="1"/>
      <c r="Y92" s="1"/>
      <c r="AA92" s="1"/>
      <c r="AB92" s="1"/>
      <c r="AC92" s="1"/>
      <c r="AE92" s="1"/>
    </row>
    <row r="93" spans="1:31" x14ac:dyDescent="0.45">
      <c r="A93" s="29"/>
      <c r="B93" s="3">
        <v>32351</v>
      </c>
      <c r="C93" s="4">
        <v>-3.4686000000000001E-3</v>
      </c>
      <c r="D93" s="4">
        <v>1.4322E-3</v>
      </c>
      <c r="E93" s="4">
        <v>1.9895999999999998E-3</v>
      </c>
      <c r="F93" s="4">
        <v>-4.5457000000000002E-5</v>
      </c>
      <c r="G93" s="4">
        <v>2.3366999999999998E-5</v>
      </c>
      <c r="H93" s="4">
        <v>-1.9160999999999999E-4</v>
      </c>
      <c r="I93" s="4">
        <f t="shared" si="18"/>
        <v>-3.5140570000000001E-3</v>
      </c>
      <c r="J93" s="4">
        <f t="shared" si="19"/>
        <v>1.4555670000000001E-3</v>
      </c>
      <c r="K93" s="4">
        <f t="shared" si="20"/>
        <v>1.7979899999999997E-3</v>
      </c>
      <c r="L93" s="4">
        <v>-3.5140000000000002E-3</v>
      </c>
      <c r="M93" s="4">
        <v>1.4556E-3</v>
      </c>
      <c r="N93" s="4">
        <v>1.7979999999999999E-3</v>
      </c>
      <c r="O93" s="4">
        <f t="shared" si="21"/>
        <v>5.6999999999921697E-8</v>
      </c>
      <c r="P93" s="4">
        <f t="shared" si="22"/>
        <v>3.2999999999977492E-8</v>
      </c>
      <c r="Q93" s="4">
        <f t="shared" si="23"/>
        <v>1.0000000000157452E-8</v>
      </c>
      <c r="R93" s="4">
        <f t="shared" si="24"/>
        <v>6.6618315799731358E-8</v>
      </c>
      <c r="S93" s="12">
        <f t="shared" si="25"/>
        <v>3.8035466817169472</v>
      </c>
      <c r="W93" s="1"/>
      <c r="X93" s="1"/>
      <c r="Y93" s="1"/>
      <c r="AA93" s="1"/>
      <c r="AB93" s="1"/>
      <c r="AC93" s="1"/>
      <c r="AE93" s="1"/>
    </row>
    <row r="94" spans="1:31" x14ac:dyDescent="0.45">
      <c r="A94" s="29"/>
      <c r="B94" s="3">
        <v>4105</v>
      </c>
      <c r="C94" s="4">
        <v>3.4669000000000002E-3</v>
      </c>
      <c r="D94" s="4">
        <v>-1.4331999999999999E-3</v>
      </c>
      <c r="E94" s="4">
        <v>1.9735E-3</v>
      </c>
      <c r="F94" s="4">
        <v>5.4240999999999998E-5</v>
      </c>
      <c r="G94" s="4">
        <v>-2.5333999999999998E-5</v>
      </c>
      <c r="H94" s="4">
        <v>-1.8726999999999999E-4</v>
      </c>
      <c r="I94" s="4">
        <f t="shared" ref="I94:I118" si="26">C94+F94</f>
        <v>3.5211410000000002E-3</v>
      </c>
      <c r="J94" s="4">
        <f t="shared" ref="J94:J118" si="27">D94+G94</f>
        <v>-1.4585339999999998E-3</v>
      </c>
      <c r="K94" s="4">
        <f t="shared" ref="K94:K118" si="28">E94+H94</f>
        <v>1.78623E-3</v>
      </c>
      <c r="L94" s="4">
        <v>3.5211999999999999E-3</v>
      </c>
      <c r="M94" s="4">
        <v>-1.4584999999999999E-3</v>
      </c>
      <c r="N94" s="4">
        <v>1.7861999999999999E-3</v>
      </c>
      <c r="O94" s="4">
        <f t="shared" ref="O94:O118" si="29">L94-I94</f>
        <v>5.8999999999736347E-8</v>
      </c>
      <c r="P94" s="4">
        <f t="shared" ref="P94:P118" si="30">M94-J94</f>
        <v>3.3999999999884817E-8</v>
      </c>
      <c r="Q94" s="4">
        <f t="shared" ref="Q94:Q118" si="31">N94-K94</f>
        <v>-3.0000000000038676E-8</v>
      </c>
      <c r="R94" s="4">
        <f t="shared" ref="R94:R118" si="32">(O94^2+P94^2+Q94^2)^0.5</f>
        <v>7.4411020688896459E-8</v>
      </c>
      <c r="S94" s="12">
        <f t="shared" ref="S94:S118" si="33">1000*(L94^2+M94^2)^0.5</f>
        <v>3.8113083960760772</v>
      </c>
      <c r="W94" s="1"/>
      <c r="X94" s="1"/>
      <c r="Y94" s="1"/>
      <c r="AA94" s="1"/>
      <c r="AB94" s="1"/>
      <c r="AC94" s="1"/>
      <c r="AE94" s="1"/>
    </row>
    <row r="95" spans="1:31" x14ac:dyDescent="0.45">
      <c r="A95" s="29"/>
      <c r="B95" s="3">
        <v>47501</v>
      </c>
      <c r="C95" s="4">
        <v>1.7995000000000001E-3</v>
      </c>
      <c r="D95" s="4">
        <v>4.3439000000000004E-3</v>
      </c>
      <c r="E95" s="4">
        <v>2.6798999999999998E-3</v>
      </c>
      <c r="F95" s="4">
        <v>9.0695000000000002E-6</v>
      </c>
      <c r="G95" s="4">
        <v>2.249E-5</v>
      </c>
      <c r="H95" s="4">
        <v>-1.0895000000000001E-4</v>
      </c>
      <c r="I95" s="4">
        <f t="shared" si="26"/>
        <v>1.8085695000000001E-3</v>
      </c>
      <c r="J95" s="4">
        <f t="shared" si="27"/>
        <v>4.3663900000000004E-3</v>
      </c>
      <c r="K95" s="4">
        <f t="shared" si="28"/>
        <v>2.5709499999999998E-3</v>
      </c>
      <c r="L95" s="4">
        <v>1.8086000000000001E-3</v>
      </c>
      <c r="M95" s="4">
        <v>4.3664000000000003E-3</v>
      </c>
      <c r="N95" s="4">
        <v>2.5709000000000001E-3</v>
      </c>
      <c r="O95" s="4">
        <f t="shared" si="29"/>
        <v>3.0499999999992339E-8</v>
      </c>
      <c r="P95" s="4">
        <f t="shared" si="30"/>
        <v>9.9999999999406119E-9</v>
      </c>
      <c r="Q95" s="4">
        <f t="shared" si="31"/>
        <v>-4.999999999970306E-8</v>
      </c>
      <c r="R95" s="4">
        <f t="shared" si="32"/>
        <v>5.9415906960751267E-8</v>
      </c>
      <c r="S95" s="12">
        <f t="shared" si="33"/>
        <v>4.7261488465768835</v>
      </c>
      <c r="W95" s="1"/>
      <c r="X95" s="1"/>
      <c r="Y95" s="1"/>
      <c r="AA95" s="1"/>
      <c r="AB95" s="1"/>
      <c r="AC95" s="1"/>
      <c r="AE95" s="1"/>
    </row>
    <row r="96" spans="1:31" x14ac:dyDescent="0.45">
      <c r="A96" s="29"/>
      <c r="B96" s="3">
        <v>19481</v>
      </c>
      <c r="C96" s="4">
        <v>-1.8005E-3</v>
      </c>
      <c r="D96" s="4">
        <v>-4.3426000000000003E-3</v>
      </c>
      <c r="E96" s="4">
        <v>2.6787E-3</v>
      </c>
      <c r="F96" s="4">
        <v>-8.3373000000000006E-6</v>
      </c>
      <c r="G96" s="4">
        <v>-2.4167000000000001E-5</v>
      </c>
      <c r="H96" s="4">
        <v>-1.0834E-4</v>
      </c>
      <c r="I96" s="4">
        <f t="shared" si="26"/>
        <v>-1.8088373000000001E-3</v>
      </c>
      <c r="J96" s="4">
        <f t="shared" si="27"/>
        <v>-4.3667670000000006E-3</v>
      </c>
      <c r="K96" s="4">
        <f t="shared" si="28"/>
        <v>2.5703599999999998E-3</v>
      </c>
      <c r="L96" s="4">
        <v>-1.8087999999999999E-3</v>
      </c>
      <c r="M96" s="4">
        <v>-4.3667999999999997E-3</v>
      </c>
      <c r="N96" s="4">
        <v>2.5704E-3</v>
      </c>
      <c r="O96" s="4">
        <f t="shared" si="29"/>
        <v>3.7300000000142775E-8</v>
      </c>
      <c r="P96" s="4">
        <f t="shared" si="30"/>
        <v>-3.299999999911013E-8</v>
      </c>
      <c r="Q96" s="4">
        <f t="shared" si="31"/>
        <v>4.0000000000196129E-8</v>
      </c>
      <c r="R96" s="4">
        <f t="shared" si="32"/>
        <v>6.3877147713150206E-8</v>
      </c>
      <c r="S96" s="12">
        <f t="shared" si="33"/>
        <v>4.7265949350457355</v>
      </c>
      <c r="W96" s="1"/>
      <c r="X96" s="1"/>
      <c r="Y96" s="1"/>
      <c r="AA96" s="1"/>
      <c r="AB96" s="1"/>
      <c r="AC96" s="1"/>
      <c r="AE96" s="1"/>
    </row>
    <row r="97" spans="1:31" x14ac:dyDescent="0.45">
      <c r="A97" s="29"/>
      <c r="B97" s="3">
        <v>5317</v>
      </c>
      <c r="C97" s="4">
        <v>4.3470999999999996E-3</v>
      </c>
      <c r="D97" s="4">
        <v>1.7987999999999999E-3</v>
      </c>
      <c r="E97" s="4">
        <v>2.6687E-3</v>
      </c>
      <c r="F97" s="4">
        <v>2.3628000000000001E-5</v>
      </c>
      <c r="G97" s="4">
        <v>1.1667E-5</v>
      </c>
      <c r="H97" s="4">
        <v>-1.0315E-4</v>
      </c>
      <c r="I97" s="4">
        <f t="shared" si="26"/>
        <v>4.3707279999999999E-3</v>
      </c>
      <c r="J97" s="4">
        <f t="shared" si="27"/>
        <v>1.8104669999999998E-3</v>
      </c>
      <c r="K97" s="4">
        <f t="shared" si="28"/>
        <v>2.5655499999999998E-3</v>
      </c>
      <c r="L97" s="4">
        <v>4.3708000000000002E-3</v>
      </c>
      <c r="M97" s="4">
        <v>1.8104E-3</v>
      </c>
      <c r="N97" s="4">
        <v>2.5655000000000001E-3</v>
      </c>
      <c r="O97" s="4">
        <f t="shared" si="29"/>
        <v>7.2000000000266295E-8</v>
      </c>
      <c r="P97" s="4">
        <f t="shared" si="30"/>
        <v>-6.6999999999862309E-8</v>
      </c>
      <c r="Q97" s="4">
        <f t="shared" si="31"/>
        <v>-4.999999999970306E-8</v>
      </c>
      <c r="R97" s="4">
        <f t="shared" si="32"/>
        <v>1.103313192162144E-7</v>
      </c>
      <c r="S97" s="12">
        <f t="shared" si="33"/>
        <v>4.7309027468338432</v>
      </c>
      <c r="W97" s="1"/>
      <c r="X97" s="1"/>
      <c r="Y97" s="1"/>
      <c r="AA97" s="1"/>
      <c r="AB97" s="1"/>
      <c r="AC97" s="1"/>
      <c r="AE97" s="1"/>
    </row>
    <row r="98" spans="1:31" x14ac:dyDescent="0.45">
      <c r="A98" s="29"/>
      <c r="B98" s="3">
        <v>12476</v>
      </c>
      <c r="C98" s="4">
        <v>1.8008E-3</v>
      </c>
      <c r="D98" s="4">
        <v>-4.3489999999999996E-3</v>
      </c>
      <c r="E98" s="4">
        <v>2.6779999999999998E-3</v>
      </c>
      <c r="F98" s="4">
        <v>1.199E-5</v>
      </c>
      <c r="G98" s="4">
        <v>-2.7526E-5</v>
      </c>
      <c r="H98" s="4">
        <v>-1.1954E-4</v>
      </c>
      <c r="I98" s="4">
        <f t="shared" si="26"/>
        <v>1.8127899999999999E-3</v>
      </c>
      <c r="J98" s="4">
        <f t="shared" si="27"/>
        <v>-4.3765259999999995E-3</v>
      </c>
      <c r="K98" s="4">
        <f t="shared" si="28"/>
        <v>2.5584599999999998E-3</v>
      </c>
      <c r="L98" s="4">
        <v>1.8128E-3</v>
      </c>
      <c r="M98" s="4">
        <v>-4.3765000000000002E-3</v>
      </c>
      <c r="N98" s="4">
        <v>2.5585E-3</v>
      </c>
      <c r="O98" s="4">
        <f t="shared" si="29"/>
        <v>1.0000000000157452E-8</v>
      </c>
      <c r="P98" s="4">
        <f t="shared" si="30"/>
        <v>2.5999999999325174E-8</v>
      </c>
      <c r="Q98" s="4">
        <f t="shared" si="31"/>
        <v>4.0000000000196129E-8</v>
      </c>
      <c r="R98" s="4">
        <f t="shared" si="32"/>
        <v>4.8744230427649058E-8</v>
      </c>
      <c r="S98" s="12">
        <f t="shared" si="33"/>
        <v>4.7370873002299634</v>
      </c>
      <c r="W98" s="1"/>
      <c r="X98" s="1"/>
      <c r="Y98" s="1"/>
      <c r="AA98" s="1"/>
      <c r="AB98" s="1"/>
      <c r="AC98" s="1"/>
      <c r="AE98" s="1"/>
    </row>
    <row r="99" spans="1:31" x14ac:dyDescent="0.45">
      <c r="A99" s="29"/>
      <c r="B99" s="3">
        <v>5329</v>
      </c>
      <c r="C99" s="4">
        <v>4.3572000000000003E-3</v>
      </c>
      <c r="D99" s="4">
        <v>-1.8021999999999999E-3</v>
      </c>
      <c r="E99" s="4">
        <v>2.6603E-3</v>
      </c>
      <c r="F99" s="4">
        <v>2.6288E-5</v>
      </c>
      <c r="G99" s="4">
        <v>-1.3436E-5</v>
      </c>
      <c r="H99" s="4">
        <v>-1.1038E-4</v>
      </c>
      <c r="I99" s="4">
        <f t="shared" si="26"/>
        <v>4.3834880000000005E-3</v>
      </c>
      <c r="J99" s="4">
        <f t="shared" si="27"/>
        <v>-1.8156359999999998E-3</v>
      </c>
      <c r="K99" s="4">
        <f t="shared" si="28"/>
        <v>2.5499199999999998E-3</v>
      </c>
      <c r="L99" s="4">
        <v>4.3834E-3</v>
      </c>
      <c r="M99" s="4">
        <v>-1.8157E-3</v>
      </c>
      <c r="N99" s="4">
        <v>2.5498999999999999E-3</v>
      </c>
      <c r="O99" s="4">
        <f t="shared" si="29"/>
        <v>-8.8000000000518219E-8</v>
      </c>
      <c r="P99" s="4">
        <f t="shared" si="30"/>
        <v>-6.4000000000140334E-8</v>
      </c>
      <c r="Q99" s="4">
        <f t="shared" si="31"/>
        <v>-1.9999999999881224E-8</v>
      </c>
      <c r="R99" s="4">
        <f t="shared" si="32"/>
        <v>1.1063453348798656E-7</v>
      </c>
      <c r="S99" s="12">
        <f t="shared" si="33"/>
        <v>4.7445718510736032</v>
      </c>
      <c r="W99" s="1"/>
      <c r="X99" s="1"/>
      <c r="Y99" s="1"/>
      <c r="AA99" s="1"/>
      <c r="AB99" s="1"/>
      <c r="AC99" s="1"/>
      <c r="AE99" s="1"/>
    </row>
    <row r="100" spans="1:31" x14ac:dyDescent="0.45">
      <c r="A100" s="29"/>
      <c r="B100" s="3">
        <v>26486</v>
      </c>
      <c r="C100" s="4">
        <v>-4.3725999999999999E-3</v>
      </c>
      <c r="D100" s="4">
        <v>-1.8094999999999999E-3</v>
      </c>
      <c r="E100" s="4">
        <v>2.6354E-3</v>
      </c>
      <c r="F100" s="4">
        <v>-1.9270999999999999E-5</v>
      </c>
      <c r="G100" s="4">
        <v>-9.6801999999999992E-6</v>
      </c>
      <c r="H100" s="4">
        <v>-9.5849999999999999E-5</v>
      </c>
      <c r="I100" s="4">
        <f t="shared" si="26"/>
        <v>-4.3918710000000003E-3</v>
      </c>
      <c r="J100" s="4">
        <f t="shared" si="27"/>
        <v>-1.8191802E-3</v>
      </c>
      <c r="K100" s="4">
        <f t="shared" si="28"/>
        <v>2.5395499999999998E-3</v>
      </c>
      <c r="L100" s="4">
        <v>-4.3918999999999998E-3</v>
      </c>
      <c r="M100" s="4">
        <v>-1.8192E-3</v>
      </c>
      <c r="N100" s="4">
        <v>2.5395999999999999E-3</v>
      </c>
      <c r="O100" s="4">
        <f t="shared" si="29"/>
        <v>-2.899999999948083E-8</v>
      </c>
      <c r="P100" s="4">
        <f t="shared" si="30"/>
        <v>-1.9800000000029863E-8</v>
      </c>
      <c r="Q100" s="4">
        <f t="shared" si="31"/>
        <v>5.0000000000136741E-8</v>
      </c>
      <c r="R100" s="4">
        <f t="shared" si="32"/>
        <v>6.1098608822007919E-8</v>
      </c>
      <c r="S100" s="12">
        <f t="shared" si="33"/>
        <v>4.7537642190163361</v>
      </c>
      <c r="W100" s="1"/>
      <c r="X100" s="1"/>
      <c r="Y100" s="1"/>
      <c r="AA100" s="1"/>
      <c r="AB100" s="1"/>
      <c r="AC100" s="1"/>
      <c r="AE100" s="1"/>
    </row>
    <row r="101" spans="1:31" x14ac:dyDescent="0.45">
      <c r="A101" s="29"/>
      <c r="B101" s="3">
        <v>40496</v>
      </c>
      <c r="C101" s="4">
        <v>-1.8186999999999999E-3</v>
      </c>
      <c r="D101" s="4">
        <v>4.3883999999999998E-3</v>
      </c>
      <c r="E101" s="4">
        <v>2.6302999999999999E-3</v>
      </c>
      <c r="F101" s="4">
        <v>-7.1821999999999996E-6</v>
      </c>
      <c r="G101" s="4">
        <v>1.9582E-5</v>
      </c>
      <c r="H101" s="4">
        <v>-1.1052000000000001E-4</v>
      </c>
      <c r="I101" s="4">
        <f t="shared" si="26"/>
        <v>-1.8258821999999999E-3</v>
      </c>
      <c r="J101" s="4">
        <f t="shared" si="27"/>
        <v>4.4079819999999995E-3</v>
      </c>
      <c r="K101" s="4">
        <f t="shared" si="28"/>
        <v>2.5197800000000001E-3</v>
      </c>
      <c r="L101" s="4">
        <v>-1.8258E-3</v>
      </c>
      <c r="M101" s="4">
        <v>4.4079999999999996E-3</v>
      </c>
      <c r="N101" s="4">
        <v>2.5198E-3</v>
      </c>
      <c r="O101" s="4">
        <f t="shared" si="29"/>
        <v>8.2199999999841428E-8</v>
      </c>
      <c r="P101" s="4">
        <f t="shared" si="30"/>
        <v>1.8000000000066574E-8</v>
      </c>
      <c r="Q101" s="4">
        <f t="shared" si="31"/>
        <v>1.9999999999881224E-8</v>
      </c>
      <c r="R101" s="4">
        <f t="shared" si="32"/>
        <v>8.6491849326809848E-8</v>
      </c>
      <c r="S101" s="12">
        <f t="shared" si="33"/>
        <v>4.7711643903768399</v>
      </c>
      <c r="W101" s="1"/>
      <c r="X101" s="1"/>
      <c r="Y101" s="1"/>
      <c r="AA101" s="1"/>
      <c r="AB101" s="1"/>
      <c r="AC101" s="1"/>
      <c r="AE101" s="1"/>
    </row>
    <row r="102" spans="1:31" x14ac:dyDescent="0.45">
      <c r="A102" s="29"/>
      <c r="B102" s="3">
        <v>33491</v>
      </c>
      <c r="C102" s="4">
        <v>-4.3956000000000004E-3</v>
      </c>
      <c r="D102" s="4">
        <v>1.8181E-3</v>
      </c>
      <c r="E102" s="4">
        <v>2.6123000000000001E-3</v>
      </c>
      <c r="F102" s="4">
        <v>-1.7944E-5</v>
      </c>
      <c r="G102" s="4">
        <v>1.0034000000000001E-5</v>
      </c>
      <c r="H102" s="4">
        <v>-9.9412000000000003E-5</v>
      </c>
      <c r="I102" s="4">
        <f t="shared" si="26"/>
        <v>-4.4135440000000001E-3</v>
      </c>
      <c r="J102" s="4">
        <f t="shared" si="27"/>
        <v>1.8281339999999999E-3</v>
      </c>
      <c r="K102" s="4">
        <f t="shared" si="28"/>
        <v>2.512888E-3</v>
      </c>
      <c r="L102" s="4">
        <v>-4.4134999999999999E-3</v>
      </c>
      <c r="M102" s="4">
        <v>1.8281E-3</v>
      </c>
      <c r="N102" s="4">
        <v>2.5129000000000002E-3</v>
      </c>
      <c r="O102" s="4">
        <f t="shared" si="29"/>
        <v>4.400000000025911E-8</v>
      </c>
      <c r="P102" s="4">
        <f t="shared" si="30"/>
        <v>-3.3999999999884817E-8</v>
      </c>
      <c r="Q102" s="4">
        <f t="shared" si="31"/>
        <v>1.2000000000188943E-8</v>
      </c>
      <c r="R102" s="4">
        <f t="shared" si="32"/>
        <v>5.6885850613482997E-8</v>
      </c>
      <c r="S102" s="12">
        <f t="shared" si="33"/>
        <v>4.7771258995341537</v>
      </c>
      <c r="W102" s="1"/>
      <c r="X102" s="1"/>
      <c r="Y102" s="1"/>
      <c r="AA102" s="1"/>
      <c r="AB102" s="1"/>
      <c r="AC102" s="1"/>
      <c r="AE102" s="1"/>
    </row>
    <row r="103" spans="1:31" x14ac:dyDescent="0.45">
      <c r="A103" s="29"/>
      <c r="B103" s="3">
        <v>6541</v>
      </c>
      <c r="C103" s="4">
        <v>4.7945000000000002E-3</v>
      </c>
      <c r="D103" s="4">
        <v>1.9849999999999998E-3</v>
      </c>
      <c r="E103" s="4">
        <v>3.0891E-3</v>
      </c>
      <c r="F103" s="4">
        <v>5.5906000000000003E-6</v>
      </c>
      <c r="G103" s="4">
        <v>3.2275999999999998E-6</v>
      </c>
      <c r="H103" s="4">
        <v>-5.3807999999999997E-5</v>
      </c>
      <c r="I103" s="4">
        <f t="shared" si="26"/>
        <v>4.8000906000000001E-3</v>
      </c>
      <c r="J103" s="4">
        <f t="shared" si="27"/>
        <v>1.9882275999999997E-3</v>
      </c>
      <c r="K103" s="4">
        <f t="shared" si="28"/>
        <v>3.0352920000000002E-3</v>
      </c>
      <c r="L103" s="4">
        <v>4.8000999999999999E-3</v>
      </c>
      <c r="M103" s="4">
        <v>1.9883000000000001E-3</v>
      </c>
      <c r="N103" s="4">
        <v>3.0352999999999999E-3</v>
      </c>
      <c r="O103" s="4">
        <f t="shared" si="29"/>
        <v>9.3999999997360084E-9</v>
      </c>
      <c r="P103" s="4">
        <f t="shared" si="30"/>
        <v>7.2400000000402698E-8</v>
      </c>
      <c r="Q103" s="4">
        <f t="shared" si="31"/>
        <v>7.999999999692281E-9</v>
      </c>
      <c r="R103" s="4">
        <f t="shared" si="32"/>
        <v>7.3444673054268711E-8</v>
      </c>
      <c r="S103" s="12">
        <f t="shared" si="33"/>
        <v>5.1956036126710048</v>
      </c>
      <c r="W103" s="1"/>
      <c r="X103" s="1"/>
      <c r="Y103" s="1"/>
      <c r="AA103" s="1"/>
      <c r="AB103" s="1"/>
      <c r="AC103" s="1"/>
      <c r="AE103" s="1"/>
    </row>
    <row r="104" spans="1:31" x14ac:dyDescent="0.45">
      <c r="A104" s="29"/>
      <c r="B104" s="3">
        <v>20621</v>
      </c>
      <c r="C104" s="4">
        <v>-1.9908E-3</v>
      </c>
      <c r="D104" s="4">
        <v>-4.8050000000000002E-3</v>
      </c>
      <c r="E104" s="4">
        <v>3.0802E-3</v>
      </c>
      <c r="F104" s="3">
        <v>-1.4117E-6</v>
      </c>
      <c r="G104" s="3">
        <v>-4.5426999999999997E-6</v>
      </c>
      <c r="H104" s="3">
        <v>-5.507E-5</v>
      </c>
      <c r="I104" s="4">
        <f t="shared" si="26"/>
        <v>-1.9922117E-3</v>
      </c>
      <c r="J104" s="4">
        <f t="shared" si="27"/>
        <v>-4.8095427000000007E-3</v>
      </c>
      <c r="K104" s="4">
        <f t="shared" si="28"/>
        <v>3.02513E-3</v>
      </c>
      <c r="L104" s="4">
        <v>-1.9922E-3</v>
      </c>
      <c r="M104" s="4">
        <v>-4.8095999999999998E-3</v>
      </c>
      <c r="N104" s="4">
        <v>3.0252E-3</v>
      </c>
      <c r="O104" s="4">
        <f t="shared" si="29"/>
        <v>1.1700000000086641E-8</v>
      </c>
      <c r="P104" s="4">
        <f t="shared" si="30"/>
        <v>-5.7299999999156637E-8</v>
      </c>
      <c r="Q104" s="4">
        <f t="shared" si="31"/>
        <v>7.0000000000017965E-8</v>
      </c>
      <c r="R104" s="4">
        <f t="shared" si="32"/>
        <v>9.1215020692361257E-8</v>
      </c>
      <c r="S104" s="12">
        <f t="shared" si="33"/>
        <v>5.2058729335242129</v>
      </c>
      <c r="W104" s="1"/>
      <c r="X104" s="1"/>
      <c r="Y104" s="1"/>
      <c r="AA104" s="1"/>
      <c r="AB104" s="1"/>
      <c r="AC104" s="1"/>
      <c r="AE104" s="1"/>
    </row>
    <row r="105" spans="1:31" x14ac:dyDescent="0.45">
      <c r="A105" s="29"/>
      <c r="B105" s="3">
        <v>6547</v>
      </c>
      <c r="C105" s="4">
        <v>4.8070999999999999E-3</v>
      </c>
      <c r="D105" s="4">
        <v>-1.9899000000000002E-3</v>
      </c>
      <c r="E105" s="4">
        <v>3.0806000000000002E-3</v>
      </c>
      <c r="F105" s="4">
        <v>6.0051999999999997E-6</v>
      </c>
      <c r="G105" s="4">
        <v>-3.7732999999999999E-6</v>
      </c>
      <c r="H105" s="4">
        <v>-5.9202E-5</v>
      </c>
      <c r="I105" s="4">
        <f t="shared" si="26"/>
        <v>4.8131051999999999E-3</v>
      </c>
      <c r="J105" s="4">
        <f t="shared" si="27"/>
        <v>-1.9936733000000002E-3</v>
      </c>
      <c r="K105" s="4">
        <f t="shared" si="28"/>
        <v>3.0213980000000002E-3</v>
      </c>
      <c r="L105" s="4">
        <v>4.8130999999999998E-3</v>
      </c>
      <c r="M105" s="4">
        <v>-1.9937000000000002E-3</v>
      </c>
      <c r="N105" s="4">
        <v>3.0214E-3</v>
      </c>
      <c r="O105" s="4">
        <f t="shared" si="29"/>
        <v>-5.2000000000385072E-9</v>
      </c>
      <c r="P105" s="4">
        <f t="shared" si="30"/>
        <v>-2.6699999999997559E-8</v>
      </c>
      <c r="Q105" s="4">
        <f t="shared" si="31"/>
        <v>1.99999999981465E-9</v>
      </c>
      <c r="R105" s="4">
        <f t="shared" si="32"/>
        <v>2.7275080201523309E-8</v>
      </c>
      <c r="S105" s="12">
        <f t="shared" si="33"/>
        <v>5.2096805372306658</v>
      </c>
      <c r="W105" s="1"/>
      <c r="X105" s="1"/>
      <c r="Y105" s="1"/>
      <c r="AA105" s="1"/>
      <c r="AB105" s="1"/>
      <c r="AC105" s="1"/>
      <c r="AE105" s="1"/>
    </row>
    <row r="106" spans="1:31" x14ac:dyDescent="0.45">
      <c r="A106" s="29"/>
      <c r="B106" s="3">
        <v>48641</v>
      </c>
      <c r="C106" s="4">
        <v>1.9941E-3</v>
      </c>
      <c r="D106" s="4">
        <v>4.8158000000000003E-3</v>
      </c>
      <c r="E106" s="4">
        <v>3.0682000000000001E-3</v>
      </c>
      <c r="F106" s="4">
        <v>1.9302000000000002E-6</v>
      </c>
      <c r="G106" s="4">
        <v>2.9992E-6</v>
      </c>
      <c r="H106" s="4">
        <v>-5.2842E-5</v>
      </c>
      <c r="I106" s="4">
        <f t="shared" si="26"/>
        <v>1.9960301999999998E-3</v>
      </c>
      <c r="J106" s="4">
        <f t="shared" si="27"/>
        <v>4.8187992000000004E-3</v>
      </c>
      <c r="K106" s="4">
        <f t="shared" si="28"/>
        <v>3.0153580000000001E-3</v>
      </c>
      <c r="L106" s="4">
        <v>1.9959999999999999E-3</v>
      </c>
      <c r="M106" s="4">
        <v>4.8187999999999998E-3</v>
      </c>
      <c r="N106" s="4">
        <v>3.0154000000000001E-3</v>
      </c>
      <c r="O106" s="4">
        <f t="shared" si="29"/>
        <v>-3.0199999999890037E-8</v>
      </c>
      <c r="P106" s="4">
        <f t="shared" si="30"/>
        <v>7.9999999940544297E-10</v>
      </c>
      <c r="Q106" s="4">
        <f t="shared" si="31"/>
        <v>4.2000000000010779E-8</v>
      </c>
      <c r="R106" s="4">
        <f t="shared" si="32"/>
        <v>5.1736640787678827E-8</v>
      </c>
      <c r="S106" s="12">
        <f t="shared" si="33"/>
        <v>5.2158268222785162</v>
      </c>
      <c r="W106" s="1"/>
      <c r="X106" s="1"/>
      <c r="Y106" s="1"/>
      <c r="AA106" s="1"/>
      <c r="AB106" s="1"/>
      <c r="AC106" s="1"/>
      <c r="AE106" s="1"/>
    </row>
    <row r="107" spans="1:31" x14ac:dyDescent="0.45">
      <c r="A107" s="29"/>
      <c r="B107" s="3">
        <v>13616</v>
      </c>
      <c r="C107" s="4">
        <v>1.9941E-3</v>
      </c>
      <c r="D107" s="4">
        <v>-4.8157E-3</v>
      </c>
      <c r="E107" s="4">
        <v>3.0766999999999999E-3</v>
      </c>
      <c r="F107" s="3">
        <v>2.5654999999999998E-6</v>
      </c>
      <c r="G107" s="3">
        <v>-4.6251E-6</v>
      </c>
      <c r="H107" s="3">
        <v>-6.3021000000000005E-5</v>
      </c>
      <c r="I107" s="4">
        <f t="shared" si="26"/>
        <v>1.9966655000000001E-3</v>
      </c>
      <c r="J107" s="4">
        <f t="shared" si="27"/>
        <v>-4.8203250999999999E-3</v>
      </c>
      <c r="K107" s="4">
        <f t="shared" si="28"/>
        <v>3.013679E-3</v>
      </c>
      <c r="L107" s="4">
        <v>1.9967000000000001E-3</v>
      </c>
      <c r="M107" s="4">
        <v>-4.8203999999999999E-3</v>
      </c>
      <c r="N107" s="4">
        <v>3.0136E-3</v>
      </c>
      <c r="O107" s="4">
        <f t="shared" si="29"/>
        <v>3.450000000005532E-8</v>
      </c>
      <c r="P107" s="4">
        <f t="shared" si="30"/>
        <v>-7.489999999995417E-8</v>
      </c>
      <c r="Q107" s="4">
        <f t="shared" si="31"/>
        <v>-7.9000000000051251E-8</v>
      </c>
      <c r="R107" s="4">
        <f t="shared" si="32"/>
        <v>1.1419833624009173E-7</v>
      </c>
      <c r="S107" s="12">
        <f t="shared" si="33"/>
        <v>5.2175729079716744</v>
      </c>
      <c r="W107" s="1"/>
      <c r="X107" s="1"/>
      <c r="Y107" s="1"/>
      <c r="AA107" s="1"/>
      <c r="AB107" s="1"/>
      <c r="AC107" s="1"/>
      <c r="AE107" s="1"/>
    </row>
    <row r="108" spans="1:31" x14ac:dyDescent="0.45">
      <c r="A108" s="29"/>
      <c r="B108" s="3">
        <v>27626</v>
      </c>
      <c r="C108" s="4">
        <v>-4.8309E-3</v>
      </c>
      <c r="D108" s="4">
        <v>-1.9997999999999999E-3</v>
      </c>
      <c r="E108" s="4">
        <v>3.0444999999999999E-3</v>
      </c>
      <c r="F108" s="4">
        <v>-3.8368000000000003E-6</v>
      </c>
      <c r="G108" s="4">
        <v>-2.7929E-6</v>
      </c>
      <c r="H108" s="4">
        <v>-4.6220000000000001E-5</v>
      </c>
      <c r="I108" s="4">
        <f t="shared" si="26"/>
        <v>-4.8347368000000003E-3</v>
      </c>
      <c r="J108" s="4">
        <f t="shared" si="27"/>
        <v>-2.0025929E-3</v>
      </c>
      <c r="K108" s="4">
        <f t="shared" si="28"/>
        <v>2.9982799999999999E-3</v>
      </c>
      <c r="L108" s="4">
        <v>-4.8348000000000002E-3</v>
      </c>
      <c r="M108" s="4">
        <v>-2.0026000000000002E-3</v>
      </c>
      <c r="N108" s="4">
        <v>2.9983000000000002E-3</v>
      </c>
      <c r="O108" s="4">
        <f t="shared" si="29"/>
        <v>-6.3199999999867529E-8</v>
      </c>
      <c r="P108" s="4">
        <f t="shared" si="30"/>
        <v>-7.1000000002527375E-9</v>
      </c>
      <c r="Q108" s="4">
        <f t="shared" si="31"/>
        <v>2.0000000000314905E-8</v>
      </c>
      <c r="R108" s="4">
        <f t="shared" si="32"/>
        <v>6.6668208315504022E-8</v>
      </c>
      <c r="S108" s="12">
        <f t="shared" si="33"/>
        <v>5.2331346055686359</v>
      </c>
      <c r="W108" s="1"/>
      <c r="X108" s="1"/>
      <c r="Y108" s="1"/>
      <c r="AA108" s="1"/>
      <c r="AB108" s="1"/>
      <c r="AC108" s="1"/>
      <c r="AE108" s="1"/>
    </row>
    <row r="109" spans="1:31" x14ac:dyDescent="0.45">
      <c r="A109" s="29"/>
      <c r="B109" s="3">
        <v>34631</v>
      </c>
      <c r="C109" s="4">
        <v>-4.8703000000000001E-3</v>
      </c>
      <c r="D109" s="4">
        <v>2.0162999999999999E-3</v>
      </c>
      <c r="E109" s="4">
        <v>3.0033E-3</v>
      </c>
      <c r="F109" s="4">
        <v>-2.3725000000000002E-6</v>
      </c>
      <c r="G109" s="4">
        <v>2.0016999999999998E-6</v>
      </c>
      <c r="H109" s="4">
        <v>-4.5476000000000003E-5</v>
      </c>
      <c r="I109" s="4">
        <f t="shared" si="26"/>
        <v>-4.8726725000000004E-3</v>
      </c>
      <c r="J109" s="4">
        <f t="shared" si="27"/>
        <v>2.0183016999999999E-3</v>
      </c>
      <c r="K109" s="4">
        <f t="shared" si="28"/>
        <v>2.957824E-3</v>
      </c>
      <c r="L109" s="4">
        <v>-4.8726999999999998E-3</v>
      </c>
      <c r="M109" s="4">
        <v>2.0183000000000002E-3</v>
      </c>
      <c r="N109" s="4">
        <v>2.9578E-3</v>
      </c>
      <c r="O109" s="4">
        <f t="shared" si="29"/>
        <v>-2.7499999999403002E-8</v>
      </c>
      <c r="P109" s="4">
        <f t="shared" si="30"/>
        <v>-1.6999999997123483E-9</v>
      </c>
      <c r="Q109" s="4">
        <f t="shared" si="31"/>
        <v>-2.3999999999944205E-8</v>
      </c>
      <c r="R109" s="4">
        <f t="shared" si="32"/>
        <v>3.6539567594095978E-8</v>
      </c>
      <c r="S109" s="12">
        <f t="shared" si="33"/>
        <v>5.2741577697296842</v>
      </c>
      <c r="W109" s="1"/>
      <c r="X109" s="1"/>
      <c r="Y109" s="1"/>
      <c r="AA109" s="1"/>
      <c r="AB109" s="1"/>
      <c r="AC109" s="1"/>
      <c r="AE109" s="1"/>
    </row>
    <row r="110" spans="1:31" x14ac:dyDescent="0.45">
      <c r="A110" s="29"/>
      <c r="B110" s="3">
        <v>41636</v>
      </c>
      <c r="C110" s="4">
        <v>-2.0236E-3</v>
      </c>
      <c r="D110" s="4">
        <v>4.8850999999999999E-3</v>
      </c>
      <c r="E110" s="4">
        <v>2.9937000000000002E-3</v>
      </c>
      <c r="F110" s="4">
        <v>-2.3720000000000001E-7</v>
      </c>
      <c r="G110" s="4">
        <v>8.8802000000000003E-7</v>
      </c>
      <c r="H110" s="4">
        <v>-5.0136999999999998E-5</v>
      </c>
      <c r="I110" s="4">
        <f t="shared" si="26"/>
        <v>-2.0238371999999998E-3</v>
      </c>
      <c r="J110" s="4">
        <f t="shared" si="27"/>
        <v>4.8859880199999999E-3</v>
      </c>
      <c r="K110" s="4">
        <f t="shared" si="28"/>
        <v>2.9435630000000002E-3</v>
      </c>
      <c r="L110" s="4">
        <v>-2.0238999999999999E-3</v>
      </c>
      <c r="M110" s="4">
        <v>4.8859999999999997E-3</v>
      </c>
      <c r="N110" s="4">
        <v>2.9436000000000002E-3</v>
      </c>
      <c r="O110" s="4">
        <f t="shared" si="29"/>
        <v>-6.2800000000164807E-8</v>
      </c>
      <c r="P110" s="4">
        <f t="shared" si="30"/>
        <v>1.1979999999835178E-8</v>
      </c>
      <c r="Q110" s="4">
        <f t="shared" si="31"/>
        <v>3.7000000000040473E-8</v>
      </c>
      <c r="R110" s="4">
        <f t="shared" si="32"/>
        <v>7.3867180804601891E-8</v>
      </c>
      <c r="S110" s="12">
        <f t="shared" si="33"/>
        <v>5.2885883948365651</v>
      </c>
      <c r="W110" s="1"/>
      <c r="X110" s="1"/>
      <c r="Y110" s="1"/>
      <c r="AA110" s="1"/>
      <c r="AB110" s="1"/>
      <c r="AC110" s="1"/>
      <c r="AE110" s="1"/>
    </row>
    <row r="111" spans="1:31" x14ac:dyDescent="0.45">
      <c r="A111" s="29"/>
      <c r="B111" s="3">
        <v>28196</v>
      </c>
      <c r="C111" s="4">
        <v>-5.0891E-3</v>
      </c>
      <c r="D111" s="4">
        <v>-2.1080000000000001E-3</v>
      </c>
      <c r="E111" s="4">
        <v>3.2904000000000002E-3</v>
      </c>
      <c r="F111" s="3">
        <v>0</v>
      </c>
      <c r="G111" s="3">
        <v>0</v>
      </c>
      <c r="H111" s="3">
        <v>0</v>
      </c>
      <c r="I111" s="4">
        <f t="shared" si="26"/>
        <v>-5.0891E-3</v>
      </c>
      <c r="J111" s="4">
        <f t="shared" si="27"/>
        <v>-2.1080000000000001E-3</v>
      </c>
      <c r="K111" s="4">
        <f t="shared" si="28"/>
        <v>3.2904000000000002E-3</v>
      </c>
      <c r="L111" s="4">
        <v>-5.0891E-3</v>
      </c>
      <c r="M111" s="4">
        <v>-2.1080000000000001E-3</v>
      </c>
      <c r="N111" s="4">
        <v>3.2904000000000002E-3</v>
      </c>
      <c r="O111" s="4">
        <f t="shared" si="29"/>
        <v>0</v>
      </c>
      <c r="P111" s="4">
        <f t="shared" si="30"/>
        <v>0</v>
      </c>
      <c r="Q111" s="4">
        <f t="shared" si="31"/>
        <v>0</v>
      </c>
      <c r="R111" s="4">
        <f t="shared" si="32"/>
        <v>0</v>
      </c>
      <c r="S111" s="12">
        <f t="shared" si="33"/>
        <v>5.5084120043802098</v>
      </c>
      <c r="W111" s="1"/>
      <c r="X111" s="1"/>
      <c r="Y111" s="1"/>
      <c r="AE111" s="1"/>
    </row>
    <row r="112" spans="1:31" x14ac:dyDescent="0.45">
      <c r="A112" s="29"/>
      <c r="B112" s="3">
        <v>7153</v>
      </c>
      <c r="C112" s="4">
        <v>5.0946999999999997E-3</v>
      </c>
      <c r="D112" s="4">
        <v>2.1102999999999998E-3</v>
      </c>
      <c r="E112" s="4">
        <v>3.3955000000000001E-3</v>
      </c>
      <c r="F112" s="3">
        <v>0</v>
      </c>
      <c r="G112" s="3">
        <v>0</v>
      </c>
      <c r="H112" s="3">
        <v>0</v>
      </c>
      <c r="I112" s="4">
        <f t="shared" si="26"/>
        <v>5.0946999999999997E-3</v>
      </c>
      <c r="J112" s="4">
        <f t="shared" si="27"/>
        <v>2.1102999999999998E-3</v>
      </c>
      <c r="K112" s="4">
        <f t="shared" si="28"/>
        <v>3.3955000000000001E-3</v>
      </c>
      <c r="L112" s="4">
        <v>5.0946999999999997E-3</v>
      </c>
      <c r="M112" s="4">
        <v>2.1102999999999998E-3</v>
      </c>
      <c r="N112" s="4">
        <v>3.3955000000000001E-3</v>
      </c>
      <c r="O112" s="4">
        <f t="shared" si="29"/>
        <v>0</v>
      </c>
      <c r="P112" s="4">
        <f t="shared" si="30"/>
        <v>0</v>
      </c>
      <c r="Q112" s="4">
        <f t="shared" si="31"/>
        <v>0</v>
      </c>
      <c r="R112" s="4">
        <f t="shared" si="32"/>
        <v>0</v>
      </c>
      <c r="S112" s="12">
        <f t="shared" si="33"/>
        <v>5.5144659016082418</v>
      </c>
      <c r="W112" s="1"/>
      <c r="X112" s="1"/>
      <c r="Y112" s="1"/>
      <c r="AE112" s="1"/>
    </row>
    <row r="113" spans="1:31" x14ac:dyDescent="0.45">
      <c r="A113" s="29"/>
      <c r="B113" s="3">
        <v>49211</v>
      </c>
      <c r="C113" s="4">
        <v>2.1102999999999998E-3</v>
      </c>
      <c r="D113" s="4">
        <v>5.0946999999999997E-3</v>
      </c>
      <c r="E113" s="4">
        <v>3.3113000000000001E-3</v>
      </c>
      <c r="F113" s="3">
        <v>0</v>
      </c>
      <c r="G113" s="3">
        <v>0</v>
      </c>
      <c r="H113" s="3">
        <v>0</v>
      </c>
      <c r="I113" s="4">
        <f t="shared" si="26"/>
        <v>2.1102999999999998E-3</v>
      </c>
      <c r="J113" s="4">
        <f t="shared" si="27"/>
        <v>5.0946999999999997E-3</v>
      </c>
      <c r="K113" s="4">
        <f t="shared" si="28"/>
        <v>3.3113000000000001E-3</v>
      </c>
      <c r="L113" s="4">
        <v>2.1102999999999998E-3</v>
      </c>
      <c r="M113" s="4">
        <v>5.0946999999999997E-3</v>
      </c>
      <c r="N113" s="4">
        <v>3.3113000000000001E-3</v>
      </c>
      <c r="O113" s="4">
        <f t="shared" si="29"/>
        <v>0</v>
      </c>
      <c r="P113" s="4">
        <f t="shared" si="30"/>
        <v>0</v>
      </c>
      <c r="Q113" s="4">
        <f t="shared" si="31"/>
        <v>0</v>
      </c>
      <c r="R113" s="4">
        <f t="shared" si="32"/>
        <v>0</v>
      </c>
      <c r="S113" s="12">
        <f t="shared" si="33"/>
        <v>5.5144659016082418</v>
      </c>
      <c r="W113" s="1"/>
      <c r="X113" s="1"/>
      <c r="Y113" s="1"/>
      <c r="AE113" s="1"/>
    </row>
    <row r="114" spans="1:31" x14ac:dyDescent="0.45">
      <c r="A114" s="29"/>
      <c r="B114" s="3">
        <v>21191</v>
      </c>
      <c r="C114" s="4">
        <v>-2.1147000000000002E-3</v>
      </c>
      <c r="D114" s="4">
        <v>-5.1053000000000001E-3</v>
      </c>
      <c r="E114" s="4">
        <v>3.3595000000000001E-3</v>
      </c>
      <c r="F114" s="4">
        <v>0</v>
      </c>
      <c r="G114" s="4">
        <v>0</v>
      </c>
      <c r="H114" s="4">
        <v>0</v>
      </c>
      <c r="I114" s="4">
        <f t="shared" si="26"/>
        <v>-2.1147000000000002E-3</v>
      </c>
      <c r="J114" s="4">
        <f t="shared" si="27"/>
        <v>-5.1053000000000001E-3</v>
      </c>
      <c r="K114" s="4">
        <f t="shared" si="28"/>
        <v>3.3595000000000001E-3</v>
      </c>
      <c r="L114" s="3">
        <v>-2.1147000000000002E-3</v>
      </c>
      <c r="M114" s="3">
        <v>-5.1053000000000001E-3</v>
      </c>
      <c r="N114" s="4">
        <v>3.3595000000000001E-3</v>
      </c>
      <c r="O114" s="4">
        <f t="shared" si="29"/>
        <v>0</v>
      </c>
      <c r="P114" s="4">
        <f t="shared" si="30"/>
        <v>0</v>
      </c>
      <c r="Q114" s="4">
        <f t="shared" si="31"/>
        <v>0</v>
      </c>
      <c r="R114" s="4">
        <f t="shared" si="32"/>
        <v>0</v>
      </c>
      <c r="S114" s="12">
        <f t="shared" si="33"/>
        <v>5.525942831770883</v>
      </c>
      <c r="W114" s="1"/>
      <c r="X114" s="1"/>
      <c r="Y114" s="1"/>
      <c r="AE114" s="1"/>
    </row>
    <row r="115" spans="1:31" x14ac:dyDescent="0.45">
      <c r="A115" s="29"/>
      <c r="B115" s="3">
        <v>35201</v>
      </c>
      <c r="C115" s="4">
        <v>-5.1142999999999996E-3</v>
      </c>
      <c r="D115" s="4">
        <v>2.1183999999999999E-3</v>
      </c>
      <c r="E115" s="4">
        <v>3.2152000000000001E-3</v>
      </c>
      <c r="F115" s="3">
        <v>0</v>
      </c>
      <c r="G115" s="3">
        <v>0</v>
      </c>
      <c r="H115" s="3">
        <v>0</v>
      </c>
      <c r="I115" s="4">
        <f t="shared" si="26"/>
        <v>-5.1142999999999996E-3</v>
      </c>
      <c r="J115" s="4">
        <f t="shared" si="27"/>
        <v>2.1183999999999999E-3</v>
      </c>
      <c r="K115" s="4">
        <f t="shared" si="28"/>
        <v>3.2152000000000001E-3</v>
      </c>
      <c r="L115" s="4">
        <v>-5.1142999999999996E-3</v>
      </c>
      <c r="M115" s="4">
        <v>2.1183999999999999E-3</v>
      </c>
      <c r="N115" s="4">
        <v>3.2152000000000001E-3</v>
      </c>
      <c r="O115" s="4">
        <f t="shared" si="29"/>
        <v>0</v>
      </c>
      <c r="P115" s="4">
        <f t="shared" si="30"/>
        <v>0</v>
      </c>
      <c r="Q115" s="4">
        <f t="shared" si="31"/>
        <v>0</v>
      </c>
      <c r="R115" s="4">
        <f t="shared" si="32"/>
        <v>0</v>
      </c>
      <c r="S115" s="12">
        <f t="shared" si="33"/>
        <v>5.5356736762565761</v>
      </c>
      <c r="W115" s="1"/>
      <c r="X115" s="1"/>
      <c r="Y115" s="1"/>
      <c r="AE115" s="1"/>
    </row>
    <row r="116" spans="1:31" x14ac:dyDescent="0.45">
      <c r="A116" s="29"/>
      <c r="B116" s="3">
        <v>7157</v>
      </c>
      <c r="C116" s="4">
        <v>5.1322E-3</v>
      </c>
      <c r="D116" s="4">
        <v>-2.1258000000000002E-3</v>
      </c>
      <c r="E116" s="4">
        <v>3.4142999999999999E-3</v>
      </c>
      <c r="F116" s="4">
        <v>0</v>
      </c>
      <c r="G116" s="4">
        <v>0</v>
      </c>
      <c r="H116" s="4">
        <v>0</v>
      </c>
      <c r="I116" s="4">
        <f t="shared" si="26"/>
        <v>5.1322E-3</v>
      </c>
      <c r="J116" s="4">
        <f t="shared" si="27"/>
        <v>-2.1258000000000002E-3</v>
      </c>
      <c r="K116" s="4">
        <f t="shared" si="28"/>
        <v>3.4142999999999999E-3</v>
      </c>
      <c r="L116" s="4">
        <v>5.1322E-3</v>
      </c>
      <c r="M116" s="4">
        <v>-2.1258000000000002E-3</v>
      </c>
      <c r="N116" s="4">
        <v>3.4142999999999999E-3</v>
      </c>
      <c r="O116" s="4">
        <f t="shared" si="29"/>
        <v>0</v>
      </c>
      <c r="P116" s="4">
        <f t="shared" si="30"/>
        <v>0</v>
      </c>
      <c r="Q116" s="4">
        <f t="shared" si="31"/>
        <v>0</v>
      </c>
      <c r="R116" s="4">
        <f t="shared" si="32"/>
        <v>0</v>
      </c>
      <c r="S116" s="12">
        <f t="shared" si="33"/>
        <v>5.5550429773314987</v>
      </c>
      <c r="W116" s="1"/>
      <c r="X116" s="1"/>
      <c r="Y116" s="1"/>
      <c r="AE116" s="1"/>
    </row>
    <row r="117" spans="1:31" x14ac:dyDescent="0.45">
      <c r="A117" s="29"/>
      <c r="B117" s="3">
        <v>42206</v>
      </c>
      <c r="C117" s="4">
        <v>-2.1323000000000002E-3</v>
      </c>
      <c r="D117" s="4">
        <v>5.1478000000000001E-3</v>
      </c>
      <c r="E117" s="4">
        <v>3.1935000000000002E-3</v>
      </c>
      <c r="F117" s="3">
        <v>0</v>
      </c>
      <c r="G117" s="3">
        <v>0</v>
      </c>
      <c r="H117" s="3">
        <v>0</v>
      </c>
      <c r="I117" s="4">
        <f t="shared" si="26"/>
        <v>-2.1323000000000002E-3</v>
      </c>
      <c r="J117" s="4">
        <f t="shared" si="27"/>
        <v>5.1478000000000001E-3</v>
      </c>
      <c r="K117" s="4">
        <f t="shared" si="28"/>
        <v>3.1935000000000002E-3</v>
      </c>
      <c r="L117" s="4">
        <v>-2.1323000000000002E-3</v>
      </c>
      <c r="M117" s="4">
        <v>5.1478000000000001E-3</v>
      </c>
      <c r="N117" s="4">
        <v>3.1935000000000002E-3</v>
      </c>
      <c r="O117" s="4">
        <f t="shared" si="29"/>
        <v>0</v>
      </c>
      <c r="P117" s="4">
        <f t="shared" si="30"/>
        <v>0</v>
      </c>
      <c r="Q117" s="4">
        <f t="shared" si="31"/>
        <v>0</v>
      </c>
      <c r="R117" s="4">
        <f t="shared" si="32"/>
        <v>0</v>
      </c>
      <c r="S117" s="12">
        <f t="shared" si="33"/>
        <v>5.5719429403036784</v>
      </c>
      <c r="W117" s="1"/>
      <c r="X117" s="1"/>
      <c r="Y117" s="1"/>
      <c r="AE117" s="1"/>
    </row>
    <row r="118" spans="1:31" x14ac:dyDescent="0.45">
      <c r="A118" s="29"/>
      <c r="B118" s="3">
        <v>14186</v>
      </c>
      <c r="C118" s="4">
        <v>2.1335E-3</v>
      </c>
      <c r="D118" s="4">
        <v>-5.1507999999999996E-3</v>
      </c>
      <c r="E118" s="4">
        <v>3.3866999999999999E-3</v>
      </c>
      <c r="F118" s="4">
        <v>0</v>
      </c>
      <c r="G118" s="4">
        <v>0</v>
      </c>
      <c r="H118" s="4">
        <v>0</v>
      </c>
      <c r="I118" s="4">
        <f t="shared" si="26"/>
        <v>2.1335E-3</v>
      </c>
      <c r="J118" s="4">
        <f t="shared" si="27"/>
        <v>-5.1507999999999996E-3</v>
      </c>
      <c r="K118" s="4">
        <f t="shared" si="28"/>
        <v>3.3866999999999999E-3</v>
      </c>
      <c r="L118" s="4">
        <v>2.1335E-3</v>
      </c>
      <c r="M118" s="4">
        <v>-5.1507999999999996E-3</v>
      </c>
      <c r="N118" s="4">
        <v>3.3866999999999999E-3</v>
      </c>
      <c r="O118" s="4">
        <f t="shared" si="29"/>
        <v>0</v>
      </c>
      <c r="P118" s="4">
        <f t="shared" si="30"/>
        <v>0</v>
      </c>
      <c r="Q118" s="4">
        <f t="shared" si="31"/>
        <v>0</v>
      </c>
      <c r="R118" s="4">
        <f t="shared" si="32"/>
        <v>0</v>
      </c>
      <c r="S118" s="12">
        <f t="shared" si="33"/>
        <v>5.575173799084653</v>
      </c>
      <c r="W118" s="1"/>
      <c r="X118" s="1"/>
      <c r="Y118" s="1"/>
      <c r="AE118" s="1"/>
    </row>
  </sheetData>
  <sortState xmlns:xlrd2="http://schemas.microsoft.com/office/spreadsheetml/2017/richdata2" ref="V62:AE118">
    <sortCondition ref="AE62:AE118"/>
  </sortState>
  <mergeCells count="16">
    <mergeCell ref="L1:N1"/>
    <mergeCell ref="O1:Q1"/>
    <mergeCell ref="B1:E1"/>
    <mergeCell ref="A3:A59"/>
    <mergeCell ref="F1:H1"/>
    <mergeCell ref="I1:K1"/>
    <mergeCell ref="U3:U4"/>
    <mergeCell ref="U6:U7"/>
    <mergeCell ref="U10:U11"/>
    <mergeCell ref="U13:U14"/>
    <mergeCell ref="A62:A118"/>
    <mergeCell ref="B60:E60"/>
    <mergeCell ref="F60:H60"/>
    <mergeCell ref="I60:K60"/>
    <mergeCell ref="L60:N60"/>
    <mergeCell ref="O60:Q6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44465-1D02-4673-99FE-740A3B1B0771}">
  <dimension ref="A1:AB118"/>
  <sheetViews>
    <sheetView zoomScale="85" zoomScaleNormal="85" workbookViewId="0">
      <selection activeCell="Y25" sqref="Y25"/>
    </sheetView>
  </sheetViews>
  <sheetFormatPr baseColWidth="10" defaultRowHeight="14.25" x14ac:dyDescent="0.45"/>
  <cols>
    <col min="6" max="8" width="15" hidden="1" customWidth="1"/>
    <col min="9" max="11" width="20.265625" style="2" customWidth="1"/>
    <col min="12" max="14" width="18.1328125" style="2" hidden="1" customWidth="1"/>
    <col min="15" max="18" width="0" hidden="1" customWidth="1"/>
    <col min="20" max="22" width="0" hidden="1" customWidth="1"/>
  </cols>
  <sheetData>
    <row r="1" spans="1:28" ht="15" customHeight="1" x14ac:dyDescent="0.45">
      <c r="B1" s="32" t="s">
        <v>20</v>
      </c>
      <c r="C1" s="32"/>
      <c r="D1" s="32"/>
      <c r="E1" s="32"/>
      <c r="F1" s="34" t="s">
        <v>21</v>
      </c>
      <c r="G1" s="34"/>
      <c r="H1" s="34"/>
      <c r="I1" s="35" t="s">
        <v>22</v>
      </c>
      <c r="J1" s="35"/>
      <c r="K1" s="35"/>
      <c r="L1" s="30" t="s">
        <v>23</v>
      </c>
      <c r="M1" s="30"/>
      <c r="N1" s="30"/>
      <c r="O1" s="31" t="s">
        <v>24</v>
      </c>
      <c r="P1" s="31"/>
      <c r="Q1" s="31"/>
      <c r="R1" s="8">
        <f>MAX(R3:R59)</f>
        <v>8.7119671863018179E-10</v>
      </c>
      <c r="S1" s="1"/>
      <c r="T1" s="34" t="s">
        <v>7</v>
      </c>
      <c r="U1" s="34"/>
      <c r="V1" s="34"/>
    </row>
    <row r="2" spans="1:28" x14ac:dyDescent="0.45">
      <c r="B2" s="10" t="s">
        <v>25</v>
      </c>
      <c r="C2" s="10" t="s">
        <v>0</v>
      </c>
      <c r="D2" s="10" t="s">
        <v>1</v>
      </c>
      <c r="E2" s="10" t="s">
        <v>2</v>
      </c>
      <c r="F2" s="11" t="s">
        <v>3</v>
      </c>
      <c r="G2" s="11" t="s">
        <v>4</v>
      </c>
      <c r="H2" s="11" t="s">
        <v>5</v>
      </c>
      <c r="I2" s="15" t="s">
        <v>0</v>
      </c>
      <c r="J2" s="15" t="s">
        <v>1</v>
      </c>
      <c r="K2" s="15" t="s">
        <v>2</v>
      </c>
      <c r="L2" s="16" t="s">
        <v>0</v>
      </c>
      <c r="M2" s="16" t="s">
        <v>1</v>
      </c>
      <c r="N2" s="16" t="s">
        <v>2</v>
      </c>
      <c r="O2" s="17" t="s">
        <v>0</v>
      </c>
      <c r="P2" s="17" t="s">
        <v>1</v>
      </c>
      <c r="Q2" s="17" t="s">
        <v>2</v>
      </c>
      <c r="R2" s="8" t="s">
        <v>6</v>
      </c>
      <c r="S2" s="18" t="s">
        <v>8</v>
      </c>
      <c r="T2" s="11" t="s">
        <v>3</v>
      </c>
      <c r="U2" s="11" t="s">
        <v>4</v>
      </c>
      <c r="V2" s="11" t="s">
        <v>5</v>
      </c>
      <c r="Z2" s="3" t="s">
        <v>10</v>
      </c>
      <c r="AA2" s="3" t="s">
        <v>11</v>
      </c>
      <c r="AB2" s="3" t="s">
        <v>12</v>
      </c>
    </row>
    <row r="3" spans="1:28" x14ac:dyDescent="0.45">
      <c r="A3" s="33" t="s">
        <v>13</v>
      </c>
      <c r="B3" s="9">
        <v>257</v>
      </c>
      <c r="C3" s="4">
        <f t="shared" ref="C3:C34" si="0">I3+F3</f>
        <v>1.8902767499999999E-6</v>
      </c>
      <c r="D3" s="4">
        <f t="shared" ref="D3:D34" si="1">J3+G3</f>
        <v>-2.2713701339999998E-6</v>
      </c>
      <c r="E3" s="4">
        <f t="shared" ref="E3:E34" si="2">K3+H3</f>
        <v>2.212000764E-4</v>
      </c>
      <c r="F3" s="4">
        <v>1.8902999999999999E-6</v>
      </c>
      <c r="G3" s="4">
        <v>-2.2714E-6</v>
      </c>
      <c r="H3" s="4">
        <v>2.2361000000000001E-4</v>
      </c>
      <c r="I3" s="4">
        <f t="shared" ref="I3:I34" si="3">L3+T3</f>
        <v>-2.325E-11</v>
      </c>
      <c r="J3" s="4">
        <f t="shared" ref="J3:J34" si="4">M3+U3</f>
        <v>2.9866000000000001E-11</v>
      </c>
      <c r="K3" s="4">
        <f t="shared" ref="K3:K34" si="5">N3+V3</f>
        <v>-2.4099236000000001E-6</v>
      </c>
      <c r="L3" s="4">
        <v>0</v>
      </c>
      <c r="M3" s="4">
        <v>0</v>
      </c>
      <c r="N3" s="6">
        <v>-2.4103E-6</v>
      </c>
      <c r="O3" s="4">
        <f t="shared" ref="O3:O34" si="6">L3-I3</f>
        <v>2.325E-11</v>
      </c>
      <c r="P3" s="4">
        <f t="shared" ref="P3:P34" si="7">M3-J3</f>
        <v>-2.9866000000000001E-11</v>
      </c>
      <c r="Q3" s="4">
        <f t="shared" ref="Q3:Q34" si="8">N3-K3</f>
        <v>-3.7639999999997153E-10</v>
      </c>
      <c r="R3" s="4">
        <f t="shared" ref="R3:R34" si="9">(O3^2+P3^2+Q3^2)^0.5</f>
        <v>3.7829816343193969E-10</v>
      </c>
      <c r="S3" s="12">
        <f t="shared" ref="S3:S34" si="10">1000*(L3^2+M3^2)^0.5</f>
        <v>0</v>
      </c>
      <c r="T3" s="4">
        <v>-2.325E-11</v>
      </c>
      <c r="U3" s="4">
        <v>2.9866000000000001E-11</v>
      </c>
      <c r="V3" s="4">
        <v>3.7640000000000001E-10</v>
      </c>
      <c r="X3" s="27" t="s">
        <v>13</v>
      </c>
      <c r="Y3" s="3" t="s">
        <v>14</v>
      </c>
      <c r="Z3" s="4">
        <f>MIN(C3:C59)</f>
        <v>-5.7508000000000004E-3</v>
      </c>
      <c r="AA3" s="4">
        <f>MIN(D3:D59)</f>
        <v>-5.7413999999999998E-3</v>
      </c>
      <c r="AB3" s="4">
        <f>MIN(E3:E59)</f>
        <v>2.212000764E-4</v>
      </c>
    </row>
    <row r="4" spans="1:28" x14ac:dyDescent="0.45">
      <c r="A4" s="33"/>
      <c r="B4" s="9">
        <v>35816</v>
      </c>
      <c r="C4" s="4">
        <f t="shared" si="0"/>
        <v>-3.8794144755000004E-4</v>
      </c>
      <c r="D4" s="4">
        <f t="shared" si="1"/>
        <v>9.3616908265100002E-4</v>
      </c>
      <c r="E4" s="4">
        <f t="shared" si="2"/>
        <v>3.2132262579000003E-4</v>
      </c>
      <c r="F4" s="4">
        <v>9.1786000000000005E-6</v>
      </c>
      <c r="G4" s="4">
        <v>-2.2571000000000001E-5</v>
      </c>
      <c r="H4" s="4">
        <v>2.4230000000000001E-4</v>
      </c>
      <c r="I4" s="4">
        <f t="shared" si="3"/>
        <v>-3.9712004755000001E-4</v>
      </c>
      <c r="J4" s="4">
        <f t="shared" si="4"/>
        <v>9.58740082651E-4</v>
      </c>
      <c r="K4" s="4">
        <f t="shared" si="5"/>
        <v>7.902262579000001E-5</v>
      </c>
      <c r="L4" s="4">
        <v>-3.9711999999999999E-4</v>
      </c>
      <c r="M4" s="4">
        <v>9.5874000000000003E-4</v>
      </c>
      <c r="N4" s="6">
        <v>7.9023000000000006E-5</v>
      </c>
      <c r="O4" s="4">
        <f t="shared" si="6"/>
        <v>4.755000001599799E-11</v>
      </c>
      <c r="P4" s="4">
        <f t="shared" si="7"/>
        <v>-8.2650999976355277E-11</v>
      </c>
      <c r="Q4" s="4">
        <f t="shared" si="8"/>
        <v>3.7420999999605072E-10</v>
      </c>
      <c r="R4" s="4">
        <f t="shared" si="9"/>
        <v>3.8616746936485621E-10</v>
      </c>
      <c r="S4" s="12">
        <f t="shared" si="10"/>
        <v>1.0377315076646754</v>
      </c>
      <c r="T4" s="4">
        <v>-4.755E-11</v>
      </c>
      <c r="U4" s="4">
        <v>8.2651000000000002E-11</v>
      </c>
      <c r="V4" s="4">
        <v>-3.7420999999999999E-10</v>
      </c>
      <c r="X4" s="27"/>
      <c r="Y4" s="3" t="s">
        <v>15</v>
      </c>
      <c r="Z4" s="4">
        <f>MAX(C3:C59)</f>
        <v>5.7422000000000003E-3</v>
      </c>
      <c r="AA4" s="4">
        <f>MAX(D3:D59)</f>
        <v>5.7501000000000002E-3</v>
      </c>
      <c r="AB4" s="4">
        <f>MAX(E3:E59)</f>
        <v>2.8774999999999998E-3</v>
      </c>
    </row>
    <row r="5" spans="1:28" x14ac:dyDescent="0.45">
      <c r="A5" s="33"/>
      <c r="B5" s="9">
        <v>28811</v>
      </c>
      <c r="C5" s="4">
        <f t="shared" si="0"/>
        <v>-9.3688105536399993E-4</v>
      </c>
      <c r="D5" s="4">
        <f t="shared" si="1"/>
        <v>3.8774134182499999E-4</v>
      </c>
      <c r="E5" s="4">
        <f t="shared" si="2"/>
        <v>3.1708175865000001E-4</v>
      </c>
      <c r="F5" s="4">
        <v>2.2118999999999999E-5</v>
      </c>
      <c r="G5" s="4">
        <v>-9.4886999999999995E-6</v>
      </c>
      <c r="H5" s="4">
        <v>2.4017E-4</v>
      </c>
      <c r="I5" s="4">
        <f t="shared" si="3"/>
        <v>-9.5900005536399995E-4</v>
      </c>
      <c r="J5" s="4">
        <f t="shared" si="4"/>
        <v>3.97230041825E-4</v>
      </c>
      <c r="K5" s="4">
        <f t="shared" si="5"/>
        <v>7.6911758649999995E-5</v>
      </c>
      <c r="L5" s="4">
        <v>-9.59E-4</v>
      </c>
      <c r="M5" s="4">
        <v>3.9722999999999999E-4</v>
      </c>
      <c r="N5" s="6">
        <v>7.6911999999999998E-5</v>
      </c>
      <c r="O5" s="4">
        <f t="shared" si="6"/>
        <v>5.536399995138136E-11</v>
      </c>
      <c r="P5" s="4">
        <f t="shared" si="7"/>
        <v>-4.1825000006347895E-11</v>
      </c>
      <c r="Q5" s="4">
        <f t="shared" si="8"/>
        <v>2.4135000000326343E-10</v>
      </c>
      <c r="R5" s="4">
        <f t="shared" si="9"/>
        <v>2.511261149656141E-10</v>
      </c>
      <c r="S5" s="12">
        <f t="shared" si="10"/>
        <v>1.0380138115169757</v>
      </c>
      <c r="T5" s="4">
        <v>-5.5363999999999999E-11</v>
      </c>
      <c r="U5" s="4">
        <v>4.1825000000000002E-11</v>
      </c>
      <c r="V5" s="4">
        <v>-2.4135E-10</v>
      </c>
      <c r="X5" s="3"/>
      <c r="Y5" s="3"/>
      <c r="Z5" s="3"/>
      <c r="AA5" s="3"/>
      <c r="AB5" s="3"/>
    </row>
    <row r="6" spans="1:28" x14ac:dyDescent="0.45">
      <c r="A6" s="33"/>
      <c r="B6" s="9">
        <v>42821</v>
      </c>
      <c r="C6" s="4">
        <f t="shared" si="0"/>
        <v>3.91539267445E-4</v>
      </c>
      <c r="D6" s="4">
        <f t="shared" si="1"/>
        <v>9.3694402540199994E-4</v>
      </c>
      <c r="E6" s="4">
        <f t="shared" si="2"/>
        <v>3.0645896797099997E-4</v>
      </c>
      <c r="F6" s="4">
        <v>-5.8606999999999996E-6</v>
      </c>
      <c r="G6" s="4">
        <v>-2.2466000000000001E-5</v>
      </c>
      <c r="H6" s="4">
        <v>2.3279999999999999E-4</v>
      </c>
      <c r="I6" s="4">
        <f t="shared" si="3"/>
        <v>3.9739996744500003E-4</v>
      </c>
      <c r="J6" s="4">
        <f t="shared" si="4"/>
        <v>9.594100254019999E-4</v>
      </c>
      <c r="K6" s="4">
        <f t="shared" si="5"/>
        <v>7.365896797099999E-5</v>
      </c>
      <c r="L6" s="4">
        <v>3.9740000000000001E-4</v>
      </c>
      <c r="M6" s="4">
        <v>9.5940999999999995E-4</v>
      </c>
      <c r="N6" s="6">
        <v>7.3658999999999994E-5</v>
      </c>
      <c r="O6" s="4">
        <f t="shared" si="6"/>
        <v>3.2554999982673666E-11</v>
      </c>
      <c r="P6" s="4">
        <f t="shared" si="7"/>
        <v>-2.5401999947938236E-11</v>
      </c>
      <c r="Q6" s="4">
        <f t="shared" si="8"/>
        <v>3.2029000003423735E-11</v>
      </c>
      <c r="R6" s="4">
        <f t="shared" si="9"/>
        <v>5.2258458324430638E-11</v>
      </c>
      <c r="S6" s="12">
        <f t="shared" si="10"/>
        <v>1.0384576583087053</v>
      </c>
      <c r="T6" s="4">
        <v>-3.2554999999999998E-11</v>
      </c>
      <c r="U6" s="4">
        <v>2.5401999999999999E-11</v>
      </c>
      <c r="V6" s="4">
        <v>-3.2029000000000003E-11</v>
      </c>
      <c r="X6" s="27" t="s">
        <v>16</v>
      </c>
      <c r="Y6" s="3" t="s">
        <v>14</v>
      </c>
      <c r="Z6" s="4">
        <f>MIN(C62:C118)</f>
        <v>-5.1142999999999996E-3</v>
      </c>
      <c r="AA6" s="4">
        <f>MIN(D62:D118)</f>
        <v>-5.1507999999999996E-3</v>
      </c>
      <c r="AB6" s="4">
        <f>MIN(E62:E118)</f>
        <v>8.5476039296000002E-4</v>
      </c>
    </row>
    <row r="7" spans="1:28" x14ac:dyDescent="0.45">
      <c r="A7" s="33"/>
      <c r="B7" s="9">
        <v>21806</v>
      </c>
      <c r="C7" s="4">
        <f t="shared" si="0"/>
        <v>-9.378309969294001E-4</v>
      </c>
      <c r="D7" s="4">
        <f t="shared" si="1"/>
        <v>-3.9223193018199999E-4</v>
      </c>
      <c r="E7" s="4">
        <f t="shared" si="2"/>
        <v>3.0276618621E-4</v>
      </c>
      <c r="F7" s="4">
        <v>2.1818999999999999E-5</v>
      </c>
      <c r="G7" s="4">
        <v>5.2680000000000002E-6</v>
      </c>
      <c r="H7" s="4">
        <v>2.3111E-4</v>
      </c>
      <c r="I7" s="4">
        <f t="shared" si="3"/>
        <v>-9.5964999692940006E-4</v>
      </c>
      <c r="J7" s="4">
        <f t="shared" si="4"/>
        <v>-3.97499930182E-4</v>
      </c>
      <c r="K7" s="4">
        <f t="shared" si="5"/>
        <v>7.1656186210000008E-5</v>
      </c>
      <c r="L7" s="4">
        <v>-9.5965000000000004E-4</v>
      </c>
      <c r="M7" s="4">
        <v>-3.9750000000000001E-4</v>
      </c>
      <c r="N7" s="6">
        <v>7.1656000000000006E-5</v>
      </c>
      <c r="O7" s="4">
        <f t="shared" si="6"/>
        <v>-3.0705999808783302E-12</v>
      </c>
      <c r="P7" s="4">
        <f t="shared" si="7"/>
        <v>-6.9818000014189308E-11</v>
      </c>
      <c r="Q7" s="4">
        <f t="shared" si="8"/>
        <v>-1.8621000000187266E-10</v>
      </c>
      <c r="R7" s="4">
        <f t="shared" si="9"/>
        <v>1.988922970125322E-10</v>
      </c>
      <c r="S7" s="12">
        <f t="shared" si="10"/>
        <v>1.0387176577395805</v>
      </c>
      <c r="T7" s="4">
        <v>3.0705999999999999E-12</v>
      </c>
      <c r="U7" s="4">
        <v>6.9818000000000006E-11</v>
      </c>
      <c r="V7" s="4">
        <v>1.8621E-10</v>
      </c>
      <c r="X7" s="27"/>
      <c r="Y7" s="3" t="s">
        <v>15</v>
      </c>
      <c r="Z7" s="4">
        <f>MAX(C62:C118)</f>
        <v>5.1322E-3</v>
      </c>
      <c r="AA7" s="4">
        <f>MAX(D62:D118)</f>
        <v>5.1478004203899998E-3</v>
      </c>
      <c r="AB7" s="4">
        <f>MAX(E62:E118)</f>
        <v>3.4142999999999999E-3</v>
      </c>
    </row>
    <row r="8" spans="1:28" x14ac:dyDescent="0.45">
      <c r="A8" s="33"/>
      <c r="B8" s="9">
        <v>14801</v>
      </c>
      <c r="C8" s="4">
        <f t="shared" si="0"/>
        <v>-3.8805499375030002E-4</v>
      </c>
      <c r="D8" s="4">
        <f t="shared" si="1"/>
        <v>-9.4393584402999988E-4</v>
      </c>
      <c r="E8" s="4">
        <f t="shared" si="2"/>
        <v>2.9154258465000001E-4</v>
      </c>
      <c r="F8" s="4">
        <v>9.6050000000000004E-6</v>
      </c>
      <c r="G8" s="4">
        <v>1.6093999999999999E-5</v>
      </c>
      <c r="H8" s="4">
        <v>2.2290999999999999E-4</v>
      </c>
      <c r="I8" s="4">
        <f t="shared" si="3"/>
        <v>-3.9765999375030001E-4</v>
      </c>
      <c r="J8" s="4">
        <f t="shared" si="4"/>
        <v>-9.6002984402999991E-4</v>
      </c>
      <c r="K8" s="4">
        <f t="shared" si="5"/>
        <v>6.8632584650000006E-5</v>
      </c>
      <c r="L8" s="4">
        <v>-3.9765999999999998E-4</v>
      </c>
      <c r="M8" s="4">
        <v>-9.6002999999999995E-4</v>
      </c>
      <c r="N8" s="6">
        <v>6.8632000000000003E-5</v>
      </c>
      <c r="O8" s="4">
        <f t="shared" si="6"/>
        <v>-6.2496999762851058E-12</v>
      </c>
      <c r="P8" s="4">
        <f t="shared" si="7"/>
        <v>-1.5597000004464318E-10</v>
      </c>
      <c r="Q8" s="4">
        <f t="shared" si="8"/>
        <v>-5.8465000000302008E-10</v>
      </c>
      <c r="R8" s="4">
        <f t="shared" si="9"/>
        <v>6.0512917808287092E-10</v>
      </c>
      <c r="S8" s="12">
        <f t="shared" si="10"/>
        <v>1.0391299613137905</v>
      </c>
      <c r="T8" s="4">
        <v>6.2496999999999999E-12</v>
      </c>
      <c r="U8" s="4">
        <v>1.5597000000000001E-10</v>
      </c>
      <c r="V8" s="4">
        <v>5.8465000000000004E-10</v>
      </c>
    </row>
    <row r="9" spans="1:28" x14ac:dyDescent="0.45">
      <c r="A9" s="33"/>
      <c r="B9" s="9">
        <v>7796</v>
      </c>
      <c r="C9" s="4">
        <f t="shared" si="0"/>
        <v>3.9336781451100003E-4</v>
      </c>
      <c r="D9" s="4">
        <f t="shared" si="1"/>
        <v>-9.4517378895999998E-4</v>
      </c>
      <c r="E9" s="4">
        <f t="shared" si="2"/>
        <v>2.8305574538000001E-4</v>
      </c>
      <c r="F9" s="4">
        <v>-4.4421000000000002E-6</v>
      </c>
      <c r="G9" s="4">
        <v>1.5216E-5</v>
      </c>
      <c r="H9" s="4">
        <v>2.1738000000000001E-4</v>
      </c>
      <c r="I9" s="4">
        <f t="shared" si="3"/>
        <v>3.9780991451100002E-4</v>
      </c>
      <c r="J9" s="4">
        <f t="shared" si="4"/>
        <v>-9.6038978895999995E-4</v>
      </c>
      <c r="K9" s="4">
        <f t="shared" si="5"/>
        <v>6.5675745380000002E-5</v>
      </c>
      <c r="L9" s="4">
        <v>3.9781000000000001E-4</v>
      </c>
      <c r="M9" s="4">
        <v>-9.6038999999999999E-4</v>
      </c>
      <c r="N9" s="6">
        <v>6.5674999999999997E-5</v>
      </c>
      <c r="O9" s="4">
        <f t="shared" si="6"/>
        <v>8.5488999993638126E-11</v>
      </c>
      <c r="P9" s="4">
        <f t="shared" si="7"/>
        <v>-2.1104000003709794E-10</v>
      </c>
      <c r="Q9" s="4">
        <f t="shared" si="8"/>
        <v>-7.4538000000479079E-10</v>
      </c>
      <c r="R9" s="4">
        <f t="shared" si="9"/>
        <v>7.7938282964324563E-10</v>
      </c>
      <c r="S9" s="12">
        <f t="shared" si="10"/>
        <v>1.0395199604625203</v>
      </c>
      <c r="T9" s="4">
        <v>-8.5488999999999998E-11</v>
      </c>
      <c r="U9" s="4">
        <v>2.1104E-10</v>
      </c>
      <c r="V9" s="4">
        <v>7.4537999999999996E-10</v>
      </c>
      <c r="X9" s="24"/>
      <c r="Y9" s="24"/>
      <c r="Z9" s="25" t="s">
        <v>17</v>
      </c>
      <c r="AA9" s="25" t="s">
        <v>18</v>
      </c>
      <c r="AB9" s="25" t="s">
        <v>19</v>
      </c>
    </row>
    <row r="10" spans="1:28" x14ac:dyDescent="0.45">
      <c r="A10" s="33"/>
      <c r="B10" s="9">
        <v>265</v>
      </c>
      <c r="C10" s="4">
        <f t="shared" si="0"/>
        <v>9.4447488749999997E-4</v>
      </c>
      <c r="D10" s="4">
        <f t="shared" si="1"/>
        <v>3.8781900348989996E-4</v>
      </c>
      <c r="E10" s="4">
        <f t="shared" si="2"/>
        <v>2.8468547353999998E-4</v>
      </c>
      <c r="F10" s="4">
        <v>-1.6025E-5</v>
      </c>
      <c r="G10" s="4">
        <v>-1.0030999999999999E-5</v>
      </c>
      <c r="H10" s="4">
        <v>2.1986E-4</v>
      </c>
      <c r="I10" s="4">
        <f t="shared" si="3"/>
        <v>9.604998875E-4</v>
      </c>
      <c r="J10" s="4">
        <f t="shared" si="4"/>
        <v>3.9785000348989999E-4</v>
      </c>
      <c r="K10" s="4">
        <f t="shared" si="5"/>
        <v>6.4825473540000008E-5</v>
      </c>
      <c r="L10" s="4">
        <v>9.6049999999999998E-4</v>
      </c>
      <c r="M10" s="4">
        <v>3.9784999999999999E-4</v>
      </c>
      <c r="N10" s="6">
        <v>6.4825000000000004E-5</v>
      </c>
      <c r="O10" s="4">
        <f t="shared" si="6"/>
        <v>1.1249999998415305E-10</v>
      </c>
      <c r="P10" s="4">
        <f t="shared" si="7"/>
        <v>-3.4898999922566842E-12</v>
      </c>
      <c r="Q10" s="4">
        <f t="shared" si="8"/>
        <v>-4.7354000000463924E-10</v>
      </c>
      <c r="R10" s="4">
        <f t="shared" si="9"/>
        <v>4.867325353854868E-10</v>
      </c>
      <c r="S10" s="12">
        <f t="shared" si="10"/>
        <v>1.0396368945453984</v>
      </c>
      <c r="T10" s="4">
        <v>-1.125E-10</v>
      </c>
      <c r="U10" s="4">
        <v>3.4898999999999999E-12</v>
      </c>
      <c r="V10" s="4">
        <v>4.7354E-10</v>
      </c>
      <c r="X10" s="28" t="s">
        <v>13</v>
      </c>
      <c r="Y10" s="25" t="s">
        <v>14</v>
      </c>
      <c r="Z10" s="26">
        <f t="shared" ref="Z10:AB11" si="11">Z3*1000</f>
        <v>-5.7507999999999999</v>
      </c>
      <c r="AA10" s="26">
        <f t="shared" si="11"/>
        <v>-5.7413999999999996</v>
      </c>
      <c r="AB10" s="26">
        <f t="shared" si="11"/>
        <v>0.2212000764</v>
      </c>
    </row>
    <row r="11" spans="1:28" x14ac:dyDescent="0.45">
      <c r="A11" s="33"/>
      <c r="B11" s="9">
        <v>385</v>
      </c>
      <c r="C11" s="4">
        <f t="shared" si="0"/>
        <v>9.4540284280000006E-4</v>
      </c>
      <c r="D11" s="4">
        <f t="shared" si="1"/>
        <v>-3.9443129043999995E-4</v>
      </c>
      <c r="E11" s="4">
        <f t="shared" si="2"/>
        <v>2.7674072203999998E-4</v>
      </c>
      <c r="F11" s="4">
        <v>-1.5437000000000001E-5</v>
      </c>
      <c r="G11" s="4">
        <v>3.5586000000000001E-6</v>
      </c>
      <c r="H11" s="4">
        <v>2.1463999999999999E-4</v>
      </c>
      <c r="I11" s="4">
        <f t="shared" si="3"/>
        <v>9.6083984280000004E-4</v>
      </c>
      <c r="J11" s="4">
        <f t="shared" si="4"/>
        <v>-3.9798989043999996E-4</v>
      </c>
      <c r="K11" s="4">
        <f t="shared" si="5"/>
        <v>6.2100722040000006E-5</v>
      </c>
      <c r="L11" s="4">
        <v>9.6084000000000002E-4</v>
      </c>
      <c r="M11" s="4">
        <v>-3.9798999999999998E-4</v>
      </c>
      <c r="N11" s="6">
        <v>6.2100000000000005E-5</v>
      </c>
      <c r="O11" s="4">
        <f t="shared" si="6"/>
        <v>1.5719999997901302E-10</v>
      </c>
      <c r="P11" s="4">
        <f t="shared" si="7"/>
        <v>-1.0956000001541635E-10</v>
      </c>
      <c r="Q11" s="4">
        <f t="shared" si="8"/>
        <v>-7.2204000000101673E-10</v>
      </c>
      <c r="R11" s="4">
        <f t="shared" si="9"/>
        <v>7.4703212460927535E-10</v>
      </c>
      <c r="S11" s="12">
        <f t="shared" si="10"/>
        <v>1.0400045892687206</v>
      </c>
      <c r="T11" s="4">
        <v>-1.5720000000000001E-10</v>
      </c>
      <c r="U11" s="4">
        <v>1.0955999999999999E-10</v>
      </c>
      <c r="V11" s="4">
        <v>7.2204000000000002E-10</v>
      </c>
      <c r="X11" s="28"/>
      <c r="Y11" s="25" t="s">
        <v>15</v>
      </c>
      <c r="Z11" s="26">
        <f t="shared" si="11"/>
        <v>5.7422000000000004</v>
      </c>
      <c r="AA11" s="26">
        <f t="shared" si="11"/>
        <v>5.7500999999999998</v>
      </c>
      <c r="AB11" s="26">
        <f t="shared" si="11"/>
        <v>2.8774999999999999</v>
      </c>
    </row>
    <row r="12" spans="1:28" x14ac:dyDescent="0.45">
      <c r="A12" s="33"/>
      <c r="B12" s="9">
        <v>37256</v>
      </c>
      <c r="C12" s="4">
        <f t="shared" si="0"/>
        <v>-7.7636316095999996E-4</v>
      </c>
      <c r="D12" s="4">
        <f t="shared" si="1"/>
        <v>1.8709173012E-3</v>
      </c>
      <c r="E12" s="4">
        <f t="shared" si="2"/>
        <v>5.5971919852999992E-4</v>
      </c>
      <c r="F12" s="4">
        <v>1.8346999999999999E-5</v>
      </c>
      <c r="G12" s="4">
        <v>-4.7682999999999997E-5</v>
      </c>
      <c r="H12" s="4">
        <v>2.5501000000000001E-4</v>
      </c>
      <c r="I12" s="4">
        <f t="shared" si="3"/>
        <v>-7.9471016096000001E-4</v>
      </c>
      <c r="J12" s="4">
        <f t="shared" si="4"/>
        <v>1.9186003012E-3</v>
      </c>
      <c r="K12" s="4">
        <f t="shared" si="5"/>
        <v>3.0470919852999996E-4</v>
      </c>
      <c r="L12" s="4">
        <v>-7.9471000000000001E-4</v>
      </c>
      <c r="M12" s="4">
        <v>1.9185999999999999E-3</v>
      </c>
      <c r="N12" s="6">
        <v>3.0470999999999997E-4</v>
      </c>
      <c r="O12" s="4">
        <f t="shared" si="6"/>
        <v>1.6095999999434646E-10</v>
      </c>
      <c r="P12" s="4">
        <f t="shared" si="7"/>
        <v>-3.0120000005413872E-10</v>
      </c>
      <c r="Q12" s="4">
        <f t="shared" si="8"/>
        <v>8.0147000001322757E-10</v>
      </c>
      <c r="R12" s="4">
        <f t="shared" si="9"/>
        <v>8.7119671863018179E-10</v>
      </c>
      <c r="S12" s="12">
        <f t="shared" si="10"/>
        <v>2.0766776216110197</v>
      </c>
      <c r="T12" s="4">
        <v>-1.6096000000000001E-10</v>
      </c>
      <c r="U12" s="4">
        <v>3.012E-10</v>
      </c>
      <c r="V12" s="4">
        <v>-8.0147000000000003E-10</v>
      </c>
      <c r="X12" s="25"/>
      <c r="Y12" s="25"/>
      <c r="Z12" s="26"/>
      <c r="AA12" s="26"/>
      <c r="AB12" s="26"/>
    </row>
    <row r="13" spans="1:28" x14ac:dyDescent="0.45">
      <c r="A13" s="33"/>
      <c r="B13" s="9">
        <v>44261</v>
      </c>
      <c r="C13" s="4">
        <f t="shared" si="0"/>
        <v>7.8125199229849994E-4</v>
      </c>
      <c r="D13" s="4">
        <f t="shared" si="1"/>
        <v>1.8734281439600001E-3</v>
      </c>
      <c r="E13" s="4">
        <f t="shared" si="2"/>
        <v>5.3787972305000009E-4</v>
      </c>
      <c r="F13" s="4">
        <v>-1.4078E-5</v>
      </c>
      <c r="G13" s="4">
        <v>-4.6672000000000003E-5</v>
      </c>
      <c r="H13" s="4">
        <v>2.3881999999999999E-4</v>
      </c>
      <c r="I13" s="4">
        <f t="shared" si="3"/>
        <v>7.9532999229849999E-4</v>
      </c>
      <c r="J13" s="4">
        <f t="shared" si="4"/>
        <v>1.9201001439600001E-3</v>
      </c>
      <c r="K13" s="4">
        <f t="shared" si="5"/>
        <v>2.9905972305000004E-4</v>
      </c>
      <c r="L13" s="4">
        <v>7.9533000000000002E-4</v>
      </c>
      <c r="M13" s="4">
        <v>1.9201000000000001E-3</v>
      </c>
      <c r="N13" s="6">
        <v>2.9906000000000003E-4</v>
      </c>
      <c r="O13" s="4">
        <f t="shared" si="6"/>
        <v>7.7015000279900825E-12</v>
      </c>
      <c r="P13" s="4">
        <f t="shared" si="7"/>
        <v>-1.4395999995385489E-10</v>
      </c>
      <c r="Q13" s="4">
        <f t="shared" si="8"/>
        <v>2.7694999998840661E-10</v>
      </c>
      <c r="R13" s="4">
        <f t="shared" si="9"/>
        <v>3.1222603540219614E-10</v>
      </c>
      <c r="S13" s="12">
        <f t="shared" si="10"/>
        <v>2.0783007046382869</v>
      </c>
      <c r="T13" s="4">
        <v>-7.7014999999999998E-12</v>
      </c>
      <c r="U13" s="4">
        <v>1.4396000000000001E-10</v>
      </c>
      <c r="V13" s="4">
        <v>-2.7695000000000001E-10</v>
      </c>
      <c r="X13" s="28" t="s">
        <v>16</v>
      </c>
      <c r="Y13" s="25" t="s">
        <v>14</v>
      </c>
      <c r="Z13" s="26">
        <f t="shared" ref="Z13:AB14" si="12">Z6*1000</f>
        <v>-5.1142999999999992</v>
      </c>
      <c r="AA13" s="26">
        <f t="shared" si="12"/>
        <v>-5.1507999999999994</v>
      </c>
      <c r="AB13" s="26">
        <f t="shared" si="12"/>
        <v>0.85476039296000006</v>
      </c>
    </row>
    <row r="14" spans="1:28" x14ac:dyDescent="0.45">
      <c r="A14" s="33"/>
      <c r="B14" s="9">
        <v>30251</v>
      </c>
      <c r="C14" s="4">
        <f t="shared" si="0"/>
        <v>-1.8754012402500001E-3</v>
      </c>
      <c r="D14" s="4">
        <f t="shared" si="1"/>
        <v>7.7679413852000008E-4</v>
      </c>
      <c r="E14" s="4">
        <f t="shared" si="2"/>
        <v>5.4178941352999994E-4</v>
      </c>
      <c r="F14" s="4">
        <v>4.5599000000000002E-5</v>
      </c>
      <c r="G14" s="4">
        <v>-1.8916E-5</v>
      </c>
      <c r="H14" s="4">
        <v>2.4615999999999999E-4</v>
      </c>
      <c r="I14" s="4">
        <f t="shared" si="3"/>
        <v>-1.92100024025E-3</v>
      </c>
      <c r="J14" s="4">
        <f t="shared" si="4"/>
        <v>7.9571013852000009E-4</v>
      </c>
      <c r="K14" s="4">
        <f t="shared" si="5"/>
        <v>2.9562941353000001E-4</v>
      </c>
      <c r="L14" s="4">
        <v>-1.921E-3</v>
      </c>
      <c r="M14" s="4">
        <v>7.9571000000000004E-4</v>
      </c>
      <c r="N14" s="6">
        <v>2.9563000000000001E-4</v>
      </c>
      <c r="O14" s="4">
        <f t="shared" si="6"/>
        <v>2.4025000001579033E-10</v>
      </c>
      <c r="P14" s="4">
        <f t="shared" si="7"/>
        <v>-1.385200000493178E-10</v>
      </c>
      <c r="Q14" s="4">
        <f t="shared" si="8"/>
        <v>5.8647000000496344E-10</v>
      </c>
      <c r="R14" s="4">
        <f t="shared" si="9"/>
        <v>6.4873331487374078E-10</v>
      </c>
      <c r="S14" s="12">
        <f t="shared" si="10"/>
        <v>2.0792776159281856</v>
      </c>
      <c r="T14" s="4">
        <v>-2.4025000000000002E-10</v>
      </c>
      <c r="U14" s="4">
        <v>1.3852E-10</v>
      </c>
      <c r="V14" s="4">
        <v>-5.8647000000000004E-10</v>
      </c>
      <c r="X14" s="28"/>
      <c r="Y14" s="25" t="s">
        <v>15</v>
      </c>
      <c r="Z14" s="26">
        <f t="shared" si="12"/>
        <v>5.1322000000000001</v>
      </c>
      <c r="AA14" s="26">
        <f t="shared" si="12"/>
        <v>5.1478004203899994</v>
      </c>
      <c r="AB14" s="26">
        <f t="shared" si="12"/>
        <v>3.4142999999999999</v>
      </c>
    </row>
    <row r="15" spans="1:28" x14ac:dyDescent="0.45">
      <c r="A15" s="33"/>
      <c r="B15" s="9">
        <v>16241</v>
      </c>
      <c r="C15" s="4">
        <f t="shared" si="0"/>
        <v>-7.7796999246989998E-4</v>
      </c>
      <c r="D15" s="4">
        <f t="shared" si="1"/>
        <v>-1.8857457269000001E-3</v>
      </c>
      <c r="E15" s="4">
        <f t="shared" si="2"/>
        <v>5.1458049829999995E-4</v>
      </c>
      <c r="F15" s="4">
        <v>1.8300000000000001E-5</v>
      </c>
      <c r="G15" s="4">
        <v>3.6653999999999998E-5</v>
      </c>
      <c r="H15" s="4">
        <v>2.2404E-4</v>
      </c>
      <c r="I15" s="4">
        <f t="shared" si="3"/>
        <v>-7.9626999246989994E-4</v>
      </c>
      <c r="J15" s="4">
        <f t="shared" si="4"/>
        <v>-1.9223997269E-3</v>
      </c>
      <c r="K15" s="4">
        <f t="shared" si="5"/>
        <v>2.905404983E-4</v>
      </c>
      <c r="L15" s="4">
        <v>-7.9626999999999996E-4</v>
      </c>
      <c r="M15" s="4">
        <v>-1.9224000000000001E-3</v>
      </c>
      <c r="N15" s="6">
        <v>2.9053999999999999E-4</v>
      </c>
      <c r="O15" s="4">
        <f t="shared" si="6"/>
        <v>-7.5301000244248906E-12</v>
      </c>
      <c r="P15" s="4">
        <f t="shared" si="7"/>
        <v>-2.731000000796846E-10</v>
      </c>
      <c r="Q15" s="4">
        <f t="shared" si="8"/>
        <v>-4.9830000000382346E-10</v>
      </c>
      <c r="R15" s="4">
        <f t="shared" si="9"/>
        <v>5.6828091860778864E-10</v>
      </c>
      <c r="S15" s="12">
        <f t="shared" si="10"/>
        <v>2.0807853500301277</v>
      </c>
      <c r="T15" s="4">
        <v>7.5301E-12</v>
      </c>
      <c r="U15" s="4">
        <v>2.7310000000000002E-10</v>
      </c>
      <c r="V15" s="4">
        <v>4.9830000000000003E-10</v>
      </c>
    </row>
    <row r="16" spans="1:28" x14ac:dyDescent="0.45">
      <c r="A16" s="33"/>
      <c r="B16" s="9">
        <v>9236</v>
      </c>
      <c r="C16" s="4">
        <f t="shared" si="0"/>
        <v>7.8518088138000003E-4</v>
      </c>
      <c r="D16" s="4">
        <f t="shared" si="1"/>
        <v>-1.88642373377E-3</v>
      </c>
      <c r="E16" s="4">
        <f t="shared" si="2"/>
        <v>5.1030046931999995E-4</v>
      </c>
      <c r="F16" s="4">
        <v>-1.1229E-5</v>
      </c>
      <c r="G16" s="4">
        <v>3.6276000000000003E-5</v>
      </c>
      <c r="H16" s="4">
        <v>2.2100000000000001E-4</v>
      </c>
      <c r="I16" s="4">
        <f t="shared" si="3"/>
        <v>7.9640988138E-4</v>
      </c>
      <c r="J16" s="4">
        <f t="shared" si="4"/>
        <v>-1.92269973377E-3</v>
      </c>
      <c r="K16" s="4">
        <f t="shared" si="5"/>
        <v>2.8930046932E-4</v>
      </c>
      <c r="L16" s="4">
        <v>7.9641E-4</v>
      </c>
      <c r="M16" s="4">
        <v>-1.9227000000000001E-3</v>
      </c>
      <c r="N16" s="6">
        <v>2.8929999999999998E-4</v>
      </c>
      <c r="O16" s="4">
        <f t="shared" si="6"/>
        <v>1.1861999999873002E-10</v>
      </c>
      <c r="P16" s="4">
        <f t="shared" si="7"/>
        <v>-2.6623000006810449E-10</v>
      </c>
      <c r="Q16" s="4">
        <f t="shared" si="8"/>
        <v>-4.6932000001770682E-10</v>
      </c>
      <c r="R16" s="4">
        <f t="shared" si="9"/>
        <v>5.52458486904294E-10</v>
      </c>
      <c r="S16" s="12">
        <f t="shared" si="10"/>
        <v>2.0811160895298468</v>
      </c>
      <c r="T16" s="4">
        <v>-1.1862E-10</v>
      </c>
      <c r="U16" s="4">
        <v>2.6623000000000002E-10</v>
      </c>
      <c r="V16" s="4">
        <v>4.6931999999999999E-10</v>
      </c>
    </row>
    <row r="17" spans="1:22" x14ac:dyDescent="0.45">
      <c r="A17" s="33"/>
      <c r="B17" s="9">
        <v>23246</v>
      </c>
      <c r="C17" s="4">
        <f t="shared" si="0"/>
        <v>-1.8789960319759999E-3</v>
      </c>
      <c r="D17" s="4">
        <f t="shared" si="1"/>
        <v>-7.8425989866000008E-4</v>
      </c>
      <c r="E17" s="4">
        <f t="shared" si="2"/>
        <v>5.1781007956699997E-4</v>
      </c>
      <c r="F17" s="4">
        <v>4.4203999999999999E-5</v>
      </c>
      <c r="G17" s="4">
        <v>1.235E-5</v>
      </c>
      <c r="H17" s="4">
        <v>2.3033E-4</v>
      </c>
      <c r="I17" s="4">
        <f t="shared" si="3"/>
        <v>-1.9232000319759999E-3</v>
      </c>
      <c r="J17" s="4">
        <f t="shared" si="4"/>
        <v>-7.9660989866000003E-4</v>
      </c>
      <c r="K17" s="4">
        <f t="shared" si="5"/>
        <v>2.8748007956700002E-4</v>
      </c>
      <c r="L17" s="4">
        <v>-1.9231999999999999E-3</v>
      </c>
      <c r="M17" s="4">
        <v>-7.9661E-4</v>
      </c>
      <c r="N17" s="6">
        <v>2.8748000000000001E-4</v>
      </c>
      <c r="O17" s="4">
        <f t="shared" si="6"/>
        <v>3.1975999972844171E-11</v>
      </c>
      <c r="P17" s="4">
        <f t="shared" si="7"/>
        <v>-1.0133999997670451E-10</v>
      </c>
      <c r="Q17" s="4">
        <f t="shared" si="8"/>
        <v>-7.9567000015566547E-11</v>
      </c>
      <c r="R17" s="4">
        <f t="shared" si="9"/>
        <v>1.3275227930630406E-10</v>
      </c>
      <c r="S17" s="12">
        <f t="shared" si="10"/>
        <v>2.0816545659883148</v>
      </c>
      <c r="T17" s="4">
        <v>-3.1976E-11</v>
      </c>
      <c r="U17" s="4">
        <v>1.0134E-10</v>
      </c>
      <c r="V17" s="4">
        <v>7.9567000000000003E-11</v>
      </c>
    </row>
    <row r="18" spans="1:22" x14ac:dyDescent="0.45">
      <c r="A18" s="33"/>
      <c r="B18" s="9">
        <v>1837</v>
      </c>
      <c r="C18" s="4">
        <f t="shared" si="0"/>
        <v>1.8896597886299998E-3</v>
      </c>
      <c r="D18" s="4">
        <f t="shared" si="1"/>
        <v>7.7932302444399994E-4</v>
      </c>
      <c r="E18" s="4">
        <f t="shared" si="2"/>
        <v>4.9653044341000003E-4</v>
      </c>
      <c r="F18" s="4">
        <v>-3.5040000000000003E-5</v>
      </c>
      <c r="G18" s="4">
        <v>-1.7927E-5</v>
      </c>
      <c r="H18" s="4">
        <v>2.1489E-4</v>
      </c>
      <c r="I18" s="4">
        <f t="shared" si="3"/>
        <v>1.9246997886299998E-3</v>
      </c>
      <c r="J18" s="4">
        <f t="shared" si="4"/>
        <v>7.9725002444399999E-4</v>
      </c>
      <c r="K18" s="4">
        <f t="shared" si="5"/>
        <v>2.8164044341000001E-4</v>
      </c>
      <c r="L18" s="4">
        <v>1.9246999999999999E-3</v>
      </c>
      <c r="M18" s="4">
        <v>7.9725E-4</v>
      </c>
      <c r="N18" s="6">
        <v>2.8163999999999999E-4</v>
      </c>
      <c r="O18" s="4">
        <f t="shared" si="6"/>
        <v>2.1137000006180018E-10</v>
      </c>
      <c r="P18" s="4">
        <f t="shared" si="7"/>
        <v>-2.4443999992532217E-11</v>
      </c>
      <c r="Q18" s="4">
        <f t="shared" si="8"/>
        <v>-4.4341000001498626E-10</v>
      </c>
      <c r="R18" s="4">
        <f t="shared" si="9"/>
        <v>4.9182030679410789E-10</v>
      </c>
      <c r="S18" s="12">
        <f t="shared" si="10"/>
        <v>2.0832853027130009</v>
      </c>
      <c r="T18" s="4">
        <v>-2.1136999999999999E-10</v>
      </c>
      <c r="U18" s="4">
        <v>2.4444E-11</v>
      </c>
      <c r="V18" s="4">
        <v>4.4341000000000002E-10</v>
      </c>
    </row>
    <row r="19" spans="1:22" x14ac:dyDescent="0.45">
      <c r="A19" s="33"/>
      <c r="B19" s="9">
        <v>1909</v>
      </c>
      <c r="C19" s="4">
        <f t="shared" si="0"/>
        <v>1.8908527699300001E-3</v>
      </c>
      <c r="D19" s="4">
        <f t="shared" si="1"/>
        <v>-7.8782033380999999E-4</v>
      </c>
      <c r="E19" s="4">
        <f t="shared" si="2"/>
        <v>4.8980056244000004E-4</v>
      </c>
      <c r="F19" s="4">
        <v>-3.4746999999999998E-5</v>
      </c>
      <c r="G19" s="4">
        <v>9.7795000000000001E-6</v>
      </c>
      <c r="H19" s="4">
        <v>2.1136000000000001E-4</v>
      </c>
      <c r="I19" s="4">
        <f t="shared" si="3"/>
        <v>1.92559976993E-3</v>
      </c>
      <c r="J19" s="4">
        <f t="shared" si="4"/>
        <v>-7.9759983380999996E-4</v>
      </c>
      <c r="K19" s="4">
        <f t="shared" si="5"/>
        <v>2.7844056244000003E-4</v>
      </c>
      <c r="L19" s="4">
        <v>1.9256E-3</v>
      </c>
      <c r="M19" s="4">
        <v>-7.9759999999999998E-4</v>
      </c>
      <c r="N19" s="6">
        <v>2.7844000000000002E-4</v>
      </c>
      <c r="O19" s="4">
        <f t="shared" si="6"/>
        <v>2.3006999994371058E-10</v>
      </c>
      <c r="P19" s="4">
        <f t="shared" si="7"/>
        <v>-1.6619000002115331E-10</v>
      </c>
      <c r="Q19" s="4">
        <f t="shared" si="8"/>
        <v>-5.624400000099096E-10</v>
      </c>
      <c r="R19" s="4">
        <f t="shared" si="9"/>
        <v>6.2999212264303515E-10</v>
      </c>
      <c r="S19" s="12">
        <f t="shared" si="10"/>
        <v>2.0842507334771412</v>
      </c>
      <c r="T19" s="4">
        <v>-2.3006999999999999E-10</v>
      </c>
      <c r="U19" s="4">
        <v>1.6619E-10</v>
      </c>
      <c r="V19" s="4">
        <v>5.6243999999999997E-10</v>
      </c>
    </row>
    <row r="20" spans="1:22" x14ac:dyDescent="0.45">
      <c r="A20" s="33"/>
      <c r="B20" s="9">
        <v>45401</v>
      </c>
      <c r="C20" s="4">
        <f t="shared" si="0"/>
        <v>1.1733119735940001E-3</v>
      </c>
      <c r="D20" s="4">
        <f t="shared" si="1"/>
        <v>2.8143611917900001E-3</v>
      </c>
      <c r="E20" s="4">
        <f t="shared" si="2"/>
        <v>8.9670978863000005E-4</v>
      </c>
      <c r="F20" s="4">
        <v>-2.1588000000000001E-5</v>
      </c>
      <c r="G20" s="4">
        <v>-7.0339000000000005E-5</v>
      </c>
      <c r="H20" s="4">
        <v>2.1976999999999999E-4</v>
      </c>
      <c r="I20" s="4">
        <f t="shared" si="3"/>
        <v>1.194899973594E-3</v>
      </c>
      <c r="J20" s="4">
        <f t="shared" si="4"/>
        <v>2.8847001917900001E-3</v>
      </c>
      <c r="K20" s="4">
        <f t="shared" si="5"/>
        <v>6.7693978863000005E-4</v>
      </c>
      <c r="L20" s="4">
        <v>1.1949E-3</v>
      </c>
      <c r="M20" s="4">
        <v>2.8847E-3</v>
      </c>
      <c r="N20" s="6">
        <v>6.7694000000000001E-4</v>
      </c>
      <c r="O20" s="4">
        <f t="shared" si="6"/>
        <v>2.6405999999437602E-11</v>
      </c>
      <c r="P20" s="4">
        <f t="shared" si="7"/>
        <v>-1.9179000011401715E-10</v>
      </c>
      <c r="Q20" s="4">
        <f t="shared" si="8"/>
        <v>2.1136999995337996E-10</v>
      </c>
      <c r="R20" s="4">
        <f t="shared" si="9"/>
        <v>2.8663209495797369E-10</v>
      </c>
      <c r="S20" s="12">
        <f t="shared" si="10"/>
        <v>3.1223837208133145</v>
      </c>
      <c r="T20" s="4">
        <v>-2.6406E-11</v>
      </c>
      <c r="U20" s="4">
        <v>1.9178999999999999E-10</v>
      </c>
      <c r="V20" s="4">
        <v>-2.1136999999999999E-10</v>
      </c>
    </row>
    <row r="21" spans="1:22" x14ac:dyDescent="0.45">
      <c r="A21" s="33"/>
      <c r="B21" s="9">
        <v>10376</v>
      </c>
      <c r="C21" s="4">
        <f t="shared" si="0"/>
        <v>1.1758409450270003E-3</v>
      </c>
      <c r="D21" s="4">
        <f t="shared" si="1"/>
        <v>-2.8235759106439999E-3</v>
      </c>
      <c r="E21" s="4">
        <f t="shared" si="2"/>
        <v>8.8652004089100002E-4</v>
      </c>
      <c r="F21" s="4">
        <v>-1.9559E-5</v>
      </c>
      <c r="G21" s="4">
        <v>6.2323999999999995E-5</v>
      </c>
      <c r="H21" s="4">
        <v>2.1244999999999999E-4</v>
      </c>
      <c r="I21" s="4">
        <f t="shared" si="3"/>
        <v>1.1953999450270002E-3</v>
      </c>
      <c r="J21" s="4">
        <f t="shared" si="4"/>
        <v>-2.8858999106439998E-3</v>
      </c>
      <c r="K21" s="4">
        <f t="shared" si="5"/>
        <v>6.7407004089100003E-4</v>
      </c>
      <c r="L21" s="4">
        <v>1.1954000000000001E-3</v>
      </c>
      <c r="M21" s="4">
        <v>-2.8858999999999998E-3</v>
      </c>
      <c r="N21" s="6">
        <v>6.7407000000000003E-4</v>
      </c>
      <c r="O21" s="4">
        <f t="shared" si="6"/>
        <v>5.4972999893529439E-11</v>
      </c>
      <c r="P21" s="4">
        <f t="shared" si="7"/>
        <v>-8.935600002979438E-11</v>
      </c>
      <c r="Q21" s="4">
        <f t="shared" si="8"/>
        <v>-4.0891000004442124E-11</v>
      </c>
      <c r="R21" s="4">
        <f t="shared" si="9"/>
        <v>1.1259928658735759E-10</v>
      </c>
      <c r="S21" s="12">
        <f t="shared" si="10"/>
        <v>3.1236837179842643</v>
      </c>
      <c r="T21" s="4">
        <v>-5.4972999999999999E-11</v>
      </c>
      <c r="U21" s="4">
        <v>8.9355999999999994E-11</v>
      </c>
      <c r="V21" s="4">
        <v>4.0891000000000003E-11</v>
      </c>
    </row>
    <row r="22" spans="1:22" x14ac:dyDescent="0.45">
      <c r="A22" s="33"/>
      <c r="B22" s="9">
        <v>38396</v>
      </c>
      <c r="C22" s="4">
        <f t="shared" si="0"/>
        <v>-1.16958220392E-3</v>
      </c>
      <c r="D22" s="4">
        <f t="shared" si="1"/>
        <v>2.8140924291300004E-3</v>
      </c>
      <c r="E22" s="4">
        <f t="shared" si="2"/>
        <v>9.0730935820000007E-4</v>
      </c>
      <c r="F22" s="4">
        <v>2.6118E-5</v>
      </c>
      <c r="G22" s="4">
        <v>-7.2707999999999996E-5</v>
      </c>
      <c r="H22" s="4">
        <v>2.3538000000000001E-4</v>
      </c>
      <c r="I22" s="4">
        <f t="shared" si="3"/>
        <v>-1.1957002039200001E-3</v>
      </c>
      <c r="J22" s="4">
        <f t="shared" si="4"/>
        <v>2.8868004291300003E-3</v>
      </c>
      <c r="K22" s="4">
        <f t="shared" si="5"/>
        <v>6.7192935820000008E-4</v>
      </c>
      <c r="L22" s="4">
        <v>-1.1957000000000001E-3</v>
      </c>
      <c r="M22" s="4">
        <v>2.8868000000000001E-3</v>
      </c>
      <c r="N22" s="6">
        <v>6.7193000000000005E-4</v>
      </c>
      <c r="O22" s="4">
        <f t="shared" si="6"/>
        <v>2.0392000002651678E-10</v>
      </c>
      <c r="P22" s="4">
        <f t="shared" si="7"/>
        <v>-4.2913000019781378E-10</v>
      </c>
      <c r="Q22" s="4">
        <f t="shared" si="8"/>
        <v>6.4179999997252685E-10</v>
      </c>
      <c r="R22" s="4">
        <f t="shared" si="9"/>
        <v>7.9852561852787521E-10</v>
      </c>
      <c r="S22" s="12">
        <f t="shared" si="10"/>
        <v>3.1246300148977637</v>
      </c>
      <c r="T22" s="4">
        <v>-2.0392000000000001E-10</v>
      </c>
      <c r="U22" s="4">
        <v>4.2913E-10</v>
      </c>
      <c r="V22" s="4">
        <v>-6.418E-10</v>
      </c>
    </row>
    <row r="23" spans="1:22" x14ac:dyDescent="0.45">
      <c r="A23" s="33"/>
      <c r="B23" s="9">
        <v>17381</v>
      </c>
      <c r="C23" s="4">
        <f t="shared" si="0"/>
        <v>-1.1709300237419998E-3</v>
      </c>
      <c r="D23" s="4">
        <f t="shared" si="1"/>
        <v>-2.8270387382499998E-3</v>
      </c>
      <c r="E23" s="4">
        <f t="shared" si="2"/>
        <v>8.779702593999999E-4</v>
      </c>
      <c r="F23" s="4">
        <v>2.5069999999999999E-5</v>
      </c>
      <c r="G23" s="4">
        <v>6.0461000000000003E-5</v>
      </c>
      <c r="H23" s="4">
        <v>2.0772E-4</v>
      </c>
      <c r="I23" s="4">
        <f t="shared" si="3"/>
        <v>-1.1960000237419999E-3</v>
      </c>
      <c r="J23" s="4">
        <f t="shared" si="4"/>
        <v>-2.8874997382499997E-3</v>
      </c>
      <c r="K23" s="4">
        <f t="shared" si="5"/>
        <v>6.7025025939999991E-4</v>
      </c>
      <c r="L23" s="4">
        <v>-1.196E-3</v>
      </c>
      <c r="M23" s="4">
        <v>-2.8874999999999999E-3</v>
      </c>
      <c r="N23" s="6">
        <v>6.7024999999999995E-4</v>
      </c>
      <c r="O23" s="4">
        <f t="shared" si="6"/>
        <v>2.3741999902529565E-11</v>
      </c>
      <c r="P23" s="4">
        <f t="shared" si="7"/>
        <v>-2.6175000014672101E-10</v>
      </c>
      <c r="Q23" s="4">
        <f t="shared" si="8"/>
        <v>-2.5939999996095475E-10</v>
      </c>
      <c r="R23" s="4">
        <f t="shared" si="9"/>
        <v>3.6927646163264111E-10</v>
      </c>
      <c r="S23" s="12">
        <f t="shared" si="10"/>
        <v>3.1253915354719957</v>
      </c>
      <c r="T23" s="4">
        <v>-2.3742000000000001E-11</v>
      </c>
      <c r="U23" s="4">
        <v>2.6175E-10</v>
      </c>
      <c r="V23" s="4">
        <v>2.594E-10</v>
      </c>
    </row>
    <row r="24" spans="1:22" x14ac:dyDescent="0.45">
      <c r="A24" s="33"/>
      <c r="B24" s="9">
        <v>3061</v>
      </c>
      <c r="C24" s="4">
        <f t="shared" si="0"/>
        <v>2.8371387656200005E-3</v>
      </c>
      <c r="D24" s="4">
        <f t="shared" si="1"/>
        <v>1.1740090386389999E-3</v>
      </c>
      <c r="E24" s="4">
        <f t="shared" si="2"/>
        <v>8.5245027179000005E-4</v>
      </c>
      <c r="F24" s="4">
        <v>-5.5361000000000001E-5</v>
      </c>
      <c r="G24" s="4">
        <v>-2.4091E-5</v>
      </c>
      <c r="H24" s="4">
        <v>1.9398000000000001E-4</v>
      </c>
      <c r="I24" s="4">
        <f t="shared" si="3"/>
        <v>2.8924997656200003E-3</v>
      </c>
      <c r="J24" s="4">
        <f t="shared" si="4"/>
        <v>1.1981000386389999E-3</v>
      </c>
      <c r="K24" s="4">
        <f t="shared" si="5"/>
        <v>6.5847027178999999E-4</v>
      </c>
      <c r="L24" s="4">
        <v>2.8925000000000001E-3</v>
      </c>
      <c r="M24" s="4">
        <v>1.1980999999999999E-3</v>
      </c>
      <c r="N24" s="6">
        <v>6.5846999999999998E-4</v>
      </c>
      <c r="O24" s="4">
        <f t="shared" si="6"/>
        <v>2.3437999978337398E-10</v>
      </c>
      <c r="P24" s="4">
        <f t="shared" si="7"/>
        <v>-3.8638999985685096E-11</v>
      </c>
      <c r="Q24" s="4">
        <f t="shared" si="8"/>
        <v>-2.7179000001119336E-10</v>
      </c>
      <c r="R24" s="4">
        <f t="shared" si="9"/>
        <v>3.6096642603493286E-10</v>
      </c>
      <c r="S24" s="12">
        <f t="shared" si="10"/>
        <v>3.1308145681275983</v>
      </c>
      <c r="T24" s="4">
        <v>-2.3438000000000002E-10</v>
      </c>
      <c r="U24" s="4">
        <v>3.8639E-11</v>
      </c>
      <c r="V24" s="4">
        <v>2.7179E-10</v>
      </c>
    </row>
    <row r="25" spans="1:22" x14ac:dyDescent="0.45">
      <c r="A25" s="33"/>
      <c r="B25" s="9">
        <v>3133</v>
      </c>
      <c r="C25" s="4">
        <f t="shared" si="0"/>
        <v>2.8368458471699997E-3</v>
      </c>
      <c r="D25" s="4">
        <f t="shared" si="1"/>
        <v>-1.18092987837E-3</v>
      </c>
      <c r="E25" s="4">
        <f t="shared" si="2"/>
        <v>8.5217018864999999E-4</v>
      </c>
      <c r="F25" s="3">
        <v>-5.6653999999999997E-5</v>
      </c>
      <c r="G25" s="3">
        <v>1.7569999999999999E-5</v>
      </c>
      <c r="H25" s="3">
        <v>1.9595999999999999E-4</v>
      </c>
      <c r="I25" s="4">
        <f t="shared" si="3"/>
        <v>2.8934998471699998E-3</v>
      </c>
      <c r="J25" s="4">
        <f t="shared" si="4"/>
        <v>-1.19849987837E-3</v>
      </c>
      <c r="K25" s="4">
        <f t="shared" si="5"/>
        <v>6.5621018864999998E-4</v>
      </c>
      <c r="L25" s="4">
        <v>2.8934999999999998E-3</v>
      </c>
      <c r="M25" s="4">
        <v>-1.1984999999999999E-3</v>
      </c>
      <c r="N25" s="6">
        <v>6.5620999999999995E-4</v>
      </c>
      <c r="O25" s="4">
        <f t="shared" si="6"/>
        <v>1.528299999574434E-10</v>
      </c>
      <c r="P25" s="4">
        <f t="shared" si="7"/>
        <v>-1.216299999086401E-10</v>
      </c>
      <c r="Q25" s="4">
        <f t="shared" si="8"/>
        <v>-1.8865000002681737E-10</v>
      </c>
      <c r="R25" s="4">
        <f t="shared" si="9"/>
        <v>2.7155052619151032E-10</v>
      </c>
      <c r="S25" s="12">
        <f t="shared" si="10"/>
        <v>3.1318915211098863</v>
      </c>
      <c r="T25" s="3">
        <v>-1.5283E-10</v>
      </c>
      <c r="U25" s="3">
        <v>1.2163E-10</v>
      </c>
      <c r="V25" s="3">
        <v>1.8864999999999999E-10</v>
      </c>
    </row>
    <row r="26" spans="1:22" x14ac:dyDescent="0.45">
      <c r="A26" s="33"/>
      <c r="B26" s="9">
        <v>31391</v>
      </c>
      <c r="C26" s="4">
        <f t="shared" si="0"/>
        <v>-2.82657327979E-3</v>
      </c>
      <c r="D26" s="4">
        <f t="shared" si="1"/>
        <v>1.1727471859700001E-3</v>
      </c>
      <c r="E26" s="4">
        <f t="shared" si="2"/>
        <v>8.7437955291999993E-4</v>
      </c>
      <c r="F26" s="4">
        <v>6.7427000000000003E-5</v>
      </c>
      <c r="G26" s="4">
        <v>-2.5953E-5</v>
      </c>
      <c r="H26" s="4">
        <v>2.1944999999999999E-4</v>
      </c>
      <c r="I26" s="4">
        <f t="shared" si="3"/>
        <v>-2.8940002797900001E-3</v>
      </c>
      <c r="J26" s="4">
        <f t="shared" si="4"/>
        <v>1.1987001859700001E-3</v>
      </c>
      <c r="K26" s="4">
        <f t="shared" si="5"/>
        <v>6.5492955291999999E-4</v>
      </c>
      <c r="L26" s="4">
        <v>-2.8939999999999999E-3</v>
      </c>
      <c r="M26" s="4">
        <v>1.1987E-3</v>
      </c>
      <c r="N26" s="6">
        <v>6.5492999999999997E-4</v>
      </c>
      <c r="O26" s="4">
        <f t="shared" si="6"/>
        <v>2.7979000019606737E-10</v>
      </c>
      <c r="P26" s="4">
        <f t="shared" si="7"/>
        <v>-1.8597000003318931E-10</v>
      </c>
      <c r="Q26" s="4">
        <f t="shared" si="8"/>
        <v>4.4707999997430081E-10</v>
      </c>
      <c r="R26" s="4">
        <f t="shared" si="9"/>
        <v>5.5923859979357707E-10</v>
      </c>
      <c r="S26" s="12">
        <f t="shared" si="10"/>
        <v>3.1324299976216543</v>
      </c>
      <c r="T26" s="4">
        <v>-2.7979000000000002E-10</v>
      </c>
      <c r="U26" s="4">
        <v>1.8597000000000001E-10</v>
      </c>
      <c r="V26" s="4">
        <v>-4.4708000000000002E-10</v>
      </c>
    </row>
    <row r="27" spans="1:22" x14ac:dyDescent="0.45">
      <c r="A27" s="33"/>
      <c r="B27" s="9">
        <v>24386</v>
      </c>
      <c r="C27" s="4">
        <f t="shared" si="0"/>
        <v>-2.8307310194170001E-3</v>
      </c>
      <c r="D27" s="4">
        <f t="shared" si="1"/>
        <v>-1.1798359279070001E-3</v>
      </c>
      <c r="E27" s="4">
        <f t="shared" si="2"/>
        <v>8.564100586300001E-4</v>
      </c>
      <c r="F27" s="4">
        <v>6.4068999999999999E-5</v>
      </c>
      <c r="G27" s="4">
        <v>1.9264000000000001E-5</v>
      </c>
      <c r="H27" s="4">
        <v>2.0342E-4</v>
      </c>
      <c r="I27" s="4">
        <f t="shared" si="3"/>
        <v>-2.894800019417E-3</v>
      </c>
      <c r="J27" s="4">
        <f t="shared" si="4"/>
        <v>-1.1990999279070001E-3</v>
      </c>
      <c r="K27" s="4">
        <f t="shared" si="5"/>
        <v>6.5299005863000005E-4</v>
      </c>
      <c r="L27" s="4">
        <v>-2.8947999999999999E-3</v>
      </c>
      <c r="M27" s="4">
        <v>-1.1991E-3</v>
      </c>
      <c r="N27" s="6">
        <v>6.5298999999999999E-4</v>
      </c>
      <c r="O27" s="4">
        <f t="shared" si="6"/>
        <v>1.9417000125809825E-11</v>
      </c>
      <c r="P27" s="4">
        <f t="shared" si="7"/>
        <v>-7.2092999972572791E-11</v>
      </c>
      <c r="Q27" s="4">
        <f t="shared" si="8"/>
        <v>-5.8630000051955455E-11</v>
      </c>
      <c r="R27" s="4">
        <f t="shared" si="9"/>
        <v>9.4931014136705483E-11</v>
      </c>
      <c r="S27" s="12">
        <f t="shared" si="10"/>
        <v>3.1333221746255204</v>
      </c>
      <c r="T27" s="4">
        <v>-1.9416999999999999E-11</v>
      </c>
      <c r="U27" s="4">
        <v>7.2093000000000006E-11</v>
      </c>
      <c r="V27" s="4">
        <v>5.8629999999999996E-11</v>
      </c>
    </row>
    <row r="28" spans="1:22" x14ac:dyDescent="0.45">
      <c r="A28" s="33"/>
      <c r="B28" s="9">
        <v>11516</v>
      </c>
      <c r="C28" s="4">
        <f t="shared" si="0"/>
        <v>1.5720480406359999E-3</v>
      </c>
      <c r="D28" s="4">
        <f t="shared" si="1"/>
        <v>-3.7820720754530002E-3</v>
      </c>
      <c r="E28" s="4">
        <f t="shared" si="2"/>
        <v>1.39602988968E-3</v>
      </c>
      <c r="F28" s="4">
        <v>-2.5551999999999999E-5</v>
      </c>
      <c r="G28" s="4">
        <v>7.4927999999999998E-5</v>
      </c>
      <c r="H28" s="4">
        <v>1.6623000000000001E-4</v>
      </c>
      <c r="I28" s="4">
        <f t="shared" si="3"/>
        <v>1.597600040636E-3</v>
      </c>
      <c r="J28" s="4">
        <f t="shared" si="4"/>
        <v>-3.8570000754530004E-3</v>
      </c>
      <c r="K28" s="4">
        <f t="shared" si="5"/>
        <v>1.22979988968E-3</v>
      </c>
      <c r="L28" s="4">
        <v>1.5976E-3</v>
      </c>
      <c r="M28" s="4">
        <v>-3.8570000000000002E-3</v>
      </c>
      <c r="N28" s="6">
        <v>1.2298000000000001E-3</v>
      </c>
      <c r="O28" s="4">
        <f t="shared" si="6"/>
        <v>-4.0635999990282223E-11</v>
      </c>
      <c r="P28" s="4">
        <f t="shared" si="7"/>
        <v>7.5453000184660945E-11</v>
      </c>
      <c r="Q28" s="4">
        <f t="shared" si="8"/>
        <v>1.1032000009694731E-10</v>
      </c>
      <c r="R28" s="4">
        <f t="shared" si="9"/>
        <v>1.3969589168428367E-10</v>
      </c>
      <c r="S28" s="12">
        <f t="shared" si="10"/>
        <v>4.1747784084906829</v>
      </c>
      <c r="T28" s="4">
        <v>4.0635999999999999E-11</v>
      </c>
      <c r="U28" s="4">
        <v>-7.5452999999999995E-11</v>
      </c>
      <c r="V28" s="4">
        <v>-1.1032E-10</v>
      </c>
    </row>
    <row r="29" spans="1:22" x14ac:dyDescent="0.45">
      <c r="A29" s="33"/>
      <c r="B29" s="9">
        <v>46541</v>
      </c>
      <c r="C29" s="4">
        <f t="shared" si="0"/>
        <v>1.5740629691549999E-3</v>
      </c>
      <c r="D29" s="4">
        <f t="shared" si="1"/>
        <v>3.7854861573599998E-3</v>
      </c>
      <c r="E29" s="4">
        <f t="shared" si="2"/>
        <v>1.3819999037959999E-3</v>
      </c>
      <c r="F29" s="4">
        <v>-2.5636999999999999E-5</v>
      </c>
      <c r="G29" s="4">
        <v>-7.6514000000000006E-5</v>
      </c>
      <c r="H29" s="4">
        <v>1.604E-4</v>
      </c>
      <c r="I29" s="4">
        <f t="shared" si="3"/>
        <v>1.599699969155E-3</v>
      </c>
      <c r="J29" s="4">
        <f t="shared" si="4"/>
        <v>3.86200015736E-3</v>
      </c>
      <c r="K29" s="4">
        <f t="shared" si="5"/>
        <v>1.2215999037959999E-3</v>
      </c>
      <c r="L29" s="4">
        <v>1.5996999999999999E-3</v>
      </c>
      <c r="M29" s="4">
        <v>3.862E-3</v>
      </c>
      <c r="N29" s="6">
        <v>1.2216E-3</v>
      </c>
      <c r="O29" s="4">
        <f t="shared" si="6"/>
        <v>3.0844999948306806E-11</v>
      </c>
      <c r="P29" s="4">
        <f t="shared" si="7"/>
        <v>-1.5736000003041539E-10</v>
      </c>
      <c r="Q29" s="4">
        <f t="shared" si="8"/>
        <v>9.6204000061411721E-11</v>
      </c>
      <c r="R29" s="4">
        <f t="shared" si="9"/>
        <v>1.869994472162939E-10</v>
      </c>
      <c r="S29" s="12">
        <f t="shared" si="10"/>
        <v>4.1802014413183484</v>
      </c>
      <c r="T29" s="4">
        <v>-3.0844999999999998E-11</v>
      </c>
      <c r="U29" s="4">
        <v>1.5736000000000001E-10</v>
      </c>
      <c r="V29" s="4">
        <v>-9.6203999999999997E-11</v>
      </c>
    </row>
    <row r="30" spans="1:22" x14ac:dyDescent="0.45">
      <c r="A30" s="33"/>
      <c r="B30" s="9">
        <v>18521</v>
      </c>
      <c r="C30" s="4">
        <f t="shared" si="0"/>
        <v>-1.5725300262389998E-3</v>
      </c>
      <c r="D30" s="4">
        <f t="shared" si="1"/>
        <v>-3.7935528960799996E-3</v>
      </c>
      <c r="E30" s="4">
        <f t="shared" si="2"/>
        <v>1.373870070907E-3</v>
      </c>
      <c r="F30" s="4">
        <v>2.777E-5</v>
      </c>
      <c r="G30" s="4">
        <v>6.9846999999999997E-5</v>
      </c>
      <c r="H30" s="4">
        <v>1.5457000000000001E-4</v>
      </c>
      <c r="I30" s="4">
        <f t="shared" si="3"/>
        <v>-1.6003000262389999E-3</v>
      </c>
      <c r="J30" s="4">
        <f t="shared" si="4"/>
        <v>-3.8633998960799997E-3</v>
      </c>
      <c r="K30" s="4">
        <f t="shared" si="5"/>
        <v>1.2193000709070001E-3</v>
      </c>
      <c r="L30" s="4">
        <v>-1.6003E-3</v>
      </c>
      <c r="M30" s="4">
        <v>-3.8633999999999999E-3</v>
      </c>
      <c r="N30" s="6">
        <v>1.2193E-3</v>
      </c>
      <c r="O30" s="4">
        <f t="shared" si="6"/>
        <v>2.623899990512879E-11</v>
      </c>
      <c r="P30" s="4">
        <f t="shared" si="7"/>
        <v>-1.0392000020925662E-10</v>
      </c>
      <c r="Q30" s="4">
        <f t="shared" si="8"/>
        <v>-7.0907000106548712E-11</v>
      </c>
      <c r="R30" s="4">
        <f t="shared" si="9"/>
        <v>1.2851324532367604E-10</v>
      </c>
      <c r="S30" s="12">
        <f t="shared" si="10"/>
        <v>4.1817244827941495</v>
      </c>
      <c r="T30" s="4">
        <v>-2.6238999999999999E-11</v>
      </c>
      <c r="U30" s="4">
        <v>1.0392E-10</v>
      </c>
      <c r="V30" s="4">
        <v>7.0907000000000004E-11</v>
      </c>
    </row>
    <row r="31" spans="1:22" x14ac:dyDescent="0.45">
      <c r="A31" s="33"/>
      <c r="B31" s="9">
        <v>4285</v>
      </c>
      <c r="C31" s="4">
        <f t="shared" si="0"/>
        <v>3.8029548510499999E-3</v>
      </c>
      <c r="D31" s="4">
        <f t="shared" si="1"/>
        <v>1.5749780145509998E-3</v>
      </c>
      <c r="E31" s="4">
        <f t="shared" si="2"/>
        <v>1.35785011606E-3</v>
      </c>
      <c r="F31" s="4">
        <v>-6.3645000000000005E-5</v>
      </c>
      <c r="G31" s="4">
        <v>-2.6622E-5</v>
      </c>
      <c r="H31" s="4">
        <v>1.4375E-4</v>
      </c>
      <c r="I31" s="4">
        <f t="shared" si="3"/>
        <v>3.8665998510500001E-3</v>
      </c>
      <c r="J31" s="4">
        <f t="shared" si="4"/>
        <v>1.6016000145509998E-3</v>
      </c>
      <c r="K31" s="4">
        <f t="shared" si="5"/>
        <v>1.21410011606E-3</v>
      </c>
      <c r="L31" s="4">
        <v>3.8666E-3</v>
      </c>
      <c r="M31" s="4">
        <v>1.6015999999999999E-3</v>
      </c>
      <c r="N31" s="6">
        <v>1.2141000000000001E-3</v>
      </c>
      <c r="O31" s="4">
        <f t="shared" si="6"/>
        <v>1.4894999990355817E-10</v>
      </c>
      <c r="P31" s="4">
        <f t="shared" si="7"/>
        <v>-1.455099994489284E-11</v>
      </c>
      <c r="Q31" s="4">
        <f t="shared" si="8"/>
        <v>-1.1605999993523353E-10</v>
      </c>
      <c r="R31" s="4">
        <f t="shared" si="9"/>
        <v>1.8938784980994072E-10</v>
      </c>
      <c r="S31" s="12">
        <f t="shared" si="10"/>
        <v>4.1851783856844147</v>
      </c>
      <c r="T31" s="4">
        <v>-1.4894999999999999E-10</v>
      </c>
      <c r="U31" s="4">
        <v>1.4551E-11</v>
      </c>
      <c r="V31" s="4">
        <v>1.1606E-10</v>
      </c>
    </row>
    <row r="32" spans="1:22" x14ac:dyDescent="0.45">
      <c r="A32" s="33"/>
      <c r="B32" s="9">
        <v>4357</v>
      </c>
      <c r="C32" s="4">
        <f t="shared" si="0"/>
        <v>3.8017220075498999E-3</v>
      </c>
      <c r="D32" s="4">
        <f t="shared" si="1"/>
        <v>-1.5794469799849998E-3</v>
      </c>
      <c r="E32" s="4">
        <f t="shared" si="2"/>
        <v>1.360789984334E-3</v>
      </c>
      <c r="F32" s="4">
        <v>-6.6977999999999995E-5</v>
      </c>
      <c r="G32" s="4">
        <v>2.3053000000000001E-5</v>
      </c>
      <c r="H32" s="4">
        <v>1.5029E-4</v>
      </c>
      <c r="I32" s="4">
        <f t="shared" si="3"/>
        <v>3.8687000075499E-3</v>
      </c>
      <c r="J32" s="4">
        <f t="shared" si="4"/>
        <v>-1.6024999799849999E-3</v>
      </c>
      <c r="K32" s="4">
        <f t="shared" si="5"/>
        <v>1.210499984334E-3</v>
      </c>
      <c r="L32" s="4">
        <v>3.8687000000000001E-3</v>
      </c>
      <c r="M32" s="4">
        <v>-1.6025E-3</v>
      </c>
      <c r="N32" s="6">
        <v>1.2105E-3</v>
      </c>
      <c r="O32" s="4">
        <f t="shared" si="6"/>
        <v>-7.5498999413392553E-12</v>
      </c>
      <c r="P32" s="4">
        <f t="shared" si="7"/>
        <v>-2.0015000073980715E-11</v>
      </c>
      <c r="Q32" s="4">
        <f t="shared" si="8"/>
        <v>1.5665999964289967E-11</v>
      </c>
      <c r="R32" s="4">
        <f t="shared" si="9"/>
        <v>2.6514614309222297E-11</v>
      </c>
      <c r="S32" s="12">
        <f t="shared" si="10"/>
        <v>4.1874629478957779</v>
      </c>
      <c r="T32" s="4">
        <v>7.5498999999999996E-12</v>
      </c>
      <c r="U32" s="4">
        <v>2.0015000000000001E-11</v>
      </c>
      <c r="V32" s="4">
        <v>-1.5666E-11</v>
      </c>
    </row>
    <row r="33" spans="1:22" x14ac:dyDescent="0.45">
      <c r="A33" s="33"/>
      <c r="B33" s="9">
        <v>39536</v>
      </c>
      <c r="C33" s="4">
        <f t="shared" si="0"/>
        <v>-1.57891315572E-3</v>
      </c>
      <c r="D33" s="4">
        <f t="shared" si="1"/>
        <v>3.8023372940999998E-3</v>
      </c>
      <c r="E33" s="4">
        <f t="shared" si="2"/>
        <v>1.35879974536E-3</v>
      </c>
      <c r="F33" s="4">
        <v>2.8487E-5</v>
      </c>
      <c r="G33" s="4">
        <v>-7.8362999999999995E-5</v>
      </c>
      <c r="H33" s="4">
        <v>1.6809999999999999E-4</v>
      </c>
      <c r="I33" s="4">
        <f t="shared" si="3"/>
        <v>-1.60740015572E-3</v>
      </c>
      <c r="J33" s="4">
        <f t="shared" si="4"/>
        <v>3.8807002940999999E-3</v>
      </c>
      <c r="K33" s="4">
        <f t="shared" si="5"/>
        <v>1.19069974536E-3</v>
      </c>
      <c r="L33" s="4">
        <v>-1.6073999999999999E-3</v>
      </c>
      <c r="M33" s="4">
        <v>3.8806999999999999E-3</v>
      </c>
      <c r="N33" s="6">
        <v>1.1907E-3</v>
      </c>
      <c r="O33" s="4">
        <f t="shared" si="6"/>
        <v>1.5572000004564213E-10</v>
      </c>
      <c r="P33" s="4">
        <f t="shared" si="7"/>
        <v>-2.9409999999577274E-10</v>
      </c>
      <c r="Q33" s="4">
        <f t="shared" si="8"/>
        <v>2.5464000005803733E-10</v>
      </c>
      <c r="R33" s="4">
        <f t="shared" si="9"/>
        <v>4.1902870789635117E-10</v>
      </c>
      <c r="S33" s="12">
        <f t="shared" si="10"/>
        <v>4.2004246511513568</v>
      </c>
      <c r="T33" s="4">
        <v>-1.5572000000000001E-10</v>
      </c>
      <c r="U33" s="4">
        <v>2.941E-10</v>
      </c>
      <c r="V33" s="4">
        <v>-2.5464000000000001E-10</v>
      </c>
    </row>
    <row r="34" spans="1:22" x14ac:dyDescent="0.45">
      <c r="A34" s="33"/>
      <c r="B34" s="9">
        <v>25526</v>
      </c>
      <c r="C34" s="4">
        <f t="shared" si="0"/>
        <v>-3.8171759930034003E-3</v>
      </c>
      <c r="D34" s="4">
        <f t="shared" si="1"/>
        <v>-1.5864379287960002E-3</v>
      </c>
      <c r="E34" s="4">
        <f t="shared" si="2"/>
        <v>1.3255600436210002E-3</v>
      </c>
      <c r="F34" s="4">
        <v>6.7523999999999999E-5</v>
      </c>
      <c r="G34" s="4">
        <v>2.2662000000000001E-5</v>
      </c>
      <c r="H34" s="4">
        <v>1.4166E-4</v>
      </c>
      <c r="I34" s="4">
        <f t="shared" si="3"/>
        <v>-3.8846999930034001E-3</v>
      </c>
      <c r="J34" s="4">
        <f t="shared" si="4"/>
        <v>-1.6090999287960001E-3</v>
      </c>
      <c r="K34" s="4">
        <f t="shared" si="5"/>
        <v>1.1839000436210001E-3</v>
      </c>
      <c r="L34" s="4">
        <v>-3.8847E-3</v>
      </c>
      <c r="M34" s="4">
        <v>-1.6091E-3</v>
      </c>
      <c r="N34" s="6">
        <v>1.1839000000000001E-3</v>
      </c>
      <c r="O34" s="4">
        <f t="shared" si="6"/>
        <v>-6.9965999140164659E-12</v>
      </c>
      <c r="P34" s="4">
        <f t="shared" si="7"/>
        <v>-7.1203999944466356E-11</v>
      </c>
      <c r="Q34" s="4">
        <f t="shared" si="8"/>
        <v>-4.3621000041238478E-11</v>
      </c>
      <c r="R34" s="4">
        <f t="shared" si="9"/>
        <v>8.379590481071319E-11</v>
      </c>
      <c r="S34" s="12">
        <f t="shared" si="10"/>
        <v>4.2047707309673852</v>
      </c>
      <c r="T34" s="4">
        <v>6.9966000000000003E-12</v>
      </c>
      <c r="U34" s="4">
        <v>7.1204000000000006E-11</v>
      </c>
      <c r="V34" s="4">
        <v>4.3621000000000002E-11</v>
      </c>
    </row>
    <row r="35" spans="1:22" x14ac:dyDescent="0.45">
      <c r="A35" s="33"/>
      <c r="B35" s="9">
        <v>32531</v>
      </c>
      <c r="C35" s="4">
        <f t="shared" ref="C35:C59" si="13">I35+F35</f>
        <v>-3.8203841889399999E-3</v>
      </c>
      <c r="D35" s="4">
        <f t="shared" ref="D35:D59" si="14">J35+G35</f>
        <v>1.5846031309200003E-3</v>
      </c>
      <c r="E35" s="4">
        <f t="shared" ref="E35:E59" si="15">K35+H35</f>
        <v>1.32446982615E-3</v>
      </c>
      <c r="F35" s="4">
        <v>7.1015999999999999E-5</v>
      </c>
      <c r="G35" s="4">
        <v>-2.7297E-5</v>
      </c>
      <c r="H35" s="4">
        <v>1.5156999999999999E-4</v>
      </c>
      <c r="I35" s="4">
        <f t="shared" ref="I35:I59" si="16">L35+T35</f>
        <v>-3.8914001889400001E-3</v>
      </c>
      <c r="J35" s="4">
        <f t="shared" ref="J35:J59" si="17">M35+U35</f>
        <v>1.6119001309200002E-3</v>
      </c>
      <c r="K35" s="4">
        <f t="shared" ref="K35:K59" si="18">N35+V35</f>
        <v>1.17289982615E-3</v>
      </c>
      <c r="L35" s="4">
        <v>-3.8914000000000002E-3</v>
      </c>
      <c r="M35" s="4">
        <v>1.6119000000000001E-3</v>
      </c>
      <c r="N35" s="6">
        <v>1.1728999999999999E-3</v>
      </c>
      <c r="O35" s="4">
        <f t="shared" ref="O35:O59" si="19">L35-I35</f>
        <v>1.8893999993024879E-10</v>
      </c>
      <c r="P35" s="4">
        <f t="shared" ref="P35:P59" si="20">M35-J35</f>
        <v>-1.3092000010136995E-10</v>
      </c>
      <c r="Q35" s="4">
        <f t="shared" ref="Q35:Q59" si="21">N35-K35</f>
        <v>1.7384999993416694E-10</v>
      </c>
      <c r="R35" s="4">
        <f t="shared" ref="R35:R59" si="22">(O35^2+P35^2+Q35^2)^0.5</f>
        <v>2.8820512222598501E-10</v>
      </c>
      <c r="S35" s="12">
        <f t="shared" ref="S35:S59" si="23">1000*(L35^2+M35^2)^0.5</f>
        <v>4.2120322375309529</v>
      </c>
      <c r="T35" s="4">
        <v>-1.8894E-10</v>
      </c>
      <c r="U35" s="4">
        <v>1.3092E-10</v>
      </c>
      <c r="V35" s="4">
        <v>-1.7385E-10</v>
      </c>
    </row>
    <row r="36" spans="1:22" x14ac:dyDescent="0.45">
      <c r="A36" s="33"/>
      <c r="B36" s="9">
        <v>12656</v>
      </c>
      <c r="C36" s="4">
        <f t="shared" si="13"/>
        <v>1.9857550166859999E-3</v>
      </c>
      <c r="D36" s="4">
        <f t="shared" si="14"/>
        <v>-4.7878070773890004E-3</v>
      </c>
      <c r="E36" s="4">
        <f t="shared" si="15"/>
        <v>2.0599699534479998E-3</v>
      </c>
      <c r="F36" s="4">
        <v>-1.9045000000000001E-5</v>
      </c>
      <c r="G36" s="4">
        <v>5.2092999999999997E-5</v>
      </c>
      <c r="H36" s="4">
        <v>7.127E-5</v>
      </c>
      <c r="I36" s="4">
        <f t="shared" si="16"/>
        <v>2.004800016686E-3</v>
      </c>
      <c r="J36" s="4">
        <f t="shared" si="17"/>
        <v>-4.839900077389E-3</v>
      </c>
      <c r="K36" s="4">
        <f t="shared" si="18"/>
        <v>1.9886999534479998E-3</v>
      </c>
      <c r="L36" s="4">
        <v>2.0048000000000002E-3</v>
      </c>
      <c r="M36" s="4">
        <v>-4.8399000000000003E-3</v>
      </c>
      <c r="N36" s="6">
        <v>1.9886999999999999E-3</v>
      </c>
      <c r="O36" s="4">
        <f t="shared" si="19"/>
        <v>-1.6685999804089136E-11</v>
      </c>
      <c r="P36" s="4">
        <f t="shared" si="20"/>
        <v>7.7388999722427521E-11</v>
      </c>
      <c r="Q36" s="4">
        <f t="shared" si="21"/>
        <v>4.6552000101951485E-11</v>
      </c>
      <c r="R36" s="4">
        <f t="shared" si="22"/>
        <v>9.1839907344204349E-11</v>
      </c>
      <c r="S36" s="12">
        <f t="shared" si="23"/>
        <v>5.2386882947928859</v>
      </c>
      <c r="T36" s="4">
        <v>1.6686000000000001E-11</v>
      </c>
      <c r="U36" s="4">
        <v>-7.7388999999999995E-11</v>
      </c>
      <c r="V36" s="4">
        <v>-4.6552000000000001E-11</v>
      </c>
    </row>
    <row r="37" spans="1:22" x14ac:dyDescent="0.45">
      <c r="A37" s="33"/>
      <c r="B37" s="9">
        <v>5581</v>
      </c>
      <c r="C37" s="4">
        <f t="shared" si="13"/>
        <v>4.7990530367460005E-3</v>
      </c>
      <c r="D37" s="4">
        <f t="shared" si="14"/>
        <v>-1.9894370014824003E-3</v>
      </c>
      <c r="E37" s="4">
        <f t="shared" si="15"/>
        <v>2.0460389754060004E-3</v>
      </c>
      <c r="F37" s="4">
        <v>-4.6746999999999998E-5</v>
      </c>
      <c r="G37" s="4">
        <v>1.7762999999999999E-5</v>
      </c>
      <c r="H37" s="4">
        <v>6.4539E-5</v>
      </c>
      <c r="I37" s="4">
        <f t="shared" si="16"/>
        <v>4.8458000367460003E-3</v>
      </c>
      <c r="J37" s="4">
        <f t="shared" si="17"/>
        <v>-2.0072000014824004E-3</v>
      </c>
      <c r="K37" s="4">
        <f t="shared" si="18"/>
        <v>1.9814999754060002E-3</v>
      </c>
      <c r="L37" s="4">
        <v>4.8457999999999999E-3</v>
      </c>
      <c r="M37" s="4">
        <v>-2.0072000000000002E-3</v>
      </c>
      <c r="N37" s="6">
        <v>1.9815000000000002E-3</v>
      </c>
      <c r="O37" s="4">
        <f t="shared" si="19"/>
        <v>-3.6746000339760165E-11</v>
      </c>
      <c r="P37" s="4">
        <f t="shared" si="20"/>
        <v>1.4824001401403386E-12</v>
      </c>
      <c r="Q37" s="4">
        <f t="shared" si="21"/>
        <v>2.459400001361689E-11</v>
      </c>
      <c r="R37" s="4">
        <f t="shared" si="22"/>
        <v>4.4241732423300623E-11</v>
      </c>
      <c r="S37" s="12">
        <f t="shared" si="23"/>
        <v>5.245057624087651</v>
      </c>
      <c r="T37" s="4">
        <v>3.6746E-11</v>
      </c>
      <c r="U37" s="4">
        <v>-1.4824E-12</v>
      </c>
      <c r="V37" s="4">
        <v>-2.4594000000000001E-11</v>
      </c>
    </row>
    <row r="38" spans="1:22" x14ac:dyDescent="0.45">
      <c r="A38" s="33"/>
      <c r="B38" s="9">
        <v>5509</v>
      </c>
      <c r="C38" s="4">
        <f t="shared" si="13"/>
        <v>4.8088499445129995E-3</v>
      </c>
      <c r="D38" s="4">
        <f t="shared" si="14"/>
        <v>1.9910440149099999E-3</v>
      </c>
      <c r="E38" s="4">
        <f t="shared" si="15"/>
        <v>2.0319910238219998E-3</v>
      </c>
      <c r="F38" s="4">
        <v>-4.2549999999999997E-5</v>
      </c>
      <c r="G38" s="4">
        <v>-1.8456000000000001E-5</v>
      </c>
      <c r="H38" s="4">
        <v>5.7391E-5</v>
      </c>
      <c r="I38" s="4">
        <f t="shared" si="16"/>
        <v>4.8513999445129992E-3</v>
      </c>
      <c r="J38" s="4">
        <f t="shared" si="17"/>
        <v>2.0095000149099999E-3</v>
      </c>
      <c r="K38" s="4">
        <f t="shared" si="18"/>
        <v>1.9746000238219999E-3</v>
      </c>
      <c r="L38" s="4">
        <v>4.8513999999999996E-3</v>
      </c>
      <c r="M38" s="4">
        <v>2.0095E-3</v>
      </c>
      <c r="N38" s="6">
        <v>1.9746E-3</v>
      </c>
      <c r="O38" s="4">
        <f t="shared" si="19"/>
        <v>5.5487000411025278E-11</v>
      </c>
      <c r="P38" s="4">
        <f t="shared" si="20"/>
        <v>-1.4909999884044067E-11</v>
      </c>
      <c r="Q38" s="4">
        <f t="shared" si="21"/>
        <v>-2.3821999928230753E-11</v>
      </c>
      <c r="R38" s="4">
        <f t="shared" si="22"/>
        <v>6.2198094759694527E-11</v>
      </c>
      <c r="S38" s="12">
        <f t="shared" si="23"/>
        <v>5.2511115213828772</v>
      </c>
      <c r="T38" s="4">
        <v>-5.5487000000000001E-11</v>
      </c>
      <c r="U38" s="4">
        <v>1.491E-11</v>
      </c>
      <c r="V38" s="4">
        <v>2.3821999999999999E-11</v>
      </c>
    </row>
    <row r="39" spans="1:22" x14ac:dyDescent="0.45">
      <c r="A39" s="33"/>
      <c r="B39" s="9">
        <v>19661</v>
      </c>
      <c r="C39" s="4">
        <f t="shared" si="13"/>
        <v>-1.993934011623E-3</v>
      </c>
      <c r="D39" s="4">
        <f t="shared" si="14"/>
        <v>-4.8133489619270001E-3</v>
      </c>
      <c r="E39" s="4">
        <f t="shared" si="15"/>
        <v>2.0244800071596999E-3</v>
      </c>
      <c r="F39" s="4">
        <v>1.8966000000000001E-5</v>
      </c>
      <c r="G39" s="4">
        <v>4.6150999999999999E-5</v>
      </c>
      <c r="H39" s="4">
        <v>5.9880000000000003E-5</v>
      </c>
      <c r="I39" s="4">
        <f t="shared" si="16"/>
        <v>-2.0129000116230001E-3</v>
      </c>
      <c r="J39" s="4">
        <f t="shared" si="17"/>
        <v>-4.8594999619270005E-3</v>
      </c>
      <c r="K39" s="4">
        <f t="shared" si="18"/>
        <v>1.9646000071596999E-3</v>
      </c>
      <c r="L39" s="4">
        <v>-2.0129000000000002E-3</v>
      </c>
      <c r="M39" s="4">
        <v>-4.8595000000000001E-3</v>
      </c>
      <c r="N39" s="6">
        <v>1.9645999999999999E-3</v>
      </c>
      <c r="O39" s="4">
        <f t="shared" si="19"/>
        <v>1.16229998715911E-11</v>
      </c>
      <c r="P39" s="4">
        <f t="shared" si="20"/>
        <v>-3.8072999614113812E-11</v>
      </c>
      <c r="Q39" s="4">
        <f t="shared" si="21"/>
        <v>-7.1596999162704122E-12</v>
      </c>
      <c r="R39" s="4">
        <f t="shared" si="22"/>
        <v>4.0446368545548804E-11</v>
      </c>
      <c r="S39" s="12">
        <f t="shared" si="23"/>
        <v>5.2598960693154391</v>
      </c>
      <c r="T39" s="4">
        <v>-1.1622999999999999E-11</v>
      </c>
      <c r="U39" s="4">
        <v>3.8072999999999997E-11</v>
      </c>
      <c r="V39" s="4">
        <v>7.1596999999999999E-12</v>
      </c>
    </row>
    <row r="40" spans="1:22" x14ac:dyDescent="0.45">
      <c r="A40" s="33"/>
      <c r="B40" s="9">
        <v>47681</v>
      </c>
      <c r="C40" s="4">
        <f t="shared" si="13"/>
        <v>1.998081971438E-3</v>
      </c>
      <c r="D40" s="4">
        <f t="shared" si="14"/>
        <v>4.817164046033E-3</v>
      </c>
      <c r="E40" s="4">
        <f t="shared" si="15"/>
        <v>2.015749979881E-3</v>
      </c>
      <c r="F40" s="4">
        <v>-1.7418000000000002E-5</v>
      </c>
      <c r="G40" s="4">
        <v>-4.8636E-5</v>
      </c>
      <c r="H40" s="4">
        <v>5.8850000000000001E-5</v>
      </c>
      <c r="I40" s="4">
        <f t="shared" si="16"/>
        <v>2.0154999714379999E-3</v>
      </c>
      <c r="J40" s="4">
        <f t="shared" si="17"/>
        <v>4.8658000460330003E-3</v>
      </c>
      <c r="K40" s="4">
        <f t="shared" si="18"/>
        <v>1.9568999798809999E-3</v>
      </c>
      <c r="L40" s="4">
        <v>2.0154999999999999E-3</v>
      </c>
      <c r="M40" s="4">
        <v>4.8658E-3</v>
      </c>
      <c r="N40" s="6">
        <v>1.9569000000000001E-3</v>
      </c>
      <c r="O40" s="4">
        <f t="shared" si="19"/>
        <v>2.8561999987353204E-11</v>
      </c>
      <c r="P40" s="4">
        <f t="shared" si="20"/>
        <v>-4.6033000328238316E-11</v>
      </c>
      <c r="Q40" s="4">
        <f t="shared" si="21"/>
        <v>2.0119000215812477E-11</v>
      </c>
      <c r="R40" s="4">
        <f t="shared" si="22"/>
        <v>5.7789264852401572E-11</v>
      </c>
      <c r="S40" s="12">
        <f t="shared" si="23"/>
        <v>5.2667114872565399</v>
      </c>
      <c r="T40" s="4">
        <v>-2.8562E-11</v>
      </c>
      <c r="U40" s="4">
        <v>4.6033000000000001E-11</v>
      </c>
      <c r="V40" s="4">
        <v>-2.0118999999999999E-11</v>
      </c>
    </row>
    <row r="41" spans="1:22" x14ac:dyDescent="0.45">
      <c r="A41" s="33"/>
      <c r="B41" s="9">
        <v>26666</v>
      </c>
      <c r="C41" s="4">
        <f t="shared" si="13"/>
        <v>-4.8622240027691001E-3</v>
      </c>
      <c r="D41" s="4">
        <f t="shared" si="14"/>
        <v>-2.0159559533350002E-3</v>
      </c>
      <c r="E41" s="4">
        <f t="shared" si="15"/>
        <v>1.959110014179E-3</v>
      </c>
      <c r="F41" s="4">
        <v>4.1276000000000003E-5</v>
      </c>
      <c r="G41" s="4">
        <v>1.5143999999999999E-5</v>
      </c>
      <c r="H41" s="4">
        <v>4.8510000000000001E-5</v>
      </c>
      <c r="I41" s="4">
        <f t="shared" si="16"/>
        <v>-4.9035000027690999E-3</v>
      </c>
      <c r="J41" s="4">
        <f t="shared" si="17"/>
        <v>-2.0310999533350001E-3</v>
      </c>
      <c r="K41" s="4">
        <f t="shared" si="18"/>
        <v>1.9106000141789999E-3</v>
      </c>
      <c r="L41" s="4">
        <v>-4.9034999999999999E-3</v>
      </c>
      <c r="M41" s="4">
        <v>-2.0311000000000001E-3</v>
      </c>
      <c r="N41" s="6">
        <v>1.9105999999999999E-3</v>
      </c>
      <c r="O41" s="4">
        <f t="shared" si="19"/>
        <v>2.7691000534235677E-12</v>
      </c>
      <c r="P41" s="4">
        <f t="shared" si="20"/>
        <v>-4.6664999989176614E-11</v>
      </c>
      <c r="Q41" s="4">
        <f t="shared" si="21"/>
        <v>-1.4178999988012642E-11</v>
      </c>
      <c r="R41" s="4">
        <f t="shared" si="22"/>
        <v>4.8850119546995852E-11</v>
      </c>
      <c r="S41" s="12">
        <f t="shared" si="23"/>
        <v>5.3075116071469868</v>
      </c>
      <c r="T41" s="4">
        <v>-2.7691E-12</v>
      </c>
      <c r="U41" s="4">
        <v>4.6665000000000001E-11</v>
      </c>
      <c r="V41" s="4">
        <v>1.4178999999999999E-11</v>
      </c>
    </row>
    <row r="42" spans="1:22" x14ac:dyDescent="0.45">
      <c r="A42" s="33"/>
      <c r="B42" s="9">
        <v>40676</v>
      </c>
      <c r="C42" s="4">
        <f t="shared" si="13"/>
        <v>-2.01818204924E-3</v>
      </c>
      <c r="D42" s="4">
        <f t="shared" si="14"/>
        <v>4.8686220866950005E-3</v>
      </c>
      <c r="E42" s="4">
        <f t="shared" si="15"/>
        <v>1.9509099778459999E-3</v>
      </c>
      <c r="F42" s="4">
        <v>1.8618E-5</v>
      </c>
      <c r="G42" s="4">
        <v>-4.8578000000000001E-5</v>
      </c>
      <c r="H42" s="4">
        <v>5.7210000000000003E-5</v>
      </c>
      <c r="I42" s="4">
        <f t="shared" si="16"/>
        <v>-2.0368000492400002E-3</v>
      </c>
      <c r="J42" s="4">
        <f t="shared" si="17"/>
        <v>4.9172000866950002E-3</v>
      </c>
      <c r="K42" s="4">
        <f t="shared" si="18"/>
        <v>1.8936999778459999E-3</v>
      </c>
      <c r="L42" s="4">
        <v>-2.0368000000000001E-3</v>
      </c>
      <c r="M42" s="4">
        <v>4.9172E-3</v>
      </c>
      <c r="N42" s="6">
        <v>1.8936999999999999E-3</v>
      </c>
      <c r="O42" s="4">
        <f t="shared" si="19"/>
        <v>4.9240000098149661E-11</v>
      </c>
      <c r="P42" s="4">
        <f t="shared" si="20"/>
        <v>-8.6695000137138045E-11</v>
      </c>
      <c r="Q42" s="4">
        <f t="shared" si="21"/>
        <v>2.2153999988672179E-11</v>
      </c>
      <c r="R42" s="4">
        <f t="shared" si="22"/>
        <v>1.0213422724014819E-10</v>
      </c>
      <c r="S42" s="12">
        <f t="shared" si="23"/>
        <v>5.3223500523734817</v>
      </c>
      <c r="T42" s="4">
        <v>-4.9240000000000003E-11</v>
      </c>
      <c r="U42" s="4">
        <v>8.6695000000000004E-11</v>
      </c>
      <c r="V42" s="4">
        <v>-2.2154000000000001E-11</v>
      </c>
    </row>
    <row r="43" spans="1:22" x14ac:dyDescent="0.45">
      <c r="A43" s="33"/>
      <c r="B43" s="9">
        <v>33671</v>
      </c>
      <c r="C43" s="4">
        <f t="shared" si="13"/>
        <v>-4.8780240412609997E-3</v>
      </c>
      <c r="D43" s="4">
        <f t="shared" si="14"/>
        <v>2.020869052611E-3</v>
      </c>
      <c r="E43" s="4">
        <f t="shared" si="15"/>
        <v>1.9396759904750001E-3</v>
      </c>
      <c r="F43" s="4">
        <v>4.2576E-5</v>
      </c>
      <c r="G43" s="4">
        <v>-1.7331000000000001E-5</v>
      </c>
      <c r="H43" s="4">
        <v>5.0176000000000002E-5</v>
      </c>
      <c r="I43" s="4">
        <f t="shared" si="16"/>
        <v>-4.9206000412609996E-3</v>
      </c>
      <c r="J43" s="4">
        <f t="shared" si="17"/>
        <v>2.0382000526110002E-3</v>
      </c>
      <c r="K43" s="4">
        <f t="shared" si="18"/>
        <v>1.889499990475E-3</v>
      </c>
      <c r="L43" s="4">
        <v>-4.9205999999999998E-3</v>
      </c>
      <c r="M43" s="4">
        <v>2.0382E-3</v>
      </c>
      <c r="N43" s="6">
        <v>1.8894999999999999E-3</v>
      </c>
      <c r="O43" s="4">
        <f t="shared" si="19"/>
        <v>4.1260999825154521E-11</v>
      </c>
      <c r="P43" s="4">
        <f t="shared" si="20"/>
        <v>-5.2611000191798984E-11</v>
      </c>
      <c r="Q43" s="4">
        <f t="shared" si="21"/>
        <v>9.5249999294139132E-12</v>
      </c>
      <c r="R43" s="4">
        <f t="shared" si="22"/>
        <v>6.7536013144160429E-11</v>
      </c>
      <c r="S43" s="12">
        <f t="shared" si="23"/>
        <v>5.3260269995560474</v>
      </c>
      <c r="T43" s="4">
        <v>-4.1260999999999997E-11</v>
      </c>
      <c r="U43" s="4">
        <v>5.2611000000000002E-11</v>
      </c>
      <c r="V43" s="4">
        <v>-9.5250000000000007E-12</v>
      </c>
    </row>
    <row r="44" spans="1:22" x14ac:dyDescent="0.45">
      <c r="A44" s="33"/>
      <c r="B44" s="9">
        <v>6673</v>
      </c>
      <c r="C44" s="4">
        <f t="shared" si="13"/>
        <v>5.3220870308669996E-3</v>
      </c>
      <c r="D44" s="4">
        <f t="shared" si="14"/>
        <v>-2.2050411095926002E-3</v>
      </c>
      <c r="E44" s="4">
        <f t="shared" si="15"/>
        <v>2.4691119866669998E-3</v>
      </c>
      <c r="F44" s="4">
        <v>-1.9712999999999999E-5</v>
      </c>
      <c r="G44" s="4">
        <v>7.5588999999999997E-6</v>
      </c>
      <c r="H44" s="4">
        <v>1.2112E-5</v>
      </c>
      <c r="I44" s="4">
        <f t="shared" si="16"/>
        <v>5.3418000308669998E-3</v>
      </c>
      <c r="J44" s="4">
        <f t="shared" si="17"/>
        <v>-2.2126000095926E-3</v>
      </c>
      <c r="K44" s="4">
        <f t="shared" si="18"/>
        <v>2.4569999866669999E-3</v>
      </c>
      <c r="L44" s="4">
        <v>5.3417999999999998E-3</v>
      </c>
      <c r="M44" s="4">
        <v>-2.2125999999999999E-3</v>
      </c>
      <c r="N44" s="6">
        <v>2.457E-3</v>
      </c>
      <c r="O44" s="4">
        <f t="shared" si="19"/>
        <v>-3.0866999928269578E-11</v>
      </c>
      <c r="P44" s="4">
        <f t="shared" si="20"/>
        <v>9.5926001517088189E-12</v>
      </c>
      <c r="Q44" s="4">
        <f t="shared" si="21"/>
        <v>1.3333000068588285E-11</v>
      </c>
      <c r="R44" s="4">
        <f t="shared" si="22"/>
        <v>3.4965104791367829E-11</v>
      </c>
      <c r="S44" s="12">
        <f t="shared" si="23"/>
        <v>5.7819050493760269</v>
      </c>
      <c r="T44" s="4">
        <v>3.0866999999999999E-11</v>
      </c>
      <c r="U44" s="4">
        <v>-9.5925999999999993E-12</v>
      </c>
      <c r="V44" s="4">
        <v>-1.3333000000000001E-11</v>
      </c>
    </row>
    <row r="45" spans="1:22" x14ac:dyDescent="0.45">
      <c r="A45" s="33"/>
      <c r="B45" s="9">
        <v>13706</v>
      </c>
      <c r="C45" s="4">
        <f t="shared" si="13"/>
        <v>2.2061048110409999E-3</v>
      </c>
      <c r="D45" s="4">
        <f t="shared" si="14"/>
        <v>-5.3230140367889998E-3</v>
      </c>
      <c r="E45" s="4">
        <f t="shared" si="15"/>
        <v>2.4659419857090002E-3</v>
      </c>
      <c r="F45" s="3">
        <v>-7.8952000000000002E-6</v>
      </c>
      <c r="G45" s="3">
        <v>2.2086000000000002E-5</v>
      </c>
      <c r="H45" s="3">
        <v>1.2442E-5</v>
      </c>
      <c r="I45" s="4">
        <f t="shared" si="16"/>
        <v>2.214000011041E-3</v>
      </c>
      <c r="J45" s="4">
        <f t="shared" si="17"/>
        <v>-5.345100036789E-3</v>
      </c>
      <c r="K45" s="4">
        <f t="shared" si="18"/>
        <v>2.4534999857090001E-3</v>
      </c>
      <c r="L45" s="4">
        <v>2.2139999999999998E-3</v>
      </c>
      <c r="M45" s="4">
        <v>-5.3451000000000002E-3</v>
      </c>
      <c r="N45" s="6">
        <v>2.4535E-3</v>
      </c>
      <c r="O45" s="4">
        <f t="shared" si="19"/>
        <v>-1.1041000145400881E-11</v>
      </c>
      <c r="P45" s="4">
        <f t="shared" si="20"/>
        <v>3.678899979792094E-11</v>
      </c>
      <c r="Q45" s="4">
        <f t="shared" si="21"/>
        <v>1.429099980715387E-11</v>
      </c>
      <c r="R45" s="4">
        <f t="shared" si="22"/>
        <v>4.0982519027388264E-11</v>
      </c>
      <c r="S45" s="12">
        <f t="shared" si="23"/>
        <v>5.7854896084946867</v>
      </c>
      <c r="T45" s="3">
        <v>1.1041E-11</v>
      </c>
      <c r="U45" s="3">
        <v>-3.6789000000000001E-11</v>
      </c>
      <c r="V45" s="3">
        <v>-1.4291E-11</v>
      </c>
    </row>
    <row r="46" spans="1:22" x14ac:dyDescent="0.45">
      <c r="A46" s="33"/>
      <c r="B46" s="9">
        <v>6637</v>
      </c>
      <c r="C46" s="4">
        <f t="shared" si="13"/>
        <v>5.3362669809900003E-3</v>
      </c>
      <c r="D46" s="4">
        <f t="shared" si="14"/>
        <v>2.2099789015967005E-3</v>
      </c>
      <c r="E46" s="4">
        <f t="shared" si="15"/>
        <v>2.4534496025805002E-3</v>
      </c>
      <c r="F46" s="4">
        <v>-1.6833E-5</v>
      </c>
      <c r="G46" s="4">
        <v>-7.3211000000000001E-6</v>
      </c>
      <c r="H46" s="4">
        <v>8.4495999999999995E-6</v>
      </c>
      <c r="I46" s="4">
        <f t="shared" si="16"/>
        <v>5.3530999809900002E-3</v>
      </c>
      <c r="J46" s="4">
        <f t="shared" si="17"/>
        <v>2.2173000015967004E-3</v>
      </c>
      <c r="K46" s="4">
        <f t="shared" si="18"/>
        <v>2.4450000025805002E-3</v>
      </c>
      <c r="L46" s="4">
        <v>5.3531000000000004E-3</v>
      </c>
      <c r="M46" s="4">
        <v>2.2173000000000002E-3</v>
      </c>
      <c r="N46" s="6">
        <v>2.4450000000000001E-3</v>
      </c>
      <c r="O46" s="4">
        <f t="shared" si="19"/>
        <v>1.9010000171237884E-11</v>
      </c>
      <c r="P46" s="4">
        <f t="shared" si="20"/>
        <v>-1.5967002026107124E-12</v>
      </c>
      <c r="Q46" s="4">
        <f t="shared" si="21"/>
        <v>-2.5805000497536312E-12</v>
      </c>
      <c r="R46" s="4">
        <f t="shared" si="22"/>
        <v>1.9250676314204133E-11</v>
      </c>
      <c r="S46" s="12">
        <f t="shared" si="23"/>
        <v>5.7941435001214803</v>
      </c>
      <c r="T46" s="4">
        <v>-1.9010000000000001E-11</v>
      </c>
      <c r="U46" s="4">
        <v>1.5967000000000001E-12</v>
      </c>
      <c r="V46" s="4">
        <v>2.5805000000000002E-12</v>
      </c>
    </row>
    <row r="47" spans="1:22" x14ac:dyDescent="0.45">
      <c r="A47" s="33"/>
      <c r="B47" s="9">
        <v>20711</v>
      </c>
      <c r="C47" s="4">
        <f t="shared" si="13"/>
        <v>-2.2183081037402E-3</v>
      </c>
      <c r="D47" s="4">
        <f t="shared" si="14"/>
        <v>-5.3548549957175996E-3</v>
      </c>
      <c r="E47" s="4">
        <f t="shared" si="15"/>
        <v>2.4312500959698005E-3</v>
      </c>
      <c r="F47" s="3">
        <v>7.1918999999999997E-6</v>
      </c>
      <c r="G47" s="3">
        <v>1.7944999999999998E-5</v>
      </c>
      <c r="H47" s="3">
        <v>7.3501000000000002E-6</v>
      </c>
      <c r="I47" s="4">
        <f t="shared" si="16"/>
        <v>-2.2255000037402E-3</v>
      </c>
      <c r="J47" s="4">
        <f t="shared" si="17"/>
        <v>-5.3727999957175997E-3</v>
      </c>
      <c r="K47" s="4">
        <f t="shared" si="18"/>
        <v>2.4238999959698003E-3</v>
      </c>
      <c r="L47" s="4">
        <v>-2.2255E-3</v>
      </c>
      <c r="M47" s="4">
        <v>-5.3727999999999996E-3</v>
      </c>
      <c r="N47" s="6">
        <v>2.4239000000000001E-3</v>
      </c>
      <c r="O47" s="4">
        <f t="shared" si="19"/>
        <v>3.7401999899988603E-12</v>
      </c>
      <c r="P47" s="4">
        <f t="shared" si="20"/>
        <v>-4.2823999554797432E-12</v>
      </c>
      <c r="Q47" s="4">
        <f t="shared" si="21"/>
        <v>4.030199785010069E-12</v>
      </c>
      <c r="R47" s="4">
        <f t="shared" si="22"/>
        <v>6.9692578981535464E-12</v>
      </c>
      <c r="S47" s="12">
        <f t="shared" si="23"/>
        <v>5.8154819310182715</v>
      </c>
      <c r="T47" s="3">
        <v>-3.7401999999999998E-12</v>
      </c>
      <c r="U47" s="3">
        <v>4.2823999999999996E-12</v>
      </c>
      <c r="V47" s="3">
        <v>-4.0302000000000003E-12</v>
      </c>
    </row>
    <row r="48" spans="1:22" x14ac:dyDescent="0.45">
      <c r="A48" s="33"/>
      <c r="B48" s="9">
        <v>48731</v>
      </c>
      <c r="C48" s="4">
        <f t="shared" si="13"/>
        <v>2.224835089182E-3</v>
      </c>
      <c r="D48" s="4">
        <f t="shared" si="14"/>
        <v>5.3674660178480004E-3</v>
      </c>
      <c r="E48" s="4">
        <f t="shared" si="15"/>
        <v>2.4158584042038998E-3</v>
      </c>
      <c r="F48" s="4">
        <v>-5.8649000000000004E-6</v>
      </c>
      <c r="G48" s="4">
        <v>-1.7934000000000001E-5</v>
      </c>
      <c r="H48" s="4">
        <v>5.3584000000000002E-6</v>
      </c>
      <c r="I48" s="4">
        <f t="shared" si="16"/>
        <v>2.2306999891819998E-3</v>
      </c>
      <c r="J48" s="4">
        <f t="shared" si="17"/>
        <v>5.3854000178480002E-3</v>
      </c>
      <c r="K48" s="4">
        <f t="shared" si="18"/>
        <v>2.4105000042038997E-3</v>
      </c>
      <c r="L48" s="4">
        <v>2.2307E-3</v>
      </c>
      <c r="M48" s="4">
        <v>5.3854000000000003E-3</v>
      </c>
      <c r="N48" s="6">
        <v>2.4104999999999999E-3</v>
      </c>
      <c r="O48" s="4">
        <f t="shared" si="19"/>
        <v>1.0818000141521456E-11</v>
      </c>
      <c r="P48" s="4">
        <f t="shared" si="20"/>
        <v>-1.784799998766351E-11</v>
      </c>
      <c r="Q48" s="4">
        <f t="shared" si="21"/>
        <v>-4.2038998150639717E-12</v>
      </c>
      <c r="R48" s="4">
        <f t="shared" si="22"/>
        <v>2.128973941307619E-11</v>
      </c>
      <c r="S48" s="12">
        <f t="shared" si="23"/>
        <v>5.8291127669654843</v>
      </c>
      <c r="T48" s="4">
        <v>-1.0818E-11</v>
      </c>
      <c r="U48" s="4">
        <v>1.7848000000000001E-11</v>
      </c>
      <c r="V48" s="4">
        <v>4.2038999999999999E-12</v>
      </c>
    </row>
    <row r="49" spans="1:22" x14ac:dyDescent="0.45">
      <c r="A49" s="33"/>
      <c r="B49" s="9">
        <v>27716</v>
      </c>
      <c r="C49" s="4">
        <f t="shared" si="13"/>
        <v>-5.4152190012963994E-3</v>
      </c>
      <c r="D49" s="4">
        <f t="shared" si="14"/>
        <v>-2.2440131863250001E-3</v>
      </c>
      <c r="E49" s="4">
        <f t="shared" si="15"/>
        <v>2.3667401972909999E-3</v>
      </c>
      <c r="F49" s="4">
        <v>1.4381E-5</v>
      </c>
      <c r="G49" s="4">
        <v>4.9868000000000003E-6</v>
      </c>
      <c r="H49" s="4">
        <v>3.4402000000000001E-6</v>
      </c>
      <c r="I49" s="4">
        <f t="shared" si="16"/>
        <v>-5.4296000012963993E-3</v>
      </c>
      <c r="J49" s="4">
        <f t="shared" si="17"/>
        <v>-2.2489999863250002E-3</v>
      </c>
      <c r="K49" s="4">
        <f t="shared" si="18"/>
        <v>2.3632999972909999E-3</v>
      </c>
      <c r="L49" s="4">
        <v>-5.4295999999999997E-3</v>
      </c>
      <c r="M49" s="4">
        <v>-2.2490000000000001E-3</v>
      </c>
      <c r="N49" s="6">
        <v>2.3633E-3</v>
      </c>
      <c r="O49" s="4">
        <f t="shared" si="19"/>
        <v>1.2963996195991534E-12</v>
      </c>
      <c r="P49" s="4">
        <f t="shared" si="20"/>
        <v>-1.3674999934515375E-11</v>
      </c>
      <c r="Q49" s="4">
        <f t="shared" si="21"/>
        <v>2.7090001249174822E-12</v>
      </c>
      <c r="R49" s="4">
        <f t="shared" si="22"/>
        <v>1.4000891288039318E-11</v>
      </c>
      <c r="S49" s="12">
        <f t="shared" si="23"/>
        <v>5.876951349126518</v>
      </c>
      <c r="T49" s="4">
        <v>-1.2964E-12</v>
      </c>
      <c r="U49" s="4">
        <v>1.3675000000000001E-11</v>
      </c>
      <c r="V49" s="4">
        <v>-2.7089999999999999E-12</v>
      </c>
    </row>
    <row r="50" spans="1:22" x14ac:dyDescent="0.45">
      <c r="A50" s="33"/>
      <c r="B50" s="9">
        <v>34721</v>
      </c>
      <c r="C50" s="4">
        <f t="shared" si="13"/>
        <v>-5.442447012873E-3</v>
      </c>
      <c r="D50" s="4">
        <f t="shared" si="14"/>
        <v>2.2544362142809999E-3</v>
      </c>
      <c r="E50" s="4">
        <f t="shared" si="15"/>
        <v>2.3372641015637998E-3</v>
      </c>
      <c r="F50" s="4">
        <v>1.3753E-5</v>
      </c>
      <c r="G50" s="4">
        <v>-5.5638E-6</v>
      </c>
      <c r="H50" s="4">
        <v>2.3640999999999999E-6</v>
      </c>
      <c r="I50" s="4">
        <f t="shared" si="16"/>
        <v>-5.456200012873E-3</v>
      </c>
      <c r="J50" s="4">
        <f t="shared" si="17"/>
        <v>2.2600000142809998E-3</v>
      </c>
      <c r="K50" s="4">
        <f t="shared" si="18"/>
        <v>2.3349000015637999E-3</v>
      </c>
      <c r="L50" s="4">
        <v>-5.4561999999999996E-3</v>
      </c>
      <c r="M50" s="4">
        <v>2.2599999999999999E-3</v>
      </c>
      <c r="N50" s="6">
        <v>2.3349E-3</v>
      </c>
      <c r="O50" s="4">
        <f t="shared" si="19"/>
        <v>1.2873000408697433E-11</v>
      </c>
      <c r="P50" s="4">
        <f t="shared" si="20"/>
        <v>-1.4280999993676602E-11</v>
      </c>
      <c r="Q50" s="4">
        <f t="shared" si="21"/>
        <v>-1.5637998708462053E-12</v>
      </c>
      <c r="R50" s="4">
        <f t="shared" si="22"/>
        <v>1.9290064032495432E-11</v>
      </c>
      <c r="S50" s="12">
        <f t="shared" si="23"/>
        <v>5.9057360625073647</v>
      </c>
      <c r="T50" s="4">
        <v>-1.2873E-11</v>
      </c>
      <c r="U50" s="4">
        <v>1.4281E-11</v>
      </c>
      <c r="V50" s="4">
        <v>1.5638000000000001E-12</v>
      </c>
    </row>
    <row r="51" spans="1:22" x14ac:dyDescent="0.45">
      <c r="A51" s="33"/>
      <c r="B51" s="9">
        <v>41726</v>
      </c>
      <c r="C51" s="4">
        <f t="shared" si="13"/>
        <v>-2.2548220109320002E-3</v>
      </c>
      <c r="D51" s="4">
        <f t="shared" si="14"/>
        <v>5.4420660261929998E-3</v>
      </c>
      <c r="E51" s="4">
        <f t="shared" si="15"/>
        <v>2.3352881080224001E-3</v>
      </c>
      <c r="F51" s="4">
        <v>6.178E-6</v>
      </c>
      <c r="G51" s="4">
        <v>-1.6433999999999999E-5</v>
      </c>
      <c r="H51" s="4">
        <v>2.8880999999999999E-6</v>
      </c>
      <c r="I51" s="4">
        <f t="shared" si="16"/>
        <v>-2.2610000109320001E-3</v>
      </c>
      <c r="J51" s="4">
        <f t="shared" si="17"/>
        <v>5.4585000261929998E-3</v>
      </c>
      <c r="K51" s="4">
        <f t="shared" si="18"/>
        <v>2.3324000080224001E-3</v>
      </c>
      <c r="L51" s="4">
        <v>-2.261E-3</v>
      </c>
      <c r="M51" s="4">
        <v>5.4584999999999998E-3</v>
      </c>
      <c r="N51" s="6">
        <v>2.3324000000000001E-3</v>
      </c>
      <c r="O51" s="4">
        <f t="shared" si="19"/>
        <v>1.0932000096830485E-11</v>
      </c>
      <c r="P51" s="4">
        <f t="shared" si="20"/>
        <v>-2.6193000025875879E-11</v>
      </c>
      <c r="Q51" s="4">
        <f t="shared" si="21"/>
        <v>-8.0224000185979971E-12</v>
      </c>
      <c r="R51" s="4">
        <f t="shared" si="22"/>
        <v>2.9494758492502303E-11</v>
      </c>
      <c r="S51" s="12">
        <f t="shared" si="23"/>
        <v>5.9082436688071693</v>
      </c>
      <c r="T51" s="4">
        <v>-1.0932000000000001E-11</v>
      </c>
      <c r="U51" s="4">
        <v>2.6192999999999999E-11</v>
      </c>
      <c r="V51" s="4">
        <v>8.0223999999999994E-12</v>
      </c>
    </row>
    <row r="52" spans="1:22" x14ac:dyDescent="0.45">
      <c r="A52" s="33"/>
      <c r="B52" s="9">
        <v>49271</v>
      </c>
      <c r="C52" s="4">
        <f t="shared" si="13"/>
        <v>2.3690999999999999E-3</v>
      </c>
      <c r="D52" s="4">
        <f t="shared" si="14"/>
        <v>5.7196E-3</v>
      </c>
      <c r="E52" s="4">
        <f t="shared" si="15"/>
        <v>2.7293E-3</v>
      </c>
      <c r="F52" s="3">
        <v>0</v>
      </c>
      <c r="G52" s="3">
        <v>0</v>
      </c>
      <c r="H52" s="3">
        <v>0</v>
      </c>
      <c r="I52" s="4">
        <f t="shared" si="16"/>
        <v>2.3690999999999999E-3</v>
      </c>
      <c r="J52" s="4">
        <f t="shared" si="17"/>
        <v>5.7196E-3</v>
      </c>
      <c r="K52" s="4">
        <f t="shared" si="18"/>
        <v>2.7293E-3</v>
      </c>
      <c r="L52" s="4">
        <v>2.3690999999999999E-3</v>
      </c>
      <c r="M52" s="4">
        <v>5.7196E-3</v>
      </c>
      <c r="N52" s="6">
        <v>2.7293E-3</v>
      </c>
      <c r="O52" s="4">
        <f t="shared" si="19"/>
        <v>0</v>
      </c>
      <c r="P52" s="4">
        <f t="shared" si="20"/>
        <v>0</v>
      </c>
      <c r="Q52" s="4">
        <f t="shared" si="21"/>
        <v>0</v>
      </c>
      <c r="R52" s="4">
        <f t="shared" si="22"/>
        <v>0</v>
      </c>
      <c r="S52" s="12">
        <f t="shared" si="23"/>
        <v>6.1908366938564932</v>
      </c>
      <c r="T52" s="3">
        <v>0</v>
      </c>
      <c r="U52" s="3">
        <v>0</v>
      </c>
      <c r="V52" s="3">
        <v>0</v>
      </c>
    </row>
    <row r="53" spans="1:22" x14ac:dyDescent="0.45">
      <c r="A53" s="33"/>
      <c r="B53" s="9">
        <v>7217</v>
      </c>
      <c r="C53" s="4">
        <f t="shared" si="13"/>
        <v>5.7250000000000001E-3</v>
      </c>
      <c r="D53" s="4">
        <f t="shared" si="14"/>
        <v>2.3714000000000001E-3</v>
      </c>
      <c r="E53" s="4">
        <f t="shared" si="15"/>
        <v>2.8302000000000002E-3</v>
      </c>
      <c r="F53" s="3">
        <v>0</v>
      </c>
      <c r="G53" s="3">
        <v>0</v>
      </c>
      <c r="H53" s="3">
        <v>0</v>
      </c>
      <c r="I53" s="4">
        <f t="shared" si="16"/>
        <v>5.7250000000000001E-3</v>
      </c>
      <c r="J53" s="4">
        <f t="shared" si="17"/>
        <v>2.3714000000000001E-3</v>
      </c>
      <c r="K53" s="4">
        <f t="shared" si="18"/>
        <v>2.8302000000000002E-3</v>
      </c>
      <c r="L53" s="4">
        <v>5.7250000000000001E-3</v>
      </c>
      <c r="M53" s="4">
        <v>2.3714000000000001E-3</v>
      </c>
      <c r="N53" s="6">
        <v>2.8302000000000002E-3</v>
      </c>
      <c r="O53" s="4">
        <f t="shared" si="19"/>
        <v>0</v>
      </c>
      <c r="P53" s="4">
        <f t="shared" si="20"/>
        <v>0</v>
      </c>
      <c r="Q53" s="4">
        <f t="shared" si="21"/>
        <v>0</v>
      </c>
      <c r="R53" s="4">
        <f t="shared" si="22"/>
        <v>0</v>
      </c>
      <c r="S53" s="12">
        <f t="shared" si="23"/>
        <v>6.1967058151892287</v>
      </c>
      <c r="T53" s="3">
        <v>0</v>
      </c>
      <c r="U53" s="3">
        <v>0</v>
      </c>
      <c r="V53" s="3">
        <v>0</v>
      </c>
    </row>
    <row r="54" spans="1:22" x14ac:dyDescent="0.45">
      <c r="A54" s="33"/>
      <c r="B54" s="9">
        <v>21251</v>
      </c>
      <c r="C54" s="4">
        <f t="shared" si="13"/>
        <v>-2.3766999999999998E-3</v>
      </c>
      <c r="D54" s="4">
        <f t="shared" si="14"/>
        <v>-5.7378000000000004E-3</v>
      </c>
      <c r="E54" s="4">
        <f t="shared" si="15"/>
        <v>2.7843999999999998E-3</v>
      </c>
      <c r="F54" s="4">
        <v>0</v>
      </c>
      <c r="G54" s="4">
        <v>0</v>
      </c>
      <c r="H54" s="4">
        <v>0</v>
      </c>
      <c r="I54" s="4">
        <f t="shared" si="16"/>
        <v>-2.3766999999999998E-3</v>
      </c>
      <c r="J54" s="4">
        <f t="shared" si="17"/>
        <v>-5.7378000000000004E-3</v>
      </c>
      <c r="K54" s="4">
        <f t="shared" si="18"/>
        <v>2.7843999999999998E-3</v>
      </c>
      <c r="L54" s="3">
        <v>-2.3766999999999998E-3</v>
      </c>
      <c r="M54" s="3">
        <v>-5.7378000000000004E-3</v>
      </c>
      <c r="N54" s="6">
        <v>2.7843999999999998E-3</v>
      </c>
      <c r="O54" s="4">
        <f t="shared" si="19"/>
        <v>0</v>
      </c>
      <c r="P54" s="4">
        <f t="shared" si="20"/>
        <v>0</v>
      </c>
      <c r="Q54" s="4">
        <f t="shared" si="21"/>
        <v>0</v>
      </c>
      <c r="R54" s="4">
        <f t="shared" si="22"/>
        <v>0</v>
      </c>
      <c r="S54" s="12">
        <f t="shared" si="23"/>
        <v>6.2105596953897804</v>
      </c>
      <c r="T54" s="4">
        <v>0</v>
      </c>
      <c r="U54" s="4">
        <v>0</v>
      </c>
      <c r="V54" s="4">
        <v>0</v>
      </c>
    </row>
    <row r="55" spans="1:22" x14ac:dyDescent="0.45">
      <c r="A55" s="33"/>
      <c r="B55" s="9">
        <v>14246</v>
      </c>
      <c r="C55" s="4">
        <f t="shared" si="13"/>
        <v>2.3782E-3</v>
      </c>
      <c r="D55" s="4">
        <f t="shared" si="14"/>
        <v>-5.7413999999999998E-3</v>
      </c>
      <c r="E55" s="4">
        <f t="shared" si="15"/>
        <v>2.8644999999999999E-3</v>
      </c>
      <c r="F55" s="4">
        <v>0</v>
      </c>
      <c r="G55" s="4">
        <v>0</v>
      </c>
      <c r="H55" s="4">
        <v>0</v>
      </c>
      <c r="I55" s="4">
        <f t="shared" si="16"/>
        <v>2.3782E-3</v>
      </c>
      <c r="J55" s="4">
        <f t="shared" si="17"/>
        <v>-5.7413999999999998E-3</v>
      </c>
      <c r="K55" s="4">
        <f t="shared" si="18"/>
        <v>2.8644999999999999E-3</v>
      </c>
      <c r="L55" s="4">
        <v>2.3782E-3</v>
      </c>
      <c r="M55" s="4">
        <v>-5.7413999999999998E-3</v>
      </c>
      <c r="N55" s="6">
        <v>2.8644999999999999E-3</v>
      </c>
      <c r="O55" s="4">
        <f t="shared" si="19"/>
        <v>0</v>
      </c>
      <c r="P55" s="4">
        <f t="shared" si="20"/>
        <v>0</v>
      </c>
      <c r="Q55" s="4">
        <f t="shared" si="21"/>
        <v>0</v>
      </c>
      <c r="R55" s="4">
        <f t="shared" si="22"/>
        <v>0</v>
      </c>
      <c r="S55" s="12">
        <f t="shared" si="23"/>
        <v>6.2144596868915318</v>
      </c>
      <c r="T55" s="4">
        <v>0</v>
      </c>
      <c r="U55" s="4">
        <v>0</v>
      </c>
      <c r="V55" s="4">
        <v>0</v>
      </c>
    </row>
    <row r="56" spans="1:22" x14ac:dyDescent="0.45">
      <c r="A56" s="33"/>
      <c r="B56" s="9">
        <v>7241</v>
      </c>
      <c r="C56" s="4">
        <f t="shared" si="13"/>
        <v>5.7422000000000003E-3</v>
      </c>
      <c r="D56" s="4">
        <f t="shared" si="14"/>
        <v>-2.3785E-3</v>
      </c>
      <c r="E56" s="4">
        <f t="shared" si="15"/>
        <v>2.8774999999999998E-3</v>
      </c>
      <c r="F56" s="4">
        <v>0</v>
      </c>
      <c r="G56" s="4">
        <v>0</v>
      </c>
      <c r="H56" s="4">
        <v>0</v>
      </c>
      <c r="I56" s="4">
        <f t="shared" si="16"/>
        <v>5.7422000000000003E-3</v>
      </c>
      <c r="J56" s="4">
        <f t="shared" si="17"/>
        <v>-2.3785E-3</v>
      </c>
      <c r="K56" s="4">
        <f t="shared" si="18"/>
        <v>2.8774999999999998E-3</v>
      </c>
      <c r="L56" s="4">
        <v>5.7422000000000003E-3</v>
      </c>
      <c r="M56" s="4">
        <v>-2.3785E-3</v>
      </c>
      <c r="N56" s="6">
        <v>2.8774999999999998E-3</v>
      </c>
      <c r="O56" s="4">
        <f t="shared" si="19"/>
        <v>0</v>
      </c>
      <c r="P56" s="4">
        <f t="shared" si="20"/>
        <v>0</v>
      </c>
      <c r="Q56" s="4">
        <f t="shared" si="21"/>
        <v>0</v>
      </c>
      <c r="R56" s="4">
        <f t="shared" si="22"/>
        <v>0</v>
      </c>
      <c r="S56" s="12">
        <f t="shared" si="23"/>
        <v>6.2153135954672472</v>
      </c>
      <c r="T56" s="4">
        <v>0</v>
      </c>
      <c r="U56" s="4">
        <v>0</v>
      </c>
      <c r="V56" s="4">
        <v>0</v>
      </c>
    </row>
    <row r="57" spans="1:22" x14ac:dyDescent="0.45">
      <c r="A57" s="33"/>
      <c r="B57" s="9">
        <v>35261</v>
      </c>
      <c r="C57" s="4">
        <f t="shared" si="13"/>
        <v>-5.7482000000000002E-3</v>
      </c>
      <c r="D57" s="4">
        <f t="shared" si="14"/>
        <v>2.3809999999999999E-3</v>
      </c>
      <c r="E57" s="4">
        <f t="shared" si="15"/>
        <v>2.6048999999999998E-3</v>
      </c>
      <c r="F57" s="3">
        <v>0</v>
      </c>
      <c r="G57" s="3">
        <v>0</v>
      </c>
      <c r="H57" s="3">
        <v>0</v>
      </c>
      <c r="I57" s="4">
        <f t="shared" si="16"/>
        <v>-5.7482000000000002E-3</v>
      </c>
      <c r="J57" s="4">
        <f t="shared" si="17"/>
        <v>2.3809999999999999E-3</v>
      </c>
      <c r="K57" s="4">
        <f t="shared" si="18"/>
        <v>2.6048999999999998E-3</v>
      </c>
      <c r="L57" s="4">
        <v>-5.7482000000000002E-3</v>
      </c>
      <c r="M57" s="4">
        <v>2.3809999999999999E-3</v>
      </c>
      <c r="N57" s="6">
        <v>2.6048999999999998E-3</v>
      </c>
      <c r="O57" s="4">
        <f t="shared" si="19"/>
        <v>0</v>
      </c>
      <c r="P57" s="4">
        <f t="shared" si="20"/>
        <v>0</v>
      </c>
      <c r="Q57" s="4">
        <f t="shared" si="21"/>
        <v>0</v>
      </c>
      <c r="R57" s="4">
        <f t="shared" si="22"/>
        <v>0</v>
      </c>
      <c r="S57" s="12">
        <f t="shared" si="23"/>
        <v>6.2218135812639064</v>
      </c>
      <c r="T57" s="3">
        <v>0</v>
      </c>
      <c r="U57" s="3">
        <v>0</v>
      </c>
      <c r="V57" s="3">
        <v>0</v>
      </c>
    </row>
    <row r="58" spans="1:22" x14ac:dyDescent="0.45">
      <c r="A58" s="33"/>
      <c r="B58" s="9">
        <v>42266</v>
      </c>
      <c r="C58" s="4">
        <f t="shared" si="13"/>
        <v>-2.3817999999999999E-3</v>
      </c>
      <c r="D58" s="4">
        <f t="shared" si="14"/>
        <v>5.7501000000000002E-3</v>
      </c>
      <c r="E58" s="4">
        <f t="shared" si="15"/>
        <v>2.6182000000000002E-3</v>
      </c>
      <c r="F58" s="3">
        <v>0</v>
      </c>
      <c r="G58" s="3">
        <v>0</v>
      </c>
      <c r="H58" s="3">
        <v>0</v>
      </c>
      <c r="I58" s="4">
        <f t="shared" si="16"/>
        <v>-2.3817999999999999E-3</v>
      </c>
      <c r="J58" s="4">
        <f t="shared" si="17"/>
        <v>5.7501000000000002E-3</v>
      </c>
      <c r="K58" s="4">
        <f t="shared" si="18"/>
        <v>2.6182000000000002E-3</v>
      </c>
      <c r="L58" s="4">
        <v>-2.3817999999999999E-3</v>
      </c>
      <c r="M58" s="4">
        <v>5.7501000000000002E-3</v>
      </c>
      <c r="N58" s="6">
        <v>2.6182000000000002E-3</v>
      </c>
      <c r="O58" s="4">
        <f t="shared" si="19"/>
        <v>0</v>
      </c>
      <c r="P58" s="4">
        <f t="shared" si="20"/>
        <v>0</v>
      </c>
      <c r="Q58" s="4">
        <f t="shared" si="21"/>
        <v>0</v>
      </c>
      <c r="R58" s="4">
        <f t="shared" si="22"/>
        <v>0</v>
      </c>
      <c r="S58" s="12">
        <f t="shared" si="23"/>
        <v>6.2238750991645064</v>
      </c>
      <c r="T58" s="3">
        <v>0</v>
      </c>
      <c r="U58" s="3">
        <v>0</v>
      </c>
      <c r="V58" s="3">
        <v>0</v>
      </c>
    </row>
    <row r="59" spans="1:22" x14ac:dyDescent="0.45">
      <c r="A59" s="33"/>
      <c r="B59" s="9">
        <v>28256</v>
      </c>
      <c r="C59" s="4">
        <f t="shared" si="13"/>
        <v>-5.7508000000000004E-3</v>
      </c>
      <c r="D59" s="4">
        <f t="shared" si="14"/>
        <v>-2.3820999999999998E-3</v>
      </c>
      <c r="E59" s="4">
        <f t="shared" si="15"/>
        <v>2.6668E-3</v>
      </c>
      <c r="F59" s="3">
        <v>0</v>
      </c>
      <c r="G59" s="3">
        <v>0</v>
      </c>
      <c r="H59" s="3">
        <v>0</v>
      </c>
      <c r="I59" s="4">
        <f t="shared" si="16"/>
        <v>-5.7508000000000004E-3</v>
      </c>
      <c r="J59" s="4">
        <f t="shared" si="17"/>
        <v>-2.3820999999999998E-3</v>
      </c>
      <c r="K59" s="4">
        <f t="shared" si="18"/>
        <v>2.6668E-3</v>
      </c>
      <c r="L59" s="4">
        <v>-5.7508000000000004E-3</v>
      </c>
      <c r="M59" s="4">
        <v>-2.3820999999999998E-3</v>
      </c>
      <c r="N59" s="6">
        <v>2.6668E-3</v>
      </c>
      <c r="O59" s="4">
        <f t="shared" si="19"/>
        <v>0</v>
      </c>
      <c r="P59" s="4">
        <f t="shared" si="20"/>
        <v>0</v>
      </c>
      <c r="Q59" s="4">
        <f t="shared" si="21"/>
        <v>0</v>
      </c>
      <c r="R59" s="4">
        <f t="shared" si="22"/>
        <v>0</v>
      </c>
      <c r="S59" s="12">
        <f t="shared" si="23"/>
        <v>6.2246366199160574</v>
      </c>
      <c r="T59" s="3">
        <v>0</v>
      </c>
      <c r="U59" s="3">
        <v>0</v>
      </c>
      <c r="V59" s="3">
        <v>0</v>
      </c>
    </row>
    <row r="60" spans="1:22" ht="15" customHeight="1" x14ac:dyDescent="0.45">
      <c r="B60" s="32" t="s">
        <v>20</v>
      </c>
      <c r="C60" s="32"/>
      <c r="D60" s="32"/>
      <c r="E60" s="32"/>
      <c r="F60" s="34" t="s">
        <v>21</v>
      </c>
      <c r="G60" s="34"/>
      <c r="H60" s="34"/>
      <c r="I60" s="35" t="s">
        <v>22</v>
      </c>
      <c r="J60" s="35"/>
      <c r="K60" s="35"/>
      <c r="L60" s="30" t="s">
        <v>23</v>
      </c>
      <c r="M60" s="30"/>
      <c r="N60" s="30"/>
      <c r="O60" s="31" t="s">
        <v>24</v>
      </c>
      <c r="P60" s="31"/>
      <c r="Q60" s="31"/>
      <c r="R60" s="8">
        <f>MAX(R62:R118)</f>
        <v>9.254644535851964E-10</v>
      </c>
      <c r="S60" s="1"/>
      <c r="T60" s="34" t="s">
        <v>7</v>
      </c>
      <c r="U60" s="34"/>
      <c r="V60" s="34"/>
    </row>
    <row r="61" spans="1:22" x14ac:dyDescent="0.45">
      <c r="B61" s="10" t="s">
        <v>25</v>
      </c>
      <c r="C61" s="10" t="s">
        <v>0</v>
      </c>
      <c r="D61" s="10" t="s">
        <v>1</v>
      </c>
      <c r="E61" s="10" t="s">
        <v>2</v>
      </c>
      <c r="F61" s="11" t="s">
        <v>3</v>
      </c>
      <c r="G61" s="11" t="s">
        <v>4</v>
      </c>
      <c r="H61" s="11" t="s">
        <v>5</v>
      </c>
      <c r="I61" s="15" t="s">
        <v>0</v>
      </c>
      <c r="J61" s="15" t="s">
        <v>1</v>
      </c>
      <c r="K61" s="15" t="s">
        <v>2</v>
      </c>
      <c r="L61" s="16" t="s">
        <v>0</v>
      </c>
      <c r="M61" s="16" t="s">
        <v>1</v>
      </c>
      <c r="N61" s="16" t="s">
        <v>2</v>
      </c>
      <c r="O61" s="17" t="s">
        <v>0</v>
      </c>
      <c r="P61" s="17" t="s">
        <v>1</v>
      </c>
      <c r="Q61" s="17" t="s">
        <v>2</v>
      </c>
      <c r="R61" s="8" t="s">
        <v>6</v>
      </c>
      <c r="S61" s="18" t="s">
        <v>8</v>
      </c>
      <c r="T61" s="11" t="s">
        <v>3</v>
      </c>
      <c r="U61" s="11" t="s">
        <v>4</v>
      </c>
      <c r="V61" s="11" t="s">
        <v>5</v>
      </c>
    </row>
    <row r="62" spans="1:22" x14ac:dyDescent="0.45">
      <c r="A62" s="29" t="s">
        <v>16</v>
      </c>
      <c r="B62" s="9">
        <v>2</v>
      </c>
      <c r="C62" s="4">
        <f t="shared" ref="C62:C93" si="24">I62+F62</f>
        <v>6.8853068000000001E-6</v>
      </c>
      <c r="D62" s="4">
        <f t="shared" ref="D62:D93" si="25">J62+G62</f>
        <v>-6.8927013500000001E-6</v>
      </c>
      <c r="E62" s="4">
        <f t="shared" ref="E62:E93" si="26">K62+H62</f>
        <v>8.5476039296000002E-4</v>
      </c>
      <c r="F62" s="4">
        <v>6.8855999999999998E-6</v>
      </c>
      <c r="G62" s="4">
        <v>-6.8931000000000001E-6</v>
      </c>
      <c r="H62" s="4">
        <v>2.5268000000000003E-4</v>
      </c>
      <c r="I62" s="4">
        <f t="shared" ref="I62:I93" si="27">L62+T62</f>
        <v>-2.9319999999999998E-10</v>
      </c>
      <c r="J62" s="4">
        <f t="shared" ref="J62:J93" si="28">M62+U62</f>
        <v>3.9865000000000001E-10</v>
      </c>
      <c r="K62" s="4">
        <f t="shared" ref="K62:K93" si="29">N62+V62</f>
        <v>6.0208039296E-4</v>
      </c>
      <c r="L62" s="4">
        <v>0</v>
      </c>
      <c r="M62" s="4">
        <v>0</v>
      </c>
      <c r="N62" s="4">
        <v>6.0207999999999995E-4</v>
      </c>
      <c r="O62" s="4">
        <f t="shared" ref="O62:O93" si="30">L62-I62</f>
        <v>2.9319999999999998E-10</v>
      </c>
      <c r="P62" s="4">
        <f t="shared" ref="P62:P93" si="31">M62-J62</f>
        <v>-3.9865000000000001E-10</v>
      </c>
      <c r="Q62" s="4">
        <f t="shared" ref="Q62:Q93" si="32">N62-K62</f>
        <v>-3.9296000004310216E-10</v>
      </c>
      <c r="R62" s="4">
        <f t="shared" ref="R62:R93" si="33">(O62^2+P62^2+Q62^2)^0.5</f>
        <v>6.3190634126733911E-10</v>
      </c>
      <c r="S62" s="12">
        <f t="shared" ref="S62:S93" si="34">1000*(L62^2+M62^2)^0.5</f>
        <v>0</v>
      </c>
      <c r="T62" s="4">
        <v>-2.9319999999999998E-10</v>
      </c>
      <c r="U62" s="4">
        <v>3.9865000000000001E-10</v>
      </c>
      <c r="V62" s="4">
        <v>3.9296000000000001E-10</v>
      </c>
    </row>
    <row r="63" spans="1:22" x14ac:dyDescent="0.45">
      <c r="A63" s="29"/>
      <c r="B63" s="9">
        <v>35581</v>
      </c>
      <c r="C63" s="4">
        <f t="shared" si="24"/>
        <v>-3.4922527097000001E-4</v>
      </c>
      <c r="D63" s="4">
        <f t="shared" si="25"/>
        <v>8.4862240971999995E-4</v>
      </c>
      <c r="E63" s="4">
        <f t="shared" si="26"/>
        <v>9.6676921565999998E-4</v>
      </c>
      <c r="F63" s="4">
        <v>1.6274999999999999E-5</v>
      </c>
      <c r="G63" s="4">
        <v>-3.3778000000000001E-5</v>
      </c>
      <c r="H63" s="4">
        <v>2.7043999999999999E-4</v>
      </c>
      <c r="I63" s="4">
        <f t="shared" si="27"/>
        <v>-3.6550027097000001E-4</v>
      </c>
      <c r="J63" s="4">
        <f t="shared" si="28"/>
        <v>8.8240040971999999E-4</v>
      </c>
      <c r="K63" s="4">
        <f t="shared" si="29"/>
        <v>6.9632921566000004E-4</v>
      </c>
      <c r="L63" s="4">
        <v>-3.6549999999999999E-4</v>
      </c>
      <c r="M63" s="4">
        <v>8.8239999999999998E-4</v>
      </c>
      <c r="N63" s="4">
        <v>6.9633E-4</v>
      </c>
      <c r="O63" s="4">
        <f t="shared" si="30"/>
        <v>2.7097000001880672E-10</v>
      </c>
      <c r="P63" s="4">
        <f t="shared" si="31"/>
        <v>-4.0972000000649017E-10</v>
      </c>
      <c r="Q63" s="4">
        <f t="shared" si="32"/>
        <v>7.8433999995807663E-10</v>
      </c>
      <c r="R63" s="4">
        <f t="shared" si="33"/>
        <v>9.254644535851964E-10</v>
      </c>
      <c r="S63" s="12">
        <f t="shared" si="34"/>
        <v>0.95510209401927293</v>
      </c>
      <c r="T63" s="4">
        <v>-2.7097E-10</v>
      </c>
      <c r="U63" s="4">
        <v>4.0972000000000001E-10</v>
      </c>
      <c r="V63" s="4">
        <v>-7.8434E-10</v>
      </c>
    </row>
    <row r="64" spans="1:22" x14ac:dyDescent="0.45">
      <c r="A64" s="29"/>
      <c r="B64" s="9">
        <v>28576</v>
      </c>
      <c r="C64" s="4">
        <f t="shared" si="24"/>
        <v>-8.5306030306999997E-4</v>
      </c>
      <c r="D64" s="4">
        <f t="shared" si="25"/>
        <v>3.4807946256999999E-4</v>
      </c>
      <c r="E64" s="4">
        <f t="shared" si="26"/>
        <v>9.5736979535000007E-4</v>
      </c>
      <c r="F64" s="4">
        <v>3.023E-5</v>
      </c>
      <c r="G64" s="4">
        <v>-1.7791E-5</v>
      </c>
      <c r="H64" s="4">
        <v>2.6828000000000003E-4</v>
      </c>
      <c r="I64" s="4">
        <f t="shared" si="27"/>
        <v>-8.8329030306999999E-4</v>
      </c>
      <c r="J64" s="4">
        <f t="shared" si="28"/>
        <v>3.6587046257000001E-4</v>
      </c>
      <c r="K64" s="4">
        <f t="shared" si="29"/>
        <v>6.8908979534999999E-4</v>
      </c>
      <c r="L64" s="4">
        <v>-8.8329000000000001E-4</v>
      </c>
      <c r="M64" s="4">
        <v>3.6587000000000002E-4</v>
      </c>
      <c r="N64" s="4">
        <v>6.8908999999999995E-4</v>
      </c>
      <c r="O64" s="4">
        <f t="shared" si="30"/>
        <v>3.0306999997727763E-10</v>
      </c>
      <c r="P64" s="4">
        <f t="shared" si="31"/>
        <v>-4.6256999999046838E-10</v>
      </c>
      <c r="Q64" s="4">
        <f t="shared" si="32"/>
        <v>2.0464999996288452E-10</v>
      </c>
      <c r="R64" s="4">
        <f t="shared" si="33"/>
        <v>5.8966435559750231E-10</v>
      </c>
      <c r="S64" s="12">
        <f t="shared" si="34"/>
        <v>0.95606593967152709</v>
      </c>
      <c r="T64" s="4">
        <v>-3.0307000000000002E-10</v>
      </c>
      <c r="U64" s="4">
        <v>4.6256999999999999E-10</v>
      </c>
      <c r="V64" s="4">
        <v>-2.0465000000000001E-10</v>
      </c>
    </row>
    <row r="65" spans="1:22" x14ac:dyDescent="0.45">
      <c r="A65" s="29"/>
      <c r="B65" s="9">
        <v>42586</v>
      </c>
      <c r="C65" s="4">
        <f t="shared" si="24"/>
        <v>3.6380345096000003E-4</v>
      </c>
      <c r="D65" s="4">
        <f t="shared" si="25"/>
        <v>8.4979438088000003E-4</v>
      </c>
      <c r="E65" s="4">
        <f t="shared" si="26"/>
        <v>9.4850975299999997E-4</v>
      </c>
      <c r="F65" s="4">
        <v>-2.1662000000000001E-6</v>
      </c>
      <c r="G65" s="4">
        <v>-3.3726000000000002E-5</v>
      </c>
      <c r="H65" s="4">
        <v>2.6122999999999999E-4</v>
      </c>
      <c r="I65" s="4">
        <f t="shared" si="27"/>
        <v>3.6596965096000005E-4</v>
      </c>
      <c r="J65" s="4">
        <f t="shared" si="28"/>
        <v>8.8352038088000001E-4</v>
      </c>
      <c r="K65" s="4">
        <f t="shared" si="29"/>
        <v>6.8727975299999998E-4</v>
      </c>
      <c r="L65" s="4">
        <v>3.6597000000000002E-4</v>
      </c>
      <c r="M65" s="4">
        <v>8.8352000000000005E-4</v>
      </c>
      <c r="N65" s="4">
        <v>6.8727999999999997E-4</v>
      </c>
      <c r="O65" s="4">
        <f t="shared" si="30"/>
        <v>3.4903999997356813E-10</v>
      </c>
      <c r="P65" s="4">
        <f t="shared" si="31"/>
        <v>-3.8087999995693039E-10</v>
      </c>
      <c r="Q65" s="4">
        <f t="shared" si="32"/>
        <v>2.4699999998881866E-10</v>
      </c>
      <c r="R65" s="4">
        <f t="shared" si="33"/>
        <v>5.7263207729153293E-10</v>
      </c>
      <c r="S65" s="12">
        <f t="shared" si="34"/>
        <v>0.95631670031428406</v>
      </c>
      <c r="T65" s="4">
        <v>-3.4904000000000002E-10</v>
      </c>
      <c r="U65" s="4">
        <v>3.8087999999999998E-10</v>
      </c>
      <c r="V65" s="4">
        <v>-2.4699999999999997E-10</v>
      </c>
    </row>
    <row r="66" spans="1:22" x14ac:dyDescent="0.45">
      <c r="A66" s="29"/>
      <c r="B66" s="9">
        <v>21571</v>
      </c>
      <c r="C66" s="4">
        <f t="shared" si="24"/>
        <v>-8.5459025852000002E-4</v>
      </c>
      <c r="D66" s="4">
        <f t="shared" si="25"/>
        <v>-3.6338858349999997E-4</v>
      </c>
      <c r="E66" s="4">
        <f t="shared" si="26"/>
        <v>9.378602283399999E-4</v>
      </c>
      <c r="F66" s="4">
        <v>3.0009999999999999E-5</v>
      </c>
      <c r="G66" s="4">
        <v>3.021E-6</v>
      </c>
      <c r="H66" s="4">
        <v>2.5933999999999999E-4</v>
      </c>
      <c r="I66" s="4">
        <f t="shared" si="27"/>
        <v>-8.8460025852000004E-4</v>
      </c>
      <c r="J66" s="4">
        <f t="shared" si="28"/>
        <v>-3.6640958349999999E-4</v>
      </c>
      <c r="K66" s="4">
        <f t="shared" si="29"/>
        <v>6.7852022833999996E-4</v>
      </c>
      <c r="L66" s="4">
        <v>-8.8460000000000003E-4</v>
      </c>
      <c r="M66" s="4">
        <v>-3.6641000000000001E-4</v>
      </c>
      <c r="N66" s="4">
        <v>6.7851999999999995E-4</v>
      </c>
      <c r="O66" s="4">
        <f t="shared" si="30"/>
        <v>2.5852000000350234E-10</v>
      </c>
      <c r="P66" s="4">
        <f t="shared" si="31"/>
        <v>-4.165000000162615E-10</v>
      </c>
      <c r="Q66" s="4">
        <f t="shared" si="32"/>
        <v>-2.2834000001133864E-10</v>
      </c>
      <c r="R66" s="4">
        <f t="shared" si="33"/>
        <v>5.4078091314370073E-10</v>
      </c>
      <c r="S66" s="12">
        <f t="shared" si="34"/>
        <v>0.95748287091728179</v>
      </c>
      <c r="T66" s="4">
        <v>-2.5852E-10</v>
      </c>
      <c r="U66" s="4">
        <v>4.1650000000000001E-10</v>
      </c>
      <c r="V66" s="4">
        <v>2.2834000000000001E-10</v>
      </c>
    </row>
    <row r="67" spans="1:22" x14ac:dyDescent="0.45">
      <c r="A67" s="29"/>
      <c r="B67" s="9">
        <v>14566</v>
      </c>
      <c r="C67" s="4">
        <f t="shared" si="24"/>
        <v>-3.5146019265999999E-4</v>
      </c>
      <c r="D67" s="4">
        <f t="shared" si="25"/>
        <v>-8.6624269532999999E-4</v>
      </c>
      <c r="E67" s="4">
        <f t="shared" si="26"/>
        <v>9.2206060190000005E-4</v>
      </c>
      <c r="F67" s="4">
        <v>1.535E-5</v>
      </c>
      <c r="G67" s="4">
        <v>1.9317000000000002E-5</v>
      </c>
      <c r="H67" s="4">
        <v>2.5128999999999999E-4</v>
      </c>
      <c r="I67" s="4">
        <f t="shared" si="27"/>
        <v>-3.6681019266000001E-4</v>
      </c>
      <c r="J67" s="4">
        <f t="shared" si="28"/>
        <v>-8.8555969533000002E-4</v>
      </c>
      <c r="K67" s="4">
        <f t="shared" si="29"/>
        <v>6.7077060190000001E-4</v>
      </c>
      <c r="L67" s="4">
        <v>-3.6681000000000002E-4</v>
      </c>
      <c r="M67" s="4">
        <v>-8.8555999999999997E-4</v>
      </c>
      <c r="N67" s="4">
        <v>6.7077E-4</v>
      </c>
      <c r="O67" s="4">
        <f t="shared" si="30"/>
        <v>1.9265999998694175E-10</v>
      </c>
      <c r="P67" s="4">
        <f t="shared" si="31"/>
        <v>-3.046699999492003E-10</v>
      </c>
      <c r="Q67" s="4">
        <f t="shared" si="32"/>
        <v>-6.0190000000185512E-10</v>
      </c>
      <c r="R67" s="4">
        <f t="shared" si="33"/>
        <v>7.0158769549233637E-10</v>
      </c>
      <c r="S67" s="12">
        <f t="shared" si="34"/>
        <v>0.95852286863694591</v>
      </c>
      <c r="T67" s="4">
        <v>-1.9266000000000001E-10</v>
      </c>
      <c r="U67" s="4">
        <v>3.0466999999999999E-10</v>
      </c>
      <c r="V67" s="4">
        <v>6.0189999999999996E-10</v>
      </c>
    </row>
    <row r="68" spans="1:22" x14ac:dyDescent="0.45">
      <c r="A68" s="29"/>
      <c r="B68" s="9">
        <v>1</v>
      </c>
      <c r="C68" s="4">
        <f t="shared" si="24"/>
        <v>8.6979870993999999E-4</v>
      </c>
      <c r="D68" s="4">
        <f t="shared" si="25"/>
        <v>3.4994432327E-4</v>
      </c>
      <c r="E68" s="4">
        <f t="shared" si="26"/>
        <v>9.1548049452000002E-4</v>
      </c>
      <c r="F68" s="4">
        <v>-1.6201E-5</v>
      </c>
      <c r="G68" s="4">
        <v>-1.7045999999999999E-5</v>
      </c>
      <c r="H68" s="4">
        <v>2.4826999999999998E-4</v>
      </c>
      <c r="I68" s="4">
        <f t="shared" si="27"/>
        <v>8.8599970993999996E-4</v>
      </c>
      <c r="J68" s="4">
        <f t="shared" si="28"/>
        <v>3.6699032327E-4</v>
      </c>
      <c r="K68" s="4">
        <f t="shared" si="29"/>
        <v>6.6721049452000004E-4</v>
      </c>
      <c r="L68" s="4">
        <v>8.8599999999999996E-4</v>
      </c>
      <c r="M68" s="4">
        <v>3.6698999999999998E-4</v>
      </c>
      <c r="N68" s="4">
        <v>6.6721E-4</v>
      </c>
      <c r="O68" s="4">
        <f t="shared" si="30"/>
        <v>2.9005999999890536E-10</v>
      </c>
      <c r="P68" s="4">
        <f t="shared" si="31"/>
        <v>-3.2327000001582465E-10</v>
      </c>
      <c r="Q68" s="4">
        <f t="shared" si="32"/>
        <v>-4.9452000003627483E-10</v>
      </c>
      <c r="R68" s="4">
        <f t="shared" si="33"/>
        <v>6.5817043913068106E-10</v>
      </c>
      <c r="S68" s="12">
        <f t="shared" si="34"/>
        <v>0.95899825865326782</v>
      </c>
      <c r="T68" s="4">
        <v>-2.9005999999999998E-10</v>
      </c>
      <c r="U68" s="4">
        <v>3.2327000000000001E-10</v>
      </c>
      <c r="V68" s="4">
        <v>4.9451999999999996E-10</v>
      </c>
    </row>
    <row r="69" spans="1:22" x14ac:dyDescent="0.45">
      <c r="A69" s="29"/>
      <c r="B69" s="9">
        <v>7561</v>
      </c>
      <c r="C69" s="4">
        <f t="shared" si="24"/>
        <v>3.6364014147999995E-4</v>
      </c>
      <c r="D69" s="4">
        <f t="shared" si="25"/>
        <v>-8.6652078692999997E-4</v>
      </c>
      <c r="E69" s="4">
        <f t="shared" si="26"/>
        <v>9.068707751499999E-4</v>
      </c>
      <c r="F69" s="4">
        <v>-3.6596999999999999E-6</v>
      </c>
      <c r="G69" s="4">
        <v>2.0208999999999999E-5</v>
      </c>
      <c r="H69" s="4">
        <v>2.4559000000000001E-4</v>
      </c>
      <c r="I69" s="4">
        <f t="shared" si="27"/>
        <v>3.6729984147999996E-4</v>
      </c>
      <c r="J69" s="4">
        <f t="shared" si="28"/>
        <v>-8.8672978692999995E-4</v>
      </c>
      <c r="K69" s="4">
        <f t="shared" si="29"/>
        <v>6.6128077514999994E-4</v>
      </c>
      <c r="L69" s="4">
        <v>3.6729999999999998E-4</v>
      </c>
      <c r="M69" s="4">
        <v>-8.8672999999999996E-4</v>
      </c>
      <c r="N69" s="4">
        <v>6.6127999999999998E-4</v>
      </c>
      <c r="O69" s="4">
        <f t="shared" si="30"/>
        <v>1.5852000002361186E-10</v>
      </c>
      <c r="P69" s="4">
        <f t="shared" si="31"/>
        <v>-2.1307000001163923E-10</v>
      </c>
      <c r="Q69" s="4">
        <f t="shared" si="32"/>
        <v>-7.7514999996010359E-10</v>
      </c>
      <c r="R69" s="4">
        <f t="shared" si="33"/>
        <v>8.1938082583777511E-10</v>
      </c>
      <c r="S69" s="12">
        <f t="shared" si="34"/>
        <v>0.95979132258006994</v>
      </c>
      <c r="T69" s="4">
        <v>-1.5852000000000001E-10</v>
      </c>
      <c r="U69" s="4">
        <v>2.1306999999999999E-10</v>
      </c>
      <c r="V69" s="4">
        <v>7.7514999999999995E-10</v>
      </c>
    </row>
    <row r="70" spans="1:22" x14ac:dyDescent="0.45">
      <c r="A70" s="29"/>
      <c r="B70" s="9">
        <v>22</v>
      </c>
      <c r="C70" s="4">
        <f t="shared" si="24"/>
        <v>8.7032880645999998E-4</v>
      </c>
      <c r="D70" s="4">
        <f t="shared" si="25"/>
        <v>-3.6309256926E-4</v>
      </c>
      <c r="E70" s="4">
        <f t="shared" si="26"/>
        <v>8.9910075068000005E-4</v>
      </c>
      <c r="F70" s="4">
        <v>-1.7031E-5</v>
      </c>
      <c r="G70" s="4">
        <v>4.4672000000000002E-6</v>
      </c>
      <c r="H70" s="4">
        <v>2.4284999999999999E-4</v>
      </c>
      <c r="I70" s="4">
        <f t="shared" si="27"/>
        <v>8.8735980646000002E-4</v>
      </c>
      <c r="J70" s="4">
        <f t="shared" si="28"/>
        <v>-3.6755976925999999E-4</v>
      </c>
      <c r="K70" s="4">
        <f t="shared" si="29"/>
        <v>6.5625075068000008E-4</v>
      </c>
      <c r="L70" s="4">
        <v>8.8736000000000002E-4</v>
      </c>
      <c r="M70" s="4">
        <v>-3.6756000000000001E-4</v>
      </c>
      <c r="N70" s="4">
        <v>6.5625000000000004E-4</v>
      </c>
      <c r="O70" s="4">
        <f t="shared" si="30"/>
        <v>1.9353999999860427E-10</v>
      </c>
      <c r="P70" s="4">
        <f t="shared" si="31"/>
        <v>-2.3074000002343276E-10</v>
      </c>
      <c r="Q70" s="4">
        <f t="shared" si="32"/>
        <v>-7.5068000004053365E-10</v>
      </c>
      <c r="R70" s="4">
        <f t="shared" si="33"/>
        <v>8.088381430614713E-10</v>
      </c>
      <c r="S70" s="12">
        <f t="shared" si="34"/>
        <v>0.96047286437462664</v>
      </c>
      <c r="T70" s="4">
        <v>-1.9354000000000001E-10</v>
      </c>
      <c r="U70" s="4">
        <v>2.3074E-10</v>
      </c>
      <c r="V70" s="4">
        <v>7.5068000000000004E-10</v>
      </c>
    </row>
    <row r="71" spans="1:22" x14ac:dyDescent="0.45">
      <c r="A71" s="29"/>
      <c r="B71" s="9">
        <v>37076</v>
      </c>
      <c r="C71" s="4">
        <f t="shared" si="24"/>
        <v>-7.024551763900001E-4</v>
      </c>
      <c r="D71" s="4">
        <f t="shared" si="25"/>
        <v>1.6949302528299999E-3</v>
      </c>
      <c r="E71" s="4">
        <f t="shared" si="26"/>
        <v>1.21774925591E-3</v>
      </c>
      <c r="F71" s="4">
        <v>2.2955E-5</v>
      </c>
      <c r="G71" s="4">
        <v>-5.6369999999999997E-5</v>
      </c>
      <c r="H71" s="4">
        <v>2.8459999999999998E-4</v>
      </c>
      <c r="I71" s="4">
        <f t="shared" si="27"/>
        <v>-7.2541017639000005E-4</v>
      </c>
      <c r="J71" s="4">
        <f t="shared" si="28"/>
        <v>1.7513002528299999E-3</v>
      </c>
      <c r="K71" s="4">
        <f t="shared" si="29"/>
        <v>9.3314925590999998E-4</v>
      </c>
      <c r="L71" s="4">
        <v>-7.2541000000000001E-4</v>
      </c>
      <c r="M71" s="4">
        <v>1.7512999999999999E-3</v>
      </c>
      <c r="N71" s="4">
        <v>9.3315E-4</v>
      </c>
      <c r="O71" s="4">
        <f t="shared" si="30"/>
        <v>1.7639000004544825E-10</v>
      </c>
      <c r="P71" s="4">
        <f t="shared" si="31"/>
        <v>-2.5282999999154399E-10</v>
      </c>
      <c r="Q71" s="4">
        <f t="shared" si="32"/>
        <v>7.4409000001048747E-10</v>
      </c>
      <c r="R71" s="4">
        <f t="shared" si="33"/>
        <v>8.054230994498262E-10</v>
      </c>
      <c r="S71" s="12">
        <f t="shared" si="34"/>
        <v>1.8955926139600774</v>
      </c>
      <c r="T71" s="4">
        <v>-1.7639E-10</v>
      </c>
      <c r="U71" s="4">
        <v>2.5282999999999999E-10</v>
      </c>
      <c r="V71" s="4">
        <v>-7.4408999999999996E-10</v>
      </c>
    </row>
    <row r="72" spans="1:22" x14ac:dyDescent="0.45">
      <c r="A72" s="29"/>
      <c r="B72" s="9">
        <v>44081</v>
      </c>
      <c r="C72" s="4">
        <f t="shared" si="24"/>
        <v>7.1715094528000006E-4</v>
      </c>
      <c r="D72" s="4">
        <f t="shared" si="25"/>
        <v>1.6966972310599997E-3</v>
      </c>
      <c r="E72" s="4">
        <f t="shared" si="26"/>
        <v>1.1897897194399999E-3</v>
      </c>
      <c r="F72" s="4">
        <v>-9.5488000000000008E-6</v>
      </c>
      <c r="G72" s="4">
        <v>-5.7703E-5</v>
      </c>
      <c r="H72" s="4">
        <v>2.6832000000000001E-4</v>
      </c>
      <c r="I72" s="4">
        <f t="shared" si="27"/>
        <v>7.2669974528000007E-4</v>
      </c>
      <c r="J72" s="4">
        <f t="shared" si="28"/>
        <v>1.7544002310599998E-3</v>
      </c>
      <c r="K72" s="4">
        <f t="shared" si="29"/>
        <v>9.2146971943999993E-4</v>
      </c>
      <c r="L72" s="4">
        <v>7.2670000000000005E-4</v>
      </c>
      <c r="M72" s="4">
        <v>1.7543999999999999E-3</v>
      </c>
      <c r="N72" s="4">
        <v>9.2146999999999997E-4</v>
      </c>
      <c r="O72" s="4">
        <f t="shared" si="30"/>
        <v>2.547199999753183E-10</v>
      </c>
      <c r="P72" s="4">
        <f t="shared" si="31"/>
        <v>-2.3105999990939707E-10</v>
      </c>
      <c r="Q72" s="4">
        <f t="shared" si="32"/>
        <v>2.8056000003686549E-10</v>
      </c>
      <c r="R72" s="4">
        <f t="shared" si="33"/>
        <v>4.4382982726067733E-10</v>
      </c>
      <c r="S72" s="12">
        <f t="shared" si="34"/>
        <v>1.8989503021406327</v>
      </c>
      <c r="T72" s="4">
        <v>-2.5471999999999997E-10</v>
      </c>
      <c r="U72" s="4">
        <v>2.3106E-10</v>
      </c>
      <c r="V72" s="4">
        <v>-2.8056000000000001E-10</v>
      </c>
    </row>
    <row r="73" spans="1:22" x14ac:dyDescent="0.45">
      <c r="A73" s="29"/>
      <c r="B73" s="9">
        <v>30071</v>
      </c>
      <c r="C73" s="4">
        <f t="shared" si="24"/>
        <v>-1.70807221445E-3</v>
      </c>
      <c r="D73" s="4">
        <f t="shared" si="25"/>
        <v>7.0183340948000005E-4</v>
      </c>
      <c r="E73" s="4">
        <f t="shared" si="26"/>
        <v>1.1876394317199999E-3</v>
      </c>
      <c r="F73" s="4">
        <v>4.9027999999999999E-5</v>
      </c>
      <c r="G73" s="4">
        <v>-2.5967000000000001E-5</v>
      </c>
      <c r="H73" s="4">
        <v>2.7611999999999998E-4</v>
      </c>
      <c r="I73" s="4">
        <f t="shared" si="27"/>
        <v>-1.75710021445E-3</v>
      </c>
      <c r="J73" s="4">
        <f t="shared" si="28"/>
        <v>7.2780040948000006E-4</v>
      </c>
      <c r="K73" s="4">
        <f t="shared" si="29"/>
        <v>9.1151943171999998E-4</v>
      </c>
      <c r="L73" s="4">
        <v>-1.7570999999999999E-3</v>
      </c>
      <c r="M73" s="4">
        <v>7.2780000000000002E-4</v>
      </c>
      <c r="N73" s="4">
        <v>9.1151999999999997E-4</v>
      </c>
      <c r="O73" s="4">
        <f t="shared" si="30"/>
        <v>2.1445000007551396E-10</v>
      </c>
      <c r="P73" s="4">
        <f t="shared" si="31"/>
        <v>-4.0948000003780682E-10</v>
      </c>
      <c r="Q73" s="4">
        <f t="shared" si="32"/>
        <v>5.6827999998874251E-10</v>
      </c>
      <c r="R73" s="4">
        <f t="shared" si="33"/>
        <v>7.325331605808405E-10</v>
      </c>
      <c r="S73" s="12">
        <f t="shared" si="34"/>
        <v>1.9018657286990583</v>
      </c>
      <c r="T73" s="4">
        <v>-2.1444999999999999E-10</v>
      </c>
      <c r="U73" s="4">
        <v>4.0948000000000002E-10</v>
      </c>
      <c r="V73" s="4">
        <v>-5.6828000000000003E-10</v>
      </c>
    </row>
    <row r="74" spans="1:22" x14ac:dyDescent="0.45">
      <c r="A74" s="29"/>
      <c r="B74" s="9">
        <v>23066</v>
      </c>
      <c r="C74" s="4">
        <f t="shared" si="24"/>
        <v>-1.7117492055399998E-3</v>
      </c>
      <c r="D74" s="4">
        <f t="shared" si="25"/>
        <v>-7.1952262443E-4</v>
      </c>
      <c r="E74" s="4">
        <f t="shared" si="26"/>
        <v>1.1556800944459999E-3</v>
      </c>
      <c r="F74" s="4">
        <v>4.9551E-5</v>
      </c>
      <c r="G74" s="4">
        <v>1.0027000000000001E-5</v>
      </c>
      <c r="H74" s="4">
        <v>2.6006E-4</v>
      </c>
      <c r="I74" s="4">
        <f t="shared" si="27"/>
        <v>-1.7613002055399999E-3</v>
      </c>
      <c r="J74" s="4">
        <f t="shared" si="28"/>
        <v>-7.2954962443000002E-4</v>
      </c>
      <c r="K74" s="4">
        <f t="shared" si="29"/>
        <v>8.9562009444599992E-4</v>
      </c>
      <c r="L74" s="4">
        <v>-1.7612999999999999E-3</v>
      </c>
      <c r="M74" s="4">
        <v>-7.2955000000000003E-4</v>
      </c>
      <c r="N74" s="4">
        <v>8.9561999999999997E-4</v>
      </c>
      <c r="O74" s="4">
        <f t="shared" si="30"/>
        <v>2.0553999995065464E-10</v>
      </c>
      <c r="P74" s="4">
        <f t="shared" si="31"/>
        <v>-3.7557000001284258E-10</v>
      </c>
      <c r="Q74" s="4">
        <f t="shared" si="32"/>
        <v>-9.444599995741404E-11</v>
      </c>
      <c r="R74" s="4">
        <f t="shared" si="33"/>
        <v>4.3842851572099818E-10</v>
      </c>
      <c r="S74" s="12">
        <f t="shared" si="34"/>
        <v>1.9064157186983117</v>
      </c>
      <c r="T74" s="4">
        <v>-2.0554E-10</v>
      </c>
      <c r="U74" s="4">
        <v>3.7556999999999998E-10</v>
      </c>
      <c r="V74" s="4">
        <v>9.4445999999999999E-11</v>
      </c>
    </row>
    <row r="75" spans="1:22" x14ac:dyDescent="0.45">
      <c r="A75" s="29"/>
      <c r="B75" s="9">
        <v>16061</v>
      </c>
      <c r="C75" s="4">
        <f t="shared" si="24"/>
        <v>-7.0721110143999997E-4</v>
      </c>
      <c r="D75" s="4">
        <f t="shared" si="25"/>
        <v>-1.71879879352E-3</v>
      </c>
      <c r="E75" s="4">
        <f t="shared" si="26"/>
        <v>1.14793053666E-3</v>
      </c>
      <c r="F75" s="4">
        <v>2.2478999999999999E-5</v>
      </c>
      <c r="G75" s="4">
        <v>4.2800999999999999E-5</v>
      </c>
      <c r="H75" s="4">
        <v>2.5355000000000001E-4</v>
      </c>
      <c r="I75" s="4">
        <f t="shared" si="27"/>
        <v>-7.2969010143999992E-4</v>
      </c>
      <c r="J75" s="4">
        <f t="shared" si="28"/>
        <v>-1.7615997935200001E-3</v>
      </c>
      <c r="K75" s="4">
        <f t="shared" si="29"/>
        <v>8.9438053665999993E-4</v>
      </c>
      <c r="L75" s="4">
        <v>-7.2968999999999996E-4</v>
      </c>
      <c r="M75" s="4">
        <v>-1.7616000000000001E-3</v>
      </c>
      <c r="N75" s="4">
        <v>8.9437999999999996E-4</v>
      </c>
      <c r="O75" s="4">
        <f t="shared" si="30"/>
        <v>1.0143999995462089E-10</v>
      </c>
      <c r="P75" s="4">
        <f t="shared" si="31"/>
        <v>-2.0647999998159305E-10</v>
      </c>
      <c r="Q75" s="4">
        <f t="shared" si="32"/>
        <v>-5.366599999676383E-10</v>
      </c>
      <c r="R75" s="4">
        <f t="shared" si="33"/>
        <v>5.8389041741448171E-10</v>
      </c>
      <c r="S75" s="12">
        <f t="shared" si="34"/>
        <v>1.9067464582633948</v>
      </c>
      <c r="T75" s="4">
        <v>-1.0144E-10</v>
      </c>
      <c r="U75" s="4">
        <v>2.0647999999999999E-10</v>
      </c>
      <c r="V75" s="4">
        <v>5.3665999999999999E-10</v>
      </c>
    </row>
    <row r="76" spans="1:22" x14ac:dyDescent="0.45">
      <c r="A76" s="29"/>
      <c r="B76" s="9">
        <v>1645</v>
      </c>
      <c r="C76" s="4">
        <f t="shared" si="24"/>
        <v>1.7290157357999999E-3</v>
      </c>
      <c r="D76" s="4">
        <f t="shared" si="25"/>
        <v>7.0619023815999995E-4</v>
      </c>
      <c r="E76" s="4">
        <f t="shared" si="26"/>
        <v>1.12401046369E-3</v>
      </c>
      <c r="F76" s="4">
        <v>-3.6483999999999998E-5</v>
      </c>
      <c r="G76" s="4">
        <v>-2.512E-5</v>
      </c>
      <c r="H76" s="4">
        <v>2.4434000000000001E-4</v>
      </c>
      <c r="I76" s="4">
        <f t="shared" si="27"/>
        <v>1.7654997357999999E-3</v>
      </c>
      <c r="J76" s="4">
        <f t="shared" si="28"/>
        <v>7.3131023815999996E-4</v>
      </c>
      <c r="K76" s="4">
        <f t="shared" si="29"/>
        <v>8.7967046369000006E-4</v>
      </c>
      <c r="L76" s="4">
        <v>1.7654999999999999E-3</v>
      </c>
      <c r="M76" s="4">
        <v>7.3130999999999999E-4</v>
      </c>
      <c r="N76" s="4">
        <v>8.7967000000000004E-4</v>
      </c>
      <c r="O76" s="4">
        <f t="shared" si="30"/>
        <v>2.6419999998514299E-10</v>
      </c>
      <c r="P76" s="4">
        <f t="shared" si="31"/>
        <v>-2.3815999996776305E-10</v>
      </c>
      <c r="Q76" s="4">
        <f t="shared" si="32"/>
        <v>-4.6369000002502436E-10</v>
      </c>
      <c r="R76" s="4">
        <f t="shared" si="33"/>
        <v>5.8440588780401719E-10</v>
      </c>
      <c r="S76" s="12">
        <f t="shared" si="34"/>
        <v>1.9109695356284464</v>
      </c>
      <c r="T76" s="4">
        <v>-2.6419999999999998E-10</v>
      </c>
      <c r="U76" s="4">
        <v>2.3815999999999998E-10</v>
      </c>
      <c r="V76" s="4">
        <v>4.6368999999999998E-10</v>
      </c>
    </row>
    <row r="77" spans="1:22" x14ac:dyDescent="0.45">
      <c r="A77" s="29"/>
      <c r="B77" s="9">
        <v>9056</v>
      </c>
      <c r="C77" s="4">
        <f t="shared" si="24"/>
        <v>7.1790697981700003E-4</v>
      </c>
      <c r="D77" s="4">
        <f t="shared" si="25"/>
        <v>-1.719338014345E-3</v>
      </c>
      <c r="E77" s="4">
        <f t="shared" si="26"/>
        <v>1.12851056486E-3</v>
      </c>
      <c r="F77" s="4">
        <v>-1.3433E-5</v>
      </c>
      <c r="G77" s="4">
        <v>4.6261999999999999E-5</v>
      </c>
      <c r="H77" s="4">
        <v>2.4907E-4</v>
      </c>
      <c r="I77" s="4">
        <f t="shared" si="27"/>
        <v>7.3133997981700001E-4</v>
      </c>
      <c r="J77" s="4">
        <f t="shared" si="28"/>
        <v>-1.765600014345E-3</v>
      </c>
      <c r="K77" s="4">
        <f t="shared" si="29"/>
        <v>8.7944056486000002E-4</v>
      </c>
      <c r="L77" s="4">
        <v>7.3134000000000003E-4</v>
      </c>
      <c r="M77" s="4">
        <v>-1.7656E-3</v>
      </c>
      <c r="N77" s="4">
        <v>8.7944E-4</v>
      </c>
      <c r="O77" s="4">
        <f t="shared" si="30"/>
        <v>2.0183000019532993E-11</v>
      </c>
      <c r="P77" s="4">
        <f t="shared" si="31"/>
        <v>1.4345000014237552E-11</v>
      </c>
      <c r="Q77" s="4">
        <f t="shared" si="32"/>
        <v>-5.6486000002842901E-10</v>
      </c>
      <c r="R77" s="4">
        <f t="shared" si="33"/>
        <v>5.6540246917334369E-10</v>
      </c>
      <c r="S77" s="12">
        <f t="shared" si="34"/>
        <v>1.911073404032404</v>
      </c>
      <c r="T77" s="4">
        <v>-2.0183000000000002E-11</v>
      </c>
      <c r="U77" s="4">
        <v>-1.4345E-11</v>
      </c>
      <c r="V77" s="4">
        <v>5.6485999999999995E-10</v>
      </c>
    </row>
    <row r="78" spans="1:22" x14ac:dyDescent="0.45">
      <c r="A78" s="29"/>
      <c r="B78" s="9">
        <v>1657</v>
      </c>
      <c r="C78" s="4">
        <f t="shared" si="24"/>
        <v>1.7308539386100001E-3</v>
      </c>
      <c r="D78" s="4">
        <f t="shared" si="25"/>
        <v>-7.1904992511699997E-4</v>
      </c>
      <c r="E78" s="4">
        <f t="shared" si="26"/>
        <v>1.10086064015E-3</v>
      </c>
      <c r="F78" s="4">
        <v>-3.9545999999999997E-5</v>
      </c>
      <c r="G78" s="4">
        <v>1.429E-5</v>
      </c>
      <c r="H78" s="4">
        <v>2.396E-4</v>
      </c>
      <c r="I78" s="4">
        <f t="shared" si="27"/>
        <v>1.77039993861E-3</v>
      </c>
      <c r="J78" s="4">
        <f t="shared" si="28"/>
        <v>-7.3333992511699999E-4</v>
      </c>
      <c r="K78" s="4">
        <f t="shared" si="29"/>
        <v>8.6126064014999993E-4</v>
      </c>
      <c r="L78" s="4">
        <v>1.7704000000000001E-3</v>
      </c>
      <c r="M78" s="4">
        <v>-7.3333999999999997E-4</v>
      </c>
      <c r="N78" s="4">
        <v>8.6125999999999998E-4</v>
      </c>
      <c r="O78" s="4">
        <f t="shared" si="30"/>
        <v>6.13900000712847E-11</v>
      </c>
      <c r="P78" s="4">
        <f t="shared" si="31"/>
        <v>-7.4882999974434927E-11</v>
      </c>
      <c r="Q78" s="4">
        <f t="shared" si="32"/>
        <v>-6.4014999995743588E-10</v>
      </c>
      <c r="R78" s="4">
        <f t="shared" si="33"/>
        <v>6.474320182377673E-10</v>
      </c>
      <c r="S78" s="12">
        <f t="shared" si="34"/>
        <v>1.9162733927078361</v>
      </c>
      <c r="T78" s="4">
        <v>-6.1389999999999994E-11</v>
      </c>
      <c r="U78" s="4">
        <v>7.4883000000000004E-11</v>
      </c>
      <c r="V78" s="4">
        <v>6.4015000000000001E-10</v>
      </c>
    </row>
    <row r="79" spans="1:22" x14ac:dyDescent="0.45">
      <c r="A79" s="29"/>
      <c r="B79" s="9">
        <v>38216</v>
      </c>
      <c r="C79" s="4">
        <f t="shared" si="24"/>
        <v>-1.058044073531E-3</v>
      </c>
      <c r="D79" s="4">
        <f t="shared" si="25"/>
        <v>2.5479390822620001E-3</v>
      </c>
      <c r="E79" s="4">
        <f t="shared" si="26"/>
        <v>1.5804295591499999E-3</v>
      </c>
      <c r="F79" s="4">
        <v>2.5856000000000001E-5</v>
      </c>
      <c r="G79" s="4">
        <v>-6.8761000000000001E-5</v>
      </c>
      <c r="H79" s="4">
        <v>2.7242999999999999E-4</v>
      </c>
      <c r="I79" s="4">
        <f t="shared" si="27"/>
        <v>-1.0839000735310001E-3</v>
      </c>
      <c r="J79" s="4">
        <f t="shared" si="28"/>
        <v>2.6167000822620002E-3</v>
      </c>
      <c r="K79" s="4">
        <f t="shared" si="29"/>
        <v>1.30799955915E-3</v>
      </c>
      <c r="L79" s="4">
        <v>-1.0839000000000001E-3</v>
      </c>
      <c r="M79" s="4">
        <v>2.6167E-3</v>
      </c>
      <c r="N79" s="4">
        <v>1.3079999999999999E-3</v>
      </c>
      <c r="O79" s="4">
        <f t="shared" si="30"/>
        <v>7.3531000082185938E-11</v>
      </c>
      <c r="P79" s="4">
        <f t="shared" si="31"/>
        <v>-8.2262000163091376E-11</v>
      </c>
      <c r="Q79" s="4">
        <f t="shared" si="32"/>
        <v>4.4084999995148977E-10</v>
      </c>
      <c r="R79" s="4">
        <f t="shared" si="33"/>
        <v>4.5444754053812128E-10</v>
      </c>
      <c r="S79" s="12">
        <f t="shared" si="34"/>
        <v>2.8323061451756941</v>
      </c>
      <c r="T79" s="4">
        <v>-7.3530999999999999E-11</v>
      </c>
      <c r="U79" s="4">
        <v>8.2262E-11</v>
      </c>
      <c r="V79" s="4">
        <v>-4.4084999999999998E-10</v>
      </c>
    </row>
    <row r="80" spans="1:22" x14ac:dyDescent="0.45">
      <c r="A80" s="29"/>
      <c r="B80" s="9">
        <v>45221</v>
      </c>
      <c r="C80" s="4">
        <f t="shared" si="24"/>
        <v>1.06746984884E-3</v>
      </c>
      <c r="D80" s="4">
        <f t="shared" si="25"/>
        <v>2.5471180995470001E-3</v>
      </c>
      <c r="E80" s="4">
        <f t="shared" si="26"/>
        <v>1.5597998353900002E-3</v>
      </c>
      <c r="F80" s="4">
        <v>-1.7030000000000001E-5</v>
      </c>
      <c r="G80" s="4">
        <v>-7.1081999999999995E-5</v>
      </c>
      <c r="H80" s="4">
        <v>2.5530000000000003E-4</v>
      </c>
      <c r="I80" s="4">
        <f t="shared" si="27"/>
        <v>1.0844998488399999E-3</v>
      </c>
      <c r="J80" s="4">
        <f t="shared" si="28"/>
        <v>2.6182000995470002E-3</v>
      </c>
      <c r="K80" s="4">
        <f t="shared" si="29"/>
        <v>1.3044998353900002E-3</v>
      </c>
      <c r="L80" s="4">
        <v>1.0845E-3</v>
      </c>
      <c r="M80" s="4">
        <v>2.6182000000000002E-3</v>
      </c>
      <c r="N80" s="4">
        <v>1.3045000000000001E-3</v>
      </c>
      <c r="O80" s="4">
        <f t="shared" si="30"/>
        <v>1.5116000009855746E-10</v>
      </c>
      <c r="P80" s="4">
        <f t="shared" si="31"/>
        <v>-9.9546999983435303E-11</v>
      </c>
      <c r="Q80" s="4">
        <f t="shared" si="32"/>
        <v>1.646099998930256E-10</v>
      </c>
      <c r="R80" s="4">
        <f t="shared" si="33"/>
        <v>2.4465363864099763E-10</v>
      </c>
      <c r="S80" s="12">
        <f t="shared" si="34"/>
        <v>2.8339215744265052</v>
      </c>
      <c r="T80" s="4">
        <v>-1.5116E-10</v>
      </c>
      <c r="U80" s="4">
        <v>9.9546999999999995E-11</v>
      </c>
      <c r="V80" s="4">
        <v>-1.6460999999999999E-10</v>
      </c>
    </row>
    <row r="81" spans="1:22" x14ac:dyDescent="0.45">
      <c r="A81" s="29"/>
      <c r="B81" s="9">
        <v>17201</v>
      </c>
      <c r="C81" s="4">
        <f t="shared" si="24"/>
        <v>-1.064226026267E-3</v>
      </c>
      <c r="D81" s="4">
        <f t="shared" si="25"/>
        <v>-2.568160910322E-3</v>
      </c>
      <c r="E81" s="4">
        <f t="shared" si="26"/>
        <v>1.51830033781E-3</v>
      </c>
      <c r="F81" s="4">
        <v>2.5174E-5</v>
      </c>
      <c r="G81" s="4">
        <v>6.1839000000000002E-5</v>
      </c>
      <c r="H81" s="4">
        <v>2.4159999999999999E-4</v>
      </c>
      <c r="I81" s="4">
        <f t="shared" si="27"/>
        <v>-1.089400026267E-3</v>
      </c>
      <c r="J81" s="4">
        <f t="shared" si="28"/>
        <v>-2.6299999103220001E-3</v>
      </c>
      <c r="K81" s="4">
        <f t="shared" si="29"/>
        <v>1.27670033781E-3</v>
      </c>
      <c r="L81" s="4">
        <v>-1.0893999999999999E-3</v>
      </c>
      <c r="M81" s="4">
        <v>-2.63E-3</v>
      </c>
      <c r="N81" s="4">
        <v>1.2767E-3</v>
      </c>
      <c r="O81" s="4">
        <f t="shared" si="30"/>
        <v>2.6267000076754532E-11</v>
      </c>
      <c r="P81" s="4">
        <f t="shared" si="31"/>
        <v>-8.9677999835086064E-11</v>
      </c>
      <c r="Q81" s="4">
        <f t="shared" si="32"/>
        <v>-3.3781000002494621E-10</v>
      </c>
      <c r="R81" s="4">
        <f t="shared" si="33"/>
        <v>3.5049635527963495E-10</v>
      </c>
      <c r="S81" s="12">
        <f t="shared" si="34"/>
        <v>2.8466985017735897</v>
      </c>
      <c r="T81" s="4">
        <v>-2.6267E-11</v>
      </c>
      <c r="U81" s="4">
        <v>8.9678000000000003E-11</v>
      </c>
      <c r="V81" s="4">
        <v>3.3780999999999999E-10</v>
      </c>
    </row>
    <row r="82" spans="1:22" x14ac:dyDescent="0.45">
      <c r="A82" s="29"/>
      <c r="B82" s="9">
        <v>31211</v>
      </c>
      <c r="C82" s="4">
        <f t="shared" si="24"/>
        <v>-2.5717641010099997E-3</v>
      </c>
      <c r="D82" s="4">
        <f t="shared" si="25"/>
        <v>1.05881828715E-3</v>
      </c>
      <c r="E82" s="4">
        <f t="shared" si="26"/>
        <v>1.53159947398E-3</v>
      </c>
      <c r="F82" s="4">
        <v>5.9036000000000002E-5</v>
      </c>
      <c r="G82" s="4">
        <v>-3.0882E-5</v>
      </c>
      <c r="H82" s="4">
        <v>2.5680000000000001E-4</v>
      </c>
      <c r="I82" s="4">
        <f t="shared" si="27"/>
        <v>-2.6308001010099998E-3</v>
      </c>
      <c r="J82" s="4">
        <f t="shared" si="28"/>
        <v>1.08970028715E-3</v>
      </c>
      <c r="K82" s="4">
        <f t="shared" si="29"/>
        <v>1.2747994739800001E-3</v>
      </c>
      <c r="L82" s="4">
        <v>-2.6308E-3</v>
      </c>
      <c r="M82" s="4">
        <v>1.0897000000000001E-3</v>
      </c>
      <c r="N82" s="4">
        <v>1.2748E-3</v>
      </c>
      <c r="O82" s="4">
        <f t="shared" si="30"/>
        <v>1.0100999984358205E-10</v>
      </c>
      <c r="P82" s="4">
        <f t="shared" si="31"/>
        <v>-2.8714999995849144E-10</v>
      </c>
      <c r="Q82" s="4">
        <f t="shared" si="32"/>
        <v>5.2601999991040704E-10</v>
      </c>
      <c r="R82" s="4">
        <f t="shared" si="33"/>
        <v>6.0774598546621988E-10</v>
      </c>
      <c r="S82" s="12">
        <f t="shared" si="34"/>
        <v>2.8475524104044165</v>
      </c>
      <c r="T82" s="4">
        <v>-1.0101E-10</v>
      </c>
      <c r="U82" s="4">
        <v>2.8714999999999999E-10</v>
      </c>
      <c r="V82" s="4">
        <v>-5.2602000000000001E-10</v>
      </c>
    </row>
    <row r="83" spans="1:22" x14ac:dyDescent="0.45">
      <c r="A83" s="29"/>
      <c r="B83" s="9">
        <v>24206</v>
      </c>
      <c r="C83" s="4">
        <f t="shared" si="24"/>
        <v>-2.5762251164499999E-3</v>
      </c>
      <c r="D83" s="4">
        <f t="shared" si="25"/>
        <v>-1.0729567511399999E-3</v>
      </c>
      <c r="E83" s="4">
        <f t="shared" si="26"/>
        <v>1.5021900633189998E-3</v>
      </c>
      <c r="F83" s="4">
        <v>5.9675E-5</v>
      </c>
      <c r="G83" s="4">
        <v>1.8842999999999999E-5</v>
      </c>
      <c r="H83" s="4">
        <v>2.3939E-4</v>
      </c>
      <c r="I83" s="4">
        <f t="shared" si="27"/>
        <v>-2.6359001164499999E-3</v>
      </c>
      <c r="J83" s="4">
        <f t="shared" si="28"/>
        <v>-1.0917997511399999E-3</v>
      </c>
      <c r="K83" s="4">
        <f t="shared" si="29"/>
        <v>1.2628000633189999E-3</v>
      </c>
      <c r="L83" s="4">
        <v>-2.6359E-3</v>
      </c>
      <c r="M83" s="4">
        <v>-1.0918E-3</v>
      </c>
      <c r="N83" s="4">
        <v>1.2627999999999999E-3</v>
      </c>
      <c r="O83" s="4">
        <f t="shared" si="30"/>
        <v>1.1644999981658133E-10</v>
      </c>
      <c r="P83" s="4">
        <f t="shared" si="31"/>
        <v>-2.4886000009848031E-10</v>
      </c>
      <c r="Q83" s="4">
        <f t="shared" si="32"/>
        <v>-6.3318999999825709E-11</v>
      </c>
      <c r="R83" s="4">
        <f t="shared" si="33"/>
        <v>2.8195956778814109E-10</v>
      </c>
      <c r="S83" s="12">
        <f t="shared" si="34"/>
        <v>2.8530678313001951</v>
      </c>
      <c r="T83" s="4">
        <v>-1.1645E-10</v>
      </c>
      <c r="U83" s="4">
        <v>2.4886000000000001E-10</v>
      </c>
      <c r="V83" s="4">
        <v>6.3318999999999999E-11</v>
      </c>
    </row>
    <row r="84" spans="1:22" x14ac:dyDescent="0.45">
      <c r="A84" s="29"/>
      <c r="B84" s="9">
        <v>10196</v>
      </c>
      <c r="C84" s="4">
        <f t="shared" si="24"/>
        <v>1.0701680412360001E-3</v>
      </c>
      <c r="D84" s="4">
        <f t="shared" si="25"/>
        <v>-2.5694771039199999E-3</v>
      </c>
      <c r="E84" s="4">
        <f t="shared" si="26"/>
        <v>1.50501015742E-3</v>
      </c>
      <c r="F84" s="4">
        <v>-2.1931999999999999E-5</v>
      </c>
      <c r="G84" s="4">
        <v>6.7123000000000001E-5</v>
      </c>
      <c r="H84" s="4">
        <v>2.4400999999999999E-4</v>
      </c>
      <c r="I84" s="4">
        <f t="shared" si="27"/>
        <v>1.092100041236E-3</v>
      </c>
      <c r="J84" s="4">
        <f t="shared" si="28"/>
        <v>-2.63660010392E-3</v>
      </c>
      <c r="K84" s="4">
        <f t="shared" si="29"/>
        <v>1.26100015742E-3</v>
      </c>
      <c r="L84" s="4">
        <v>1.0920999999999999E-3</v>
      </c>
      <c r="M84" s="4">
        <v>-2.6365999999999998E-3</v>
      </c>
      <c r="N84" s="4">
        <v>1.261E-3</v>
      </c>
      <c r="O84" s="4">
        <f t="shared" si="30"/>
        <v>-4.1236000074620915E-11</v>
      </c>
      <c r="P84" s="4">
        <f t="shared" si="31"/>
        <v>1.0392000020925662E-10</v>
      </c>
      <c r="Q84" s="4">
        <f t="shared" si="32"/>
        <v>-1.5741999999548117E-10</v>
      </c>
      <c r="R84" s="4">
        <f t="shared" si="33"/>
        <v>1.9308244494055725E-10</v>
      </c>
      <c r="S84" s="12">
        <f t="shared" si="34"/>
        <v>2.8538293519410018</v>
      </c>
      <c r="T84" s="4">
        <v>4.1236000000000002E-11</v>
      </c>
      <c r="U84" s="4">
        <v>-1.0392E-10</v>
      </c>
      <c r="V84" s="4">
        <v>1.5742000000000001E-10</v>
      </c>
    </row>
    <row r="85" spans="1:22" x14ac:dyDescent="0.45">
      <c r="A85" s="29"/>
      <c r="B85" s="9">
        <v>2869</v>
      </c>
      <c r="C85" s="4">
        <f t="shared" si="24"/>
        <v>2.5871328329700001E-3</v>
      </c>
      <c r="D85" s="4">
        <f t="shared" si="25"/>
        <v>1.0635381177199999E-3</v>
      </c>
      <c r="E85" s="4">
        <f t="shared" si="26"/>
        <v>1.4795003364799998E-3</v>
      </c>
      <c r="F85" s="4">
        <v>-5.3266999999999997E-5</v>
      </c>
      <c r="G85" s="4">
        <v>-3.0162E-5</v>
      </c>
      <c r="H85" s="4">
        <v>2.274E-4</v>
      </c>
      <c r="I85" s="4">
        <f t="shared" si="27"/>
        <v>2.6403998329700001E-3</v>
      </c>
      <c r="J85" s="4">
        <f t="shared" si="28"/>
        <v>1.0937001177199999E-3</v>
      </c>
      <c r="K85" s="4">
        <f t="shared" si="29"/>
        <v>1.2521003364799998E-3</v>
      </c>
      <c r="L85" s="4">
        <v>2.6404000000000002E-3</v>
      </c>
      <c r="M85" s="4">
        <v>1.0937E-3</v>
      </c>
      <c r="N85" s="4">
        <v>1.2520999999999999E-3</v>
      </c>
      <c r="O85" s="4">
        <f t="shared" si="30"/>
        <v>1.6703000007417534E-10</v>
      </c>
      <c r="P85" s="4">
        <f t="shared" si="31"/>
        <v>-1.177199999806422E-10</v>
      </c>
      <c r="Q85" s="4">
        <f t="shared" si="32"/>
        <v>-3.3647999989581956E-10</v>
      </c>
      <c r="R85" s="4">
        <f t="shared" si="33"/>
        <v>3.9366967072675559E-10</v>
      </c>
      <c r="S85" s="12">
        <f t="shared" si="34"/>
        <v>2.857952387636995</v>
      </c>
      <c r="T85" s="4">
        <v>-1.6702999999999999E-10</v>
      </c>
      <c r="U85" s="4">
        <v>1.1772000000000001E-10</v>
      </c>
      <c r="V85" s="4">
        <v>3.3648000000000001E-10</v>
      </c>
    </row>
    <row r="86" spans="1:22" x14ac:dyDescent="0.45">
      <c r="A86" s="29"/>
      <c r="B86" s="9">
        <v>2881</v>
      </c>
      <c r="C86" s="4">
        <f t="shared" si="24"/>
        <v>2.5920920116309998E-3</v>
      </c>
      <c r="D86" s="4">
        <f t="shared" si="25"/>
        <v>-1.0729000393429999E-3</v>
      </c>
      <c r="E86" s="4">
        <f t="shared" si="26"/>
        <v>1.4588202962700001E-3</v>
      </c>
      <c r="F86" s="3">
        <v>-5.7207999999999998E-5</v>
      </c>
      <c r="G86" s="3">
        <v>2.4499999999999999E-5</v>
      </c>
      <c r="H86" s="3">
        <v>2.2761999999999999E-4</v>
      </c>
      <c r="I86" s="4">
        <f t="shared" si="27"/>
        <v>2.6493000116309998E-3</v>
      </c>
      <c r="J86" s="4">
        <f t="shared" si="28"/>
        <v>-1.0974000393429999E-3</v>
      </c>
      <c r="K86" s="4">
        <f t="shared" si="29"/>
        <v>1.2312002962700001E-3</v>
      </c>
      <c r="L86" s="4">
        <v>2.6492999999999998E-3</v>
      </c>
      <c r="M86" s="4">
        <v>-1.0973999999999999E-3</v>
      </c>
      <c r="N86" s="4">
        <v>1.2312E-3</v>
      </c>
      <c r="O86" s="4">
        <f t="shared" si="30"/>
        <v>-1.1630999982581436E-11</v>
      </c>
      <c r="P86" s="4">
        <f t="shared" si="31"/>
        <v>3.9342999995015115E-11</v>
      </c>
      <c r="Q86" s="4">
        <f t="shared" si="32"/>
        <v>-2.9627000006950122E-10</v>
      </c>
      <c r="R86" s="4">
        <f t="shared" si="33"/>
        <v>2.9909708248390659E-10</v>
      </c>
      <c r="S86" s="12">
        <f t="shared" si="34"/>
        <v>2.8675908442453917</v>
      </c>
      <c r="T86" s="3">
        <v>1.1631E-11</v>
      </c>
      <c r="U86" s="3">
        <v>-3.9343000000000003E-11</v>
      </c>
      <c r="V86" s="3">
        <v>2.9627E-10</v>
      </c>
    </row>
    <row r="87" spans="1:22" x14ac:dyDescent="0.45">
      <c r="A87" s="29"/>
      <c r="B87" s="9">
        <v>46361</v>
      </c>
      <c r="C87" s="4">
        <f t="shared" si="24"/>
        <v>1.4250509382110002E-3</v>
      </c>
      <c r="D87" s="4">
        <f t="shared" si="25"/>
        <v>3.4231340210819998E-3</v>
      </c>
      <c r="E87" s="4">
        <f t="shared" si="26"/>
        <v>2.0521699416060002E-3</v>
      </c>
      <c r="F87" s="4">
        <v>-1.8349E-5</v>
      </c>
      <c r="G87" s="4">
        <v>-6.1666000000000002E-5</v>
      </c>
      <c r="H87" s="4">
        <v>2.0567E-4</v>
      </c>
      <c r="I87" s="4">
        <f t="shared" si="27"/>
        <v>1.4433999382110002E-3</v>
      </c>
      <c r="J87" s="4">
        <f t="shared" si="28"/>
        <v>3.484800021082E-3</v>
      </c>
      <c r="K87" s="4">
        <f t="shared" si="29"/>
        <v>1.8464999416060001E-3</v>
      </c>
      <c r="L87" s="4">
        <v>1.4434000000000001E-3</v>
      </c>
      <c r="M87" s="4">
        <v>3.4848000000000001E-3</v>
      </c>
      <c r="N87" s="4">
        <v>1.8465000000000001E-3</v>
      </c>
      <c r="O87" s="4">
        <f t="shared" si="30"/>
        <v>6.1788999914866305E-11</v>
      </c>
      <c r="P87" s="4">
        <f t="shared" si="31"/>
        <v>-2.1081999861116696E-11</v>
      </c>
      <c r="Q87" s="4">
        <f t="shared" si="32"/>
        <v>5.8393999921926842E-11</v>
      </c>
      <c r="R87" s="4">
        <f t="shared" si="33"/>
        <v>8.7591040954571749E-11</v>
      </c>
      <c r="S87" s="12">
        <f t="shared" si="34"/>
        <v>3.7719006614702888</v>
      </c>
      <c r="T87" s="4">
        <v>-6.1789000000000005E-11</v>
      </c>
      <c r="U87" s="4">
        <v>2.1082000000000001E-11</v>
      </c>
      <c r="V87" s="4">
        <v>-5.8394E-11</v>
      </c>
    </row>
    <row r="88" spans="1:22" x14ac:dyDescent="0.45">
      <c r="A88" s="29"/>
      <c r="B88" s="9">
        <v>39356</v>
      </c>
      <c r="C88" s="4">
        <f t="shared" si="24"/>
        <v>-1.4270630062940999E-3</v>
      </c>
      <c r="D88" s="4">
        <f t="shared" si="25"/>
        <v>3.4375549781359999E-3</v>
      </c>
      <c r="E88" s="4">
        <f t="shared" si="26"/>
        <v>2.0459898691099999E-3</v>
      </c>
      <c r="F88" s="4">
        <v>2.0737000000000002E-5</v>
      </c>
      <c r="G88" s="4">
        <v>-5.7844999999999999E-5</v>
      </c>
      <c r="H88" s="4">
        <v>2.1709E-4</v>
      </c>
      <c r="I88" s="4">
        <f t="shared" si="27"/>
        <v>-1.4478000062941E-3</v>
      </c>
      <c r="J88" s="4">
        <f t="shared" si="28"/>
        <v>3.4953999781359999E-3</v>
      </c>
      <c r="K88" s="4">
        <f t="shared" si="29"/>
        <v>1.82889986911E-3</v>
      </c>
      <c r="L88" s="4">
        <v>-1.4478E-3</v>
      </c>
      <c r="M88" s="4">
        <v>3.4954000000000001E-3</v>
      </c>
      <c r="N88" s="4">
        <v>1.8289000000000001E-3</v>
      </c>
      <c r="O88" s="4">
        <f t="shared" si="30"/>
        <v>6.2941000068122976E-12</v>
      </c>
      <c r="P88" s="4">
        <f t="shared" si="31"/>
        <v>2.1864000193660971E-11</v>
      </c>
      <c r="Q88" s="4">
        <f t="shared" si="32"/>
        <v>1.3089000001041684E-10</v>
      </c>
      <c r="R88" s="4">
        <f t="shared" si="33"/>
        <v>1.32852709050629E-10</v>
      </c>
      <c r="S88" s="12">
        <f t="shared" si="34"/>
        <v>3.7833775915179282</v>
      </c>
      <c r="T88" s="4">
        <v>-6.2941E-12</v>
      </c>
      <c r="U88" s="4">
        <v>-2.1864000000000001E-11</v>
      </c>
      <c r="V88" s="4">
        <v>-1.3089E-10</v>
      </c>
    </row>
    <row r="89" spans="1:22" x14ac:dyDescent="0.45">
      <c r="A89" s="29"/>
      <c r="B89" s="9">
        <v>18341</v>
      </c>
      <c r="C89" s="4">
        <f t="shared" si="24"/>
        <v>-1.4267119982908001E-3</v>
      </c>
      <c r="D89" s="4">
        <f t="shared" si="25"/>
        <v>-3.436878987854E-3</v>
      </c>
      <c r="E89" s="4">
        <f t="shared" si="26"/>
        <v>2.0254801349399998E-3</v>
      </c>
      <c r="F89" s="4">
        <v>2.1288E-5</v>
      </c>
      <c r="G89" s="4">
        <v>5.8820999999999998E-5</v>
      </c>
      <c r="H89" s="4">
        <v>1.9708E-4</v>
      </c>
      <c r="I89" s="4">
        <f t="shared" si="27"/>
        <v>-1.4479999982908E-3</v>
      </c>
      <c r="J89" s="4">
        <f t="shared" si="28"/>
        <v>-3.4956999878540001E-3</v>
      </c>
      <c r="K89" s="4">
        <f t="shared" si="29"/>
        <v>1.8284001349399999E-3</v>
      </c>
      <c r="L89" s="4">
        <v>-1.4480000000000001E-3</v>
      </c>
      <c r="M89" s="4">
        <v>-3.4957E-3</v>
      </c>
      <c r="N89" s="4">
        <v>1.8284E-3</v>
      </c>
      <c r="O89" s="4">
        <f t="shared" si="30"/>
        <v>-1.7092000557938913E-12</v>
      </c>
      <c r="P89" s="4">
        <f t="shared" si="31"/>
        <v>-1.2145999917639871E-11</v>
      </c>
      <c r="Q89" s="4">
        <f t="shared" si="32"/>
        <v>-1.3493999992918171E-10</v>
      </c>
      <c r="R89" s="4">
        <f t="shared" si="33"/>
        <v>1.3549631087124695E-10</v>
      </c>
      <c r="S89" s="12">
        <f t="shared" si="34"/>
        <v>3.7837312919920727</v>
      </c>
      <c r="T89" s="4">
        <v>1.7092E-12</v>
      </c>
      <c r="U89" s="4">
        <v>1.2145999999999999E-11</v>
      </c>
      <c r="V89" s="4">
        <v>1.3494E-10</v>
      </c>
    </row>
    <row r="90" spans="1:22" x14ac:dyDescent="0.45">
      <c r="A90" s="29"/>
      <c r="B90" s="9">
        <v>11336</v>
      </c>
      <c r="C90" s="4">
        <f t="shared" si="24"/>
        <v>1.4278280522960001E-3</v>
      </c>
      <c r="D90" s="4">
        <f t="shared" si="25"/>
        <v>-3.43871610726E-3</v>
      </c>
      <c r="E90" s="4">
        <f t="shared" si="26"/>
        <v>2.0214999108720002E-3</v>
      </c>
      <c r="F90" s="4">
        <v>-2.3572000000000001E-5</v>
      </c>
      <c r="G90" s="4">
        <v>6.5184000000000005E-5</v>
      </c>
      <c r="H90" s="4">
        <v>2.0670000000000001E-4</v>
      </c>
      <c r="I90" s="4">
        <f t="shared" si="27"/>
        <v>1.451400052296E-3</v>
      </c>
      <c r="J90" s="4">
        <f t="shared" si="28"/>
        <v>-3.5039001072599998E-3</v>
      </c>
      <c r="K90" s="4">
        <f t="shared" si="29"/>
        <v>1.8147999108720002E-3</v>
      </c>
      <c r="L90" s="4">
        <v>1.4514E-3</v>
      </c>
      <c r="M90" s="4">
        <v>-3.5038999999999999E-3</v>
      </c>
      <c r="N90" s="4">
        <v>1.8148000000000001E-3</v>
      </c>
      <c r="O90" s="4">
        <f t="shared" si="30"/>
        <v>-5.2295999995732867E-11</v>
      </c>
      <c r="P90" s="4">
        <f t="shared" si="31"/>
        <v>1.072599999270285E-10</v>
      </c>
      <c r="Q90" s="4">
        <f t="shared" si="32"/>
        <v>8.9127999902335886E-11</v>
      </c>
      <c r="R90" s="4">
        <f t="shared" si="33"/>
        <v>1.4894085929150076E-10</v>
      </c>
      <c r="S90" s="12">
        <f t="shared" si="34"/>
        <v>3.7926082278558644</v>
      </c>
      <c r="T90" s="4">
        <v>5.2296000000000001E-11</v>
      </c>
      <c r="U90" s="4">
        <v>-1.0726E-10</v>
      </c>
      <c r="V90" s="4">
        <v>-8.9128000000000002E-11</v>
      </c>
    </row>
    <row r="91" spans="1:22" x14ac:dyDescent="0.45">
      <c r="A91" s="29"/>
      <c r="B91" s="9">
        <v>4093</v>
      </c>
      <c r="C91" s="4">
        <f t="shared" si="24"/>
        <v>3.4568309320410001E-3</v>
      </c>
      <c r="D91" s="4">
        <f t="shared" si="25"/>
        <v>1.426753056745E-3</v>
      </c>
      <c r="E91" s="4">
        <f t="shared" si="26"/>
        <v>1.9892301834100001E-3</v>
      </c>
      <c r="F91" s="4">
        <v>-5.2769000000000002E-5</v>
      </c>
      <c r="G91" s="4">
        <v>-2.6947000000000001E-5</v>
      </c>
      <c r="H91" s="4">
        <v>1.8373E-4</v>
      </c>
      <c r="I91" s="4">
        <f t="shared" si="27"/>
        <v>3.5095999320409999E-3</v>
      </c>
      <c r="J91" s="4">
        <f t="shared" si="28"/>
        <v>1.453700056745E-3</v>
      </c>
      <c r="K91" s="4">
        <f t="shared" si="29"/>
        <v>1.8055001834100001E-3</v>
      </c>
      <c r="L91" s="4">
        <v>3.5095999999999999E-3</v>
      </c>
      <c r="M91" s="4">
        <v>1.4537E-3</v>
      </c>
      <c r="N91" s="4">
        <v>1.8055E-3</v>
      </c>
      <c r="O91" s="4">
        <f t="shared" si="30"/>
        <v>6.7958999972611567E-11</v>
      </c>
      <c r="P91" s="4">
        <f t="shared" si="31"/>
        <v>-5.6744999974919774E-11</v>
      </c>
      <c r="Q91" s="4">
        <f t="shared" si="32"/>
        <v>-1.8341000007811303E-10</v>
      </c>
      <c r="R91" s="4">
        <f t="shared" si="33"/>
        <v>2.0366062169227631E-10</v>
      </c>
      <c r="S91" s="12">
        <f t="shared" si="34"/>
        <v>3.7987545129950155</v>
      </c>
      <c r="T91" s="4">
        <v>-6.7958999999999995E-11</v>
      </c>
      <c r="U91" s="4">
        <v>5.6745E-11</v>
      </c>
      <c r="V91" s="4">
        <v>1.8340999999999999E-10</v>
      </c>
    </row>
    <row r="92" spans="1:22" x14ac:dyDescent="0.45">
      <c r="A92" s="29"/>
      <c r="B92" s="9">
        <v>25346</v>
      </c>
      <c r="C92" s="4">
        <f t="shared" si="24"/>
        <v>-3.4608610403369998E-3</v>
      </c>
      <c r="D92" s="4">
        <f t="shared" si="25"/>
        <v>-1.43513586165E-3</v>
      </c>
      <c r="E92" s="4">
        <f t="shared" si="26"/>
        <v>1.986490054512E-3</v>
      </c>
      <c r="F92" s="4">
        <v>5.1439E-5</v>
      </c>
      <c r="G92" s="4">
        <v>1.9763999999999999E-5</v>
      </c>
      <c r="H92" s="4">
        <v>1.8568999999999999E-4</v>
      </c>
      <c r="I92" s="4">
        <f t="shared" si="27"/>
        <v>-3.5123000403369997E-3</v>
      </c>
      <c r="J92" s="4">
        <f t="shared" si="28"/>
        <v>-1.45489986165E-3</v>
      </c>
      <c r="K92" s="4">
        <f t="shared" si="29"/>
        <v>1.8008000545119999E-3</v>
      </c>
      <c r="L92" s="4">
        <v>-3.5122999999999999E-3</v>
      </c>
      <c r="M92" s="4">
        <v>-1.4549000000000001E-3</v>
      </c>
      <c r="N92" s="4">
        <v>1.8008E-3</v>
      </c>
      <c r="O92" s="4">
        <f t="shared" si="30"/>
        <v>4.0336999799356343E-11</v>
      </c>
      <c r="P92" s="4">
        <f t="shared" si="31"/>
        <v>-1.3835000007601794E-10</v>
      </c>
      <c r="Q92" s="4">
        <f t="shared" si="32"/>
        <v>-5.4511999948714251E-11</v>
      </c>
      <c r="R92" s="4">
        <f t="shared" si="33"/>
        <v>1.5407580670649126E-10</v>
      </c>
      <c r="S92" s="12">
        <f t="shared" si="34"/>
        <v>3.8017082081611679</v>
      </c>
      <c r="T92" s="4">
        <v>-4.0337E-11</v>
      </c>
      <c r="U92" s="4">
        <v>1.3834999999999999E-10</v>
      </c>
      <c r="V92" s="4">
        <v>5.4511999999999999E-11</v>
      </c>
    </row>
    <row r="93" spans="1:22" x14ac:dyDescent="0.45">
      <c r="A93" s="29"/>
      <c r="B93" s="9">
        <v>32351</v>
      </c>
      <c r="C93" s="4">
        <f t="shared" si="24"/>
        <v>-3.4637770076910005E-3</v>
      </c>
      <c r="D93" s="4">
        <f t="shared" si="25"/>
        <v>1.4296991409499999E-3</v>
      </c>
      <c r="E93" s="4">
        <f t="shared" si="26"/>
        <v>1.9965297120700001E-3</v>
      </c>
      <c r="F93" s="4">
        <v>5.0222999999999997E-5</v>
      </c>
      <c r="G93" s="4">
        <v>-2.5901000000000002E-5</v>
      </c>
      <c r="H93" s="4">
        <v>1.9853000000000001E-4</v>
      </c>
      <c r="I93" s="4">
        <f t="shared" si="27"/>
        <v>-3.5140000076910004E-3</v>
      </c>
      <c r="J93" s="4">
        <f t="shared" si="28"/>
        <v>1.45560014095E-3</v>
      </c>
      <c r="K93" s="4">
        <f t="shared" si="29"/>
        <v>1.79799971207E-3</v>
      </c>
      <c r="L93" s="4">
        <v>-3.5140000000000002E-3</v>
      </c>
      <c r="M93" s="4">
        <v>1.4556E-3</v>
      </c>
      <c r="N93" s="4">
        <v>1.7979999999999999E-3</v>
      </c>
      <c r="O93" s="4">
        <f t="shared" si="30"/>
        <v>7.6910001804708639E-12</v>
      </c>
      <c r="P93" s="4">
        <f t="shared" si="31"/>
        <v>-1.4094999993552459E-10</v>
      </c>
      <c r="Q93" s="4">
        <f t="shared" si="32"/>
        <v>2.8792999993802748E-10</v>
      </c>
      <c r="R93" s="4">
        <f t="shared" si="33"/>
        <v>3.2067076391512976E-10</v>
      </c>
      <c r="S93" s="12">
        <f t="shared" si="34"/>
        <v>3.8035466817169472</v>
      </c>
      <c r="T93" s="4">
        <v>-7.6910000000000002E-12</v>
      </c>
      <c r="U93" s="4">
        <v>1.4094999999999999E-10</v>
      </c>
      <c r="V93" s="4">
        <v>-2.8793000000000001E-10</v>
      </c>
    </row>
    <row r="94" spans="1:22" x14ac:dyDescent="0.45">
      <c r="A94" s="29"/>
      <c r="B94" s="9">
        <v>4105</v>
      </c>
      <c r="C94" s="4">
        <f t="shared" ref="C94:C118" si="35">I94+F94</f>
        <v>3.4638820458489997E-3</v>
      </c>
      <c r="D94" s="4">
        <f t="shared" ref="D94:D118" si="36">J94+G94</f>
        <v>-1.4321910590029999E-3</v>
      </c>
      <c r="E94" s="4">
        <f t="shared" ref="E94:E118" si="37">K94+H94</f>
        <v>1.9749600298059997E-3</v>
      </c>
      <c r="F94" s="4">
        <v>-5.7318000000000002E-5</v>
      </c>
      <c r="G94" s="4">
        <v>2.6308999999999998E-5</v>
      </c>
      <c r="H94" s="4">
        <v>1.8876E-4</v>
      </c>
      <c r="I94" s="4">
        <f t="shared" ref="I94:I118" si="38">L94+T94</f>
        <v>3.5212000458489999E-3</v>
      </c>
      <c r="J94" s="4">
        <f t="shared" ref="J94:J118" si="39">M94+U94</f>
        <v>-1.4585000590029999E-3</v>
      </c>
      <c r="K94" s="4">
        <f t="shared" ref="K94:K118" si="40">N94+V94</f>
        <v>1.7862000298059998E-3</v>
      </c>
      <c r="L94" s="4">
        <v>3.5211999999999999E-3</v>
      </c>
      <c r="M94" s="4">
        <v>-1.4584999999999999E-3</v>
      </c>
      <c r="N94" s="4">
        <v>1.7861999999999999E-3</v>
      </c>
      <c r="O94" s="4">
        <f t="shared" ref="O94:O118" si="41">L94-I94</f>
        <v>-4.5848999943864932E-11</v>
      </c>
      <c r="P94" s="4">
        <f t="shared" ref="P94:P118" si="42">M94-J94</f>
        <v>5.9002999968499337E-11</v>
      </c>
      <c r="Q94" s="4">
        <f t="shared" ref="Q94:Q118" si="43">N94-K94</f>
        <v>-2.9805999899115698E-11</v>
      </c>
      <c r="R94" s="4">
        <f t="shared" ref="R94:R118" si="44">(O94^2+P94^2+Q94^2)^0.5</f>
        <v>8.0448010734395071E-11</v>
      </c>
      <c r="S94" s="12">
        <f t="shared" ref="S94:S118" si="45">1000*(L94^2+M94^2)^0.5</f>
        <v>3.8113083960760772</v>
      </c>
      <c r="T94" s="4">
        <v>4.5849E-11</v>
      </c>
      <c r="U94" s="4">
        <v>-5.9003000000000003E-11</v>
      </c>
      <c r="V94" s="4">
        <v>2.9806000000000003E-11</v>
      </c>
    </row>
    <row r="95" spans="1:22" x14ac:dyDescent="0.45">
      <c r="A95" s="29"/>
      <c r="B95" s="9">
        <v>47501</v>
      </c>
      <c r="C95" s="4">
        <f t="shared" si="35"/>
        <v>1.7988896822560001E-3</v>
      </c>
      <c r="D95" s="4">
        <f t="shared" si="36"/>
        <v>4.3397810042204998E-3</v>
      </c>
      <c r="E95" s="4">
        <f t="shared" si="37"/>
        <v>2.6807499776339999E-3</v>
      </c>
      <c r="F95" s="4">
        <v>-9.7102999999999992E-6</v>
      </c>
      <c r="G95" s="4">
        <v>-2.6619E-5</v>
      </c>
      <c r="H95" s="4">
        <v>1.0985E-4</v>
      </c>
      <c r="I95" s="4">
        <f t="shared" si="38"/>
        <v>1.808599982256E-3</v>
      </c>
      <c r="J95" s="4">
        <f t="shared" si="39"/>
        <v>4.3664000042205001E-3</v>
      </c>
      <c r="K95" s="4">
        <f t="shared" si="40"/>
        <v>2.570899977634E-3</v>
      </c>
      <c r="L95" s="4">
        <v>1.8086000000000001E-3</v>
      </c>
      <c r="M95" s="4">
        <v>4.3664000000000003E-3</v>
      </c>
      <c r="N95" s="4">
        <v>2.5709000000000001E-3</v>
      </c>
      <c r="O95" s="4">
        <f t="shared" si="41"/>
        <v>1.7744000062672183E-11</v>
      </c>
      <c r="P95" s="4">
        <f t="shared" si="42"/>
        <v>-4.2204998176864628E-12</v>
      </c>
      <c r="Q95" s="4">
        <f t="shared" si="43"/>
        <v>2.2366000110990436E-11</v>
      </c>
      <c r="R95" s="4">
        <f t="shared" si="44"/>
        <v>2.886000897262553E-11</v>
      </c>
      <c r="S95" s="12">
        <f t="shared" si="45"/>
        <v>4.7261488465768835</v>
      </c>
      <c r="T95" s="4">
        <v>-1.7744E-11</v>
      </c>
      <c r="U95" s="4">
        <v>4.2204999999999996E-12</v>
      </c>
      <c r="V95" s="4">
        <v>-2.2366000000000001E-11</v>
      </c>
    </row>
    <row r="96" spans="1:22" x14ac:dyDescent="0.45">
      <c r="A96" s="29"/>
      <c r="B96" s="9">
        <v>19481</v>
      </c>
      <c r="C96" s="4">
        <f t="shared" si="35"/>
        <v>-1.799153688452E-3</v>
      </c>
      <c r="D96" s="4">
        <f t="shared" si="36"/>
        <v>-4.3392990146059992E-3</v>
      </c>
      <c r="E96" s="4">
        <f t="shared" si="37"/>
        <v>2.6788800320080002E-3</v>
      </c>
      <c r="F96" s="4">
        <v>9.6462999999999994E-6</v>
      </c>
      <c r="G96" s="4">
        <v>2.7501E-5</v>
      </c>
      <c r="H96" s="4">
        <v>1.0848E-4</v>
      </c>
      <c r="I96" s="4">
        <f t="shared" si="38"/>
        <v>-1.808799988452E-3</v>
      </c>
      <c r="J96" s="4">
        <f t="shared" si="39"/>
        <v>-4.3668000146059992E-3</v>
      </c>
      <c r="K96" s="4">
        <f t="shared" si="40"/>
        <v>2.570400032008E-3</v>
      </c>
      <c r="L96" s="4">
        <v>-1.8087999999999999E-3</v>
      </c>
      <c r="M96" s="4">
        <v>-4.3667999999999997E-3</v>
      </c>
      <c r="N96" s="4">
        <v>2.5704E-3</v>
      </c>
      <c r="O96" s="4">
        <f t="shared" si="41"/>
        <v>-1.1547999969468981E-11</v>
      </c>
      <c r="P96" s="4">
        <f t="shared" si="42"/>
        <v>1.4605999569539119E-11</v>
      </c>
      <c r="Q96" s="4">
        <f t="shared" si="43"/>
        <v>-3.2007999983124646E-11</v>
      </c>
      <c r="R96" s="4">
        <f t="shared" si="44"/>
        <v>3.7029766264992002E-11</v>
      </c>
      <c r="S96" s="12">
        <f t="shared" si="45"/>
        <v>4.7265949350457355</v>
      </c>
      <c r="T96" s="4">
        <v>1.1548E-11</v>
      </c>
      <c r="U96" s="4">
        <v>-1.4606E-11</v>
      </c>
      <c r="V96" s="4">
        <v>3.2007999999999997E-11</v>
      </c>
    </row>
    <row r="97" spans="1:22" x14ac:dyDescent="0.45">
      <c r="A97" s="29"/>
      <c r="B97" s="9">
        <v>5317</v>
      </c>
      <c r="C97" s="4">
        <f t="shared" si="35"/>
        <v>4.3448659921024998E-3</v>
      </c>
      <c r="D97" s="4">
        <f t="shared" si="36"/>
        <v>1.797058024415E-3</v>
      </c>
      <c r="E97" s="4">
        <f t="shared" si="37"/>
        <v>2.6676600602109999E-3</v>
      </c>
      <c r="F97" s="4">
        <v>-2.5933999999999999E-5</v>
      </c>
      <c r="G97" s="4">
        <v>-1.3342E-5</v>
      </c>
      <c r="H97" s="4">
        <v>1.0216E-4</v>
      </c>
      <c r="I97" s="4">
        <f t="shared" si="38"/>
        <v>4.3707999921024998E-3</v>
      </c>
      <c r="J97" s="4">
        <f t="shared" si="39"/>
        <v>1.810400024415E-3</v>
      </c>
      <c r="K97" s="4">
        <f t="shared" si="40"/>
        <v>2.5655000602109999E-3</v>
      </c>
      <c r="L97" s="4">
        <v>4.3708000000000002E-3</v>
      </c>
      <c r="M97" s="4">
        <v>1.8104E-3</v>
      </c>
      <c r="N97" s="4">
        <v>2.5655000000000001E-3</v>
      </c>
      <c r="O97" s="4">
        <f t="shared" si="41"/>
        <v>7.897500362008536E-12</v>
      </c>
      <c r="P97" s="4">
        <f t="shared" si="42"/>
        <v>-2.4414999969663009E-11</v>
      </c>
      <c r="Q97" s="4">
        <f t="shared" si="43"/>
        <v>-6.0210999814486188E-11</v>
      </c>
      <c r="R97" s="4">
        <f t="shared" si="44"/>
        <v>6.5450952889523507E-11</v>
      </c>
      <c r="S97" s="12">
        <f t="shared" si="45"/>
        <v>4.7309027468338432</v>
      </c>
      <c r="T97" s="4">
        <v>-7.8974999999999994E-12</v>
      </c>
      <c r="U97" s="4">
        <v>2.4415E-11</v>
      </c>
      <c r="V97" s="4">
        <v>6.0211E-11</v>
      </c>
    </row>
    <row r="98" spans="1:22" x14ac:dyDescent="0.45">
      <c r="A98" s="29"/>
      <c r="B98" s="9">
        <v>12476</v>
      </c>
      <c r="C98" s="4">
        <f t="shared" si="35"/>
        <v>1.7998350177730001E-3</v>
      </c>
      <c r="D98" s="4">
        <f t="shared" si="36"/>
        <v>-4.3450240409580003E-3</v>
      </c>
      <c r="E98" s="4">
        <f t="shared" si="37"/>
        <v>2.6784799056720002E-3</v>
      </c>
      <c r="F98" s="4">
        <v>-1.2965E-5</v>
      </c>
      <c r="G98" s="4">
        <v>3.1476000000000002E-5</v>
      </c>
      <c r="H98" s="4">
        <v>1.1998E-4</v>
      </c>
      <c r="I98" s="4">
        <f t="shared" si="38"/>
        <v>1.8128000177730001E-3</v>
      </c>
      <c r="J98" s="4">
        <f t="shared" si="39"/>
        <v>-4.3765000409580002E-3</v>
      </c>
      <c r="K98" s="4">
        <f t="shared" si="40"/>
        <v>2.5584999056720002E-3</v>
      </c>
      <c r="L98" s="4">
        <v>1.8128E-3</v>
      </c>
      <c r="M98" s="4">
        <v>-4.3765000000000002E-3</v>
      </c>
      <c r="N98" s="4">
        <v>2.5585E-3</v>
      </c>
      <c r="O98" s="4">
        <f t="shared" si="41"/>
        <v>-1.7773000085541391E-11</v>
      </c>
      <c r="P98" s="4">
        <f t="shared" si="42"/>
        <v>4.0958000012414342E-11</v>
      </c>
      <c r="Q98" s="4">
        <f t="shared" si="43"/>
        <v>9.4327999838189625E-11</v>
      </c>
      <c r="R98" s="4">
        <f t="shared" si="44"/>
        <v>1.0436095462638836E-10</v>
      </c>
      <c r="S98" s="12">
        <f t="shared" si="45"/>
        <v>4.7370873002299634</v>
      </c>
      <c r="T98" s="4">
        <v>1.7773E-11</v>
      </c>
      <c r="U98" s="4">
        <v>-4.0958000000000002E-11</v>
      </c>
      <c r="V98" s="4">
        <v>-9.4327999999999995E-11</v>
      </c>
    </row>
    <row r="99" spans="1:22" x14ac:dyDescent="0.45">
      <c r="A99" s="29"/>
      <c r="B99" s="9">
        <v>5329</v>
      </c>
      <c r="C99" s="4">
        <f t="shared" si="35"/>
        <v>4.3543470347720001E-3</v>
      </c>
      <c r="D99" s="4">
        <f t="shared" si="36"/>
        <v>-1.800975022928E-3</v>
      </c>
      <c r="E99" s="4">
        <f t="shared" si="37"/>
        <v>2.6592999703979998E-3</v>
      </c>
      <c r="F99" s="4">
        <v>-2.9053000000000001E-5</v>
      </c>
      <c r="G99" s="4">
        <v>1.4725E-5</v>
      </c>
      <c r="H99" s="4">
        <v>1.094E-4</v>
      </c>
      <c r="I99" s="4">
        <f t="shared" si="38"/>
        <v>4.3834000347720004E-3</v>
      </c>
      <c r="J99" s="4">
        <f t="shared" si="39"/>
        <v>-1.8157000229279999E-3</v>
      </c>
      <c r="K99" s="4">
        <f t="shared" si="40"/>
        <v>2.5498999703979998E-3</v>
      </c>
      <c r="L99" s="4">
        <v>4.3834E-3</v>
      </c>
      <c r="M99" s="4">
        <v>-1.8157E-3</v>
      </c>
      <c r="N99" s="4">
        <v>2.5498999999999999E-3</v>
      </c>
      <c r="O99" s="4">
        <f t="shared" si="41"/>
        <v>-3.4772000383209711E-11</v>
      </c>
      <c r="P99" s="4">
        <f t="shared" si="42"/>
        <v>2.2927999993385684E-11</v>
      </c>
      <c r="Q99" s="4">
        <f t="shared" si="43"/>
        <v>2.9602000104628212E-11</v>
      </c>
      <c r="R99" s="4">
        <f t="shared" si="44"/>
        <v>5.1098567539032236E-11</v>
      </c>
      <c r="S99" s="12">
        <f t="shared" si="45"/>
        <v>4.7445718510736032</v>
      </c>
      <c r="T99" s="4">
        <v>3.4771999999999998E-11</v>
      </c>
      <c r="U99" s="4">
        <v>-2.2928000000000001E-11</v>
      </c>
      <c r="V99" s="4">
        <v>-2.9601999999999998E-11</v>
      </c>
    </row>
    <row r="100" spans="1:22" x14ac:dyDescent="0.45">
      <c r="A100" s="29"/>
      <c r="B100" s="9">
        <v>26486</v>
      </c>
      <c r="C100" s="4">
        <f t="shared" si="35"/>
        <v>-4.3697840143669996E-3</v>
      </c>
      <c r="D100" s="4">
        <f t="shared" si="36"/>
        <v>-1.80874695369E-3</v>
      </c>
      <c r="E100" s="4">
        <f t="shared" si="37"/>
        <v>2.6350340274379999E-3</v>
      </c>
      <c r="F100" s="4">
        <v>2.2116E-5</v>
      </c>
      <c r="G100" s="4">
        <v>1.0453E-5</v>
      </c>
      <c r="H100" s="4">
        <v>9.5433999999999995E-5</v>
      </c>
      <c r="I100" s="4">
        <f t="shared" si="38"/>
        <v>-4.3919000143669996E-3</v>
      </c>
      <c r="J100" s="4">
        <f t="shared" si="39"/>
        <v>-1.8191999536899999E-3</v>
      </c>
      <c r="K100" s="4">
        <f t="shared" si="40"/>
        <v>2.5396000274379997E-3</v>
      </c>
      <c r="L100" s="4">
        <v>-4.3918999999999998E-3</v>
      </c>
      <c r="M100" s="4">
        <v>-1.8192E-3</v>
      </c>
      <c r="N100" s="4">
        <v>2.5395999999999999E-3</v>
      </c>
      <c r="O100" s="4">
        <f t="shared" si="41"/>
        <v>1.436699977735989E-11</v>
      </c>
      <c r="P100" s="4">
        <f t="shared" si="42"/>
        <v>-4.6310000105520555E-11</v>
      </c>
      <c r="Q100" s="4">
        <f t="shared" si="43"/>
        <v>-2.7437999788881839E-11</v>
      </c>
      <c r="R100" s="4">
        <f t="shared" si="44"/>
        <v>5.5712392021799361E-11</v>
      </c>
      <c r="S100" s="12">
        <f t="shared" si="45"/>
        <v>4.7537642190163361</v>
      </c>
      <c r="T100" s="4">
        <v>-1.4367E-11</v>
      </c>
      <c r="U100" s="4">
        <v>4.631E-11</v>
      </c>
      <c r="V100" s="4">
        <v>2.7438E-11</v>
      </c>
    </row>
    <row r="101" spans="1:22" x14ac:dyDescent="0.45">
      <c r="A101" s="29"/>
      <c r="B101" s="9">
        <v>40496</v>
      </c>
      <c r="C101" s="4">
        <f t="shared" si="35"/>
        <v>-1.8172642947920999E-3</v>
      </c>
      <c r="D101" s="4">
        <f t="shared" si="36"/>
        <v>4.3846329845869999E-3</v>
      </c>
      <c r="E101" s="4">
        <f t="shared" si="37"/>
        <v>2.6318699674840003E-3</v>
      </c>
      <c r="F101" s="4">
        <v>8.5357000000000003E-6</v>
      </c>
      <c r="G101" s="4">
        <v>-2.3366999999999998E-5</v>
      </c>
      <c r="H101" s="4">
        <v>1.1207E-4</v>
      </c>
      <c r="I101" s="4">
        <f t="shared" si="38"/>
        <v>-1.8257999947921E-3</v>
      </c>
      <c r="J101" s="4">
        <f t="shared" si="39"/>
        <v>4.4079999845869997E-3</v>
      </c>
      <c r="K101" s="4">
        <f t="shared" si="40"/>
        <v>2.5197999674840001E-3</v>
      </c>
      <c r="L101" s="4">
        <v>-1.8258E-3</v>
      </c>
      <c r="M101" s="4">
        <v>4.4079999999999996E-3</v>
      </c>
      <c r="N101" s="4">
        <v>2.5198E-3</v>
      </c>
      <c r="O101" s="4">
        <f t="shared" si="41"/>
        <v>-5.2079000834037714E-12</v>
      </c>
      <c r="P101" s="4">
        <f t="shared" si="42"/>
        <v>1.5412999869457433E-11</v>
      </c>
      <c r="Q101" s="4">
        <f t="shared" si="43"/>
        <v>3.2515999875276647E-11</v>
      </c>
      <c r="R101" s="4">
        <f t="shared" si="44"/>
        <v>3.6358947126444719E-11</v>
      </c>
      <c r="S101" s="12">
        <f t="shared" si="45"/>
        <v>4.7711643903768399</v>
      </c>
      <c r="T101" s="4">
        <v>5.2079000000000001E-12</v>
      </c>
      <c r="U101" s="4">
        <v>-1.5413000000000001E-11</v>
      </c>
      <c r="V101" s="4">
        <v>-3.2515999999999999E-11</v>
      </c>
    </row>
    <row r="102" spans="1:22" x14ac:dyDescent="0.45">
      <c r="A102" s="29"/>
      <c r="B102" s="9">
        <v>33491</v>
      </c>
      <c r="C102" s="4">
        <f t="shared" si="35"/>
        <v>-4.3926179779360001E-3</v>
      </c>
      <c r="D102" s="4">
        <f t="shared" si="36"/>
        <v>1.8164070358500002E-3</v>
      </c>
      <c r="E102" s="4">
        <f t="shared" si="37"/>
        <v>2.6127559134140003E-3</v>
      </c>
      <c r="F102" s="4">
        <v>2.0882000000000001E-5</v>
      </c>
      <c r="G102" s="4">
        <v>-1.1693E-5</v>
      </c>
      <c r="H102" s="4">
        <v>9.9856000000000001E-5</v>
      </c>
      <c r="I102" s="4">
        <f t="shared" si="38"/>
        <v>-4.413499977936E-3</v>
      </c>
      <c r="J102" s="4">
        <f t="shared" si="39"/>
        <v>1.8281000358500001E-3</v>
      </c>
      <c r="K102" s="4">
        <f t="shared" si="40"/>
        <v>2.5128999134140001E-3</v>
      </c>
      <c r="L102" s="4">
        <v>-4.4134999999999999E-3</v>
      </c>
      <c r="M102" s="4">
        <v>1.8281E-3</v>
      </c>
      <c r="N102" s="4">
        <v>2.5129000000000002E-3</v>
      </c>
      <c r="O102" s="4">
        <f t="shared" si="41"/>
        <v>-2.2063999932653289E-11</v>
      </c>
      <c r="P102" s="4">
        <f t="shared" si="42"/>
        <v>-3.5850000051906861E-11</v>
      </c>
      <c r="Q102" s="4">
        <f t="shared" si="43"/>
        <v>8.658600008856765E-11</v>
      </c>
      <c r="R102" s="4">
        <f t="shared" si="44"/>
        <v>9.6276570400525195E-11</v>
      </c>
      <c r="S102" s="12">
        <f t="shared" si="45"/>
        <v>4.7771258995341537</v>
      </c>
      <c r="T102" s="4">
        <v>2.2064000000000001E-11</v>
      </c>
      <c r="U102" s="4">
        <v>3.5849999999999998E-11</v>
      </c>
      <c r="V102" s="4">
        <v>-8.6586E-11</v>
      </c>
    </row>
    <row r="103" spans="1:22" x14ac:dyDescent="0.45">
      <c r="A103" s="29"/>
      <c r="B103" s="9">
        <v>6541</v>
      </c>
      <c r="C103" s="4">
        <f t="shared" si="35"/>
        <v>4.7925104989241995E-3</v>
      </c>
      <c r="D103" s="4">
        <f t="shared" si="36"/>
        <v>1.9838685115510005E-3</v>
      </c>
      <c r="E103" s="4">
        <f t="shared" si="37"/>
        <v>3.0863110314440002E-3</v>
      </c>
      <c r="F103" s="4">
        <v>-7.5894999999999999E-6</v>
      </c>
      <c r="G103" s="4">
        <v>-4.4314999999999998E-6</v>
      </c>
      <c r="H103" s="4">
        <v>5.1010999999999997E-5</v>
      </c>
      <c r="I103" s="4">
        <f t="shared" si="38"/>
        <v>4.8000999989241998E-3</v>
      </c>
      <c r="J103" s="4">
        <f t="shared" si="39"/>
        <v>1.9883000115510003E-3</v>
      </c>
      <c r="K103" s="4">
        <f t="shared" si="40"/>
        <v>3.0353000314440001E-3</v>
      </c>
      <c r="L103" s="4">
        <v>4.8000999999999999E-3</v>
      </c>
      <c r="M103" s="4">
        <v>1.9883000000000001E-3</v>
      </c>
      <c r="N103" s="4">
        <v>3.0352999999999999E-3</v>
      </c>
      <c r="O103" s="4">
        <f t="shared" si="41"/>
        <v>1.0758000393296108E-12</v>
      </c>
      <c r="P103" s="4">
        <f t="shared" si="42"/>
        <v>-1.1551000173720682E-11</v>
      </c>
      <c r="Q103" s="4">
        <f t="shared" si="43"/>
        <v>-3.1444000181402032E-11</v>
      </c>
      <c r="R103" s="4">
        <f t="shared" si="44"/>
        <v>3.3515788788956289E-11</v>
      </c>
      <c r="S103" s="12">
        <f t="shared" si="45"/>
        <v>5.1956036126710048</v>
      </c>
      <c r="T103" s="4">
        <v>-1.0757999999999999E-12</v>
      </c>
      <c r="U103" s="4">
        <v>1.1551E-11</v>
      </c>
      <c r="V103" s="4">
        <v>3.1443999999999999E-11</v>
      </c>
    </row>
    <row r="104" spans="1:22" x14ac:dyDescent="0.45">
      <c r="A104" s="29"/>
      <c r="B104" s="9">
        <v>20621</v>
      </c>
      <c r="C104" s="4">
        <f t="shared" si="35"/>
        <v>-1.9896664963270001E-3</v>
      </c>
      <c r="D104" s="4">
        <f t="shared" si="36"/>
        <v>-4.8026336099818E-3</v>
      </c>
      <c r="E104" s="4">
        <f t="shared" si="37"/>
        <v>3.0777130146590003E-3</v>
      </c>
      <c r="F104" s="3">
        <v>2.5335E-6</v>
      </c>
      <c r="G104" s="3">
        <v>6.9663999999999999E-6</v>
      </c>
      <c r="H104" s="3">
        <v>5.2512999999999997E-5</v>
      </c>
      <c r="I104" s="4">
        <f t="shared" si="38"/>
        <v>-1.9921999963270001E-3</v>
      </c>
      <c r="J104" s="4">
        <f t="shared" si="39"/>
        <v>-4.8096000099817999E-3</v>
      </c>
      <c r="K104" s="4">
        <f t="shared" si="40"/>
        <v>3.0252000146590002E-3</v>
      </c>
      <c r="L104" s="4">
        <v>-1.9922E-3</v>
      </c>
      <c r="M104" s="4">
        <v>-4.8095999999999998E-3</v>
      </c>
      <c r="N104" s="4">
        <v>3.0252E-3</v>
      </c>
      <c r="O104" s="4">
        <f t="shared" si="41"/>
        <v>-3.6729998383056017E-12</v>
      </c>
      <c r="P104" s="4">
        <f t="shared" si="42"/>
        <v>9.9818001086937613E-12</v>
      </c>
      <c r="Q104" s="4">
        <f t="shared" si="43"/>
        <v>-1.4659000142219769E-11</v>
      </c>
      <c r="R104" s="4">
        <f t="shared" si="44"/>
        <v>1.8111144259590861E-11</v>
      </c>
      <c r="S104" s="12">
        <f t="shared" si="45"/>
        <v>5.2058729335242129</v>
      </c>
      <c r="T104" s="3">
        <v>3.6730000000000002E-12</v>
      </c>
      <c r="U104" s="3">
        <v>-9.9817999999999993E-12</v>
      </c>
      <c r="V104" s="3">
        <v>1.4658999999999999E-11</v>
      </c>
    </row>
    <row r="105" spans="1:22" x14ac:dyDescent="0.45">
      <c r="A105" s="29"/>
      <c r="B105" s="9">
        <v>6547</v>
      </c>
      <c r="C105" s="4">
        <f t="shared" si="35"/>
        <v>4.8048538124409994E-3</v>
      </c>
      <c r="D105" s="4">
        <f t="shared" si="36"/>
        <v>-1.9888015113910004E-3</v>
      </c>
      <c r="E105" s="4">
        <f t="shared" si="37"/>
        <v>3.0776579717729999E-3</v>
      </c>
      <c r="F105" s="4">
        <v>-8.2462000000000008E-6</v>
      </c>
      <c r="G105" s="4">
        <v>4.8984999999999998E-6</v>
      </c>
      <c r="H105" s="4">
        <v>5.6258000000000002E-5</v>
      </c>
      <c r="I105" s="4">
        <f t="shared" si="38"/>
        <v>4.8131000124409995E-3</v>
      </c>
      <c r="J105" s="4">
        <f t="shared" si="39"/>
        <v>-1.9937000113910003E-3</v>
      </c>
      <c r="K105" s="4">
        <f t="shared" si="40"/>
        <v>3.0213999717729999E-3</v>
      </c>
      <c r="L105" s="4">
        <v>4.8130999999999998E-3</v>
      </c>
      <c r="M105" s="4">
        <v>-1.9937000000000002E-3</v>
      </c>
      <c r="N105" s="4">
        <v>3.0214E-3</v>
      </c>
      <c r="O105" s="4">
        <f t="shared" si="41"/>
        <v>-1.2440999619389714E-11</v>
      </c>
      <c r="P105" s="4">
        <f t="shared" si="42"/>
        <v>1.1391000122318307E-11</v>
      </c>
      <c r="Q105" s="4">
        <f t="shared" si="43"/>
        <v>2.822700016433255E-11</v>
      </c>
      <c r="R105" s="4">
        <f t="shared" si="44"/>
        <v>3.2883079137963045E-11</v>
      </c>
      <c r="S105" s="12">
        <f t="shared" si="45"/>
        <v>5.2096805372306658</v>
      </c>
      <c r="T105" s="4">
        <v>1.2441E-11</v>
      </c>
      <c r="U105" s="4">
        <v>-1.1390999999999999E-11</v>
      </c>
      <c r="V105" s="4">
        <v>-2.8226999999999999E-11</v>
      </c>
    </row>
    <row r="106" spans="1:22" x14ac:dyDescent="0.45">
      <c r="A106" s="29"/>
      <c r="B106" s="9">
        <v>48641</v>
      </c>
      <c r="C106" s="4">
        <f t="shared" si="35"/>
        <v>1.9930513000000001E-3</v>
      </c>
      <c r="D106" s="4">
        <f t="shared" si="36"/>
        <v>4.8131314000000001E-3</v>
      </c>
      <c r="E106" s="4">
        <f t="shared" si="37"/>
        <v>3.0658300000000003E-3</v>
      </c>
      <c r="F106" s="4">
        <v>-2.9486999999999998E-6</v>
      </c>
      <c r="G106" s="4">
        <v>-5.6686000000000002E-6</v>
      </c>
      <c r="H106" s="4">
        <v>5.0430000000000003E-5</v>
      </c>
      <c r="I106" s="4">
        <f t="shared" si="38"/>
        <v>1.9959999999999999E-3</v>
      </c>
      <c r="J106" s="4">
        <f t="shared" si="39"/>
        <v>4.8187999999999998E-3</v>
      </c>
      <c r="K106" s="4">
        <f t="shared" si="40"/>
        <v>3.0154000000000001E-3</v>
      </c>
      <c r="L106" s="4">
        <v>1.9959999999999999E-3</v>
      </c>
      <c r="M106" s="4">
        <v>4.8187999999999998E-3</v>
      </c>
      <c r="N106" s="4">
        <v>3.0154000000000001E-3</v>
      </c>
      <c r="O106" s="4">
        <f t="shared" si="41"/>
        <v>0</v>
      </c>
      <c r="P106" s="4">
        <f t="shared" si="42"/>
        <v>0</v>
      </c>
      <c r="Q106" s="4">
        <f t="shared" si="43"/>
        <v>0</v>
      </c>
      <c r="R106" s="4">
        <f t="shared" si="44"/>
        <v>0</v>
      </c>
      <c r="S106" s="12">
        <f t="shared" si="45"/>
        <v>5.2158268222785162</v>
      </c>
      <c r="T106" s="4">
        <v>0</v>
      </c>
      <c r="U106" s="4">
        <v>0</v>
      </c>
      <c r="V106" s="4">
        <v>0</v>
      </c>
    </row>
    <row r="107" spans="1:22" x14ac:dyDescent="0.45">
      <c r="A107" s="29"/>
      <c r="B107" s="9">
        <v>13616</v>
      </c>
      <c r="C107" s="4">
        <f t="shared" si="35"/>
        <v>1.9930732924403004E-3</v>
      </c>
      <c r="D107" s="4">
        <f t="shared" si="36"/>
        <v>-4.8129960080599997E-3</v>
      </c>
      <c r="E107" s="4">
        <f t="shared" si="37"/>
        <v>3.0739799438700001E-3</v>
      </c>
      <c r="F107" s="3">
        <v>-3.6266999999999999E-6</v>
      </c>
      <c r="G107" s="3">
        <v>7.4039999999999998E-6</v>
      </c>
      <c r="H107" s="3">
        <v>6.0380000000000001E-5</v>
      </c>
      <c r="I107" s="4">
        <f t="shared" si="38"/>
        <v>1.9966999924403003E-3</v>
      </c>
      <c r="J107" s="4">
        <f t="shared" si="39"/>
        <v>-4.8204000080599996E-3</v>
      </c>
      <c r="K107" s="4">
        <f t="shared" si="40"/>
        <v>3.01359994387E-3</v>
      </c>
      <c r="L107" s="4">
        <v>1.9967000000000001E-3</v>
      </c>
      <c r="M107" s="4">
        <v>-4.8203999999999999E-3</v>
      </c>
      <c r="N107" s="4">
        <v>3.0136E-3</v>
      </c>
      <c r="O107" s="4">
        <f t="shared" si="41"/>
        <v>7.5596998279359173E-12</v>
      </c>
      <c r="P107" s="4">
        <f t="shared" si="42"/>
        <v>8.0599997162589254E-12</v>
      </c>
      <c r="Q107" s="4">
        <f t="shared" si="43"/>
        <v>5.6129999953524745E-11</v>
      </c>
      <c r="R107" s="4">
        <f t="shared" si="44"/>
        <v>5.7207425669202036E-11</v>
      </c>
      <c r="S107" s="12">
        <f t="shared" si="45"/>
        <v>5.2175729079716744</v>
      </c>
      <c r="T107" s="3">
        <v>-7.5597000000000006E-12</v>
      </c>
      <c r="U107" s="3">
        <v>-8.0600000000000008E-12</v>
      </c>
      <c r="V107" s="3">
        <v>-5.6129999999999998E-11</v>
      </c>
    </row>
    <row r="108" spans="1:22" x14ac:dyDescent="0.45">
      <c r="A108" s="29"/>
      <c r="B108" s="9">
        <v>27626</v>
      </c>
      <c r="C108" s="4">
        <f t="shared" si="35"/>
        <v>-4.82887649525E-3</v>
      </c>
      <c r="D108" s="4">
        <f t="shared" si="36"/>
        <v>-1.9988791873030002E-3</v>
      </c>
      <c r="E108" s="4">
        <f t="shared" si="37"/>
        <v>3.0420650078767002E-3</v>
      </c>
      <c r="F108" s="4">
        <v>5.9235000000000001E-6</v>
      </c>
      <c r="G108" s="4">
        <v>3.7208E-6</v>
      </c>
      <c r="H108" s="4">
        <v>4.3764999999999999E-5</v>
      </c>
      <c r="I108" s="4">
        <f t="shared" si="38"/>
        <v>-4.8347999952500003E-3</v>
      </c>
      <c r="J108" s="4">
        <f t="shared" si="39"/>
        <v>-2.0025999873030001E-3</v>
      </c>
      <c r="K108" s="4">
        <f t="shared" si="40"/>
        <v>2.9983000078767003E-3</v>
      </c>
      <c r="L108" s="4">
        <v>-4.8348000000000002E-3</v>
      </c>
      <c r="M108" s="4">
        <v>-2.0026000000000002E-3</v>
      </c>
      <c r="N108" s="4">
        <v>2.9983000000000002E-3</v>
      </c>
      <c r="O108" s="4">
        <f t="shared" si="41"/>
        <v>-4.7499998725997195E-12</v>
      </c>
      <c r="P108" s="4">
        <f t="shared" si="42"/>
        <v>-1.2697000135314385E-11</v>
      </c>
      <c r="Q108" s="4">
        <f t="shared" si="43"/>
        <v>-7.8767001601698361E-12</v>
      </c>
      <c r="R108" s="4">
        <f t="shared" si="44"/>
        <v>1.567860697380639E-11</v>
      </c>
      <c r="S108" s="12">
        <f t="shared" si="45"/>
        <v>5.2331346055686359</v>
      </c>
      <c r="T108" s="4">
        <v>4.7499999999999998E-12</v>
      </c>
      <c r="U108" s="4">
        <v>1.2697000000000001E-11</v>
      </c>
      <c r="V108" s="4">
        <v>7.8766999999999993E-12</v>
      </c>
    </row>
    <row r="109" spans="1:22" x14ac:dyDescent="0.45">
      <c r="A109" s="29"/>
      <c r="B109" s="9">
        <v>34631</v>
      </c>
      <c r="C109" s="4">
        <f t="shared" si="35"/>
        <v>-4.8680856951001999E-3</v>
      </c>
      <c r="D109" s="4">
        <f t="shared" si="36"/>
        <v>2.0151539100080004E-3</v>
      </c>
      <c r="E109" s="4">
        <f t="shared" si="37"/>
        <v>3.000953958435E-3</v>
      </c>
      <c r="F109" s="4">
        <v>4.6143E-6</v>
      </c>
      <c r="G109" s="4">
        <v>-3.1460999999999998E-6</v>
      </c>
      <c r="H109" s="4">
        <v>4.3154000000000001E-5</v>
      </c>
      <c r="I109" s="4">
        <f t="shared" si="38"/>
        <v>-4.8726999951001996E-3</v>
      </c>
      <c r="J109" s="4">
        <f t="shared" si="39"/>
        <v>2.0183000100080003E-3</v>
      </c>
      <c r="K109" s="4">
        <f t="shared" si="40"/>
        <v>2.9577999584349999E-3</v>
      </c>
      <c r="L109" s="4">
        <v>-4.8726999999999998E-3</v>
      </c>
      <c r="M109" s="4">
        <v>2.0183000000000002E-3</v>
      </c>
      <c r="N109" s="4">
        <v>2.9578E-3</v>
      </c>
      <c r="O109" s="4">
        <f t="shared" si="41"/>
        <v>-4.8998001836442207E-12</v>
      </c>
      <c r="P109" s="4">
        <f t="shared" si="42"/>
        <v>-1.0008000071032308E-11</v>
      </c>
      <c r="Q109" s="4">
        <f t="shared" si="43"/>
        <v>4.1565000139659469E-11</v>
      </c>
      <c r="R109" s="4">
        <f t="shared" si="44"/>
        <v>4.3032747342823863E-11</v>
      </c>
      <c r="S109" s="12">
        <f t="shared" si="45"/>
        <v>5.2741577697296842</v>
      </c>
      <c r="T109" s="4">
        <v>4.8997999999999998E-12</v>
      </c>
      <c r="U109" s="4">
        <v>1.0008E-11</v>
      </c>
      <c r="V109" s="4">
        <v>-4.1565000000000001E-11</v>
      </c>
    </row>
    <row r="110" spans="1:22" x14ac:dyDescent="0.45">
      <c r="A110" s="29"/>
      <c r="B110" s="9">
        <v>41636</v>
      </c>
      <c r="C110" s="4">
        <f t="shared" si="35"/>
        <v>-2.0224681E-3</v>
      </c>
      <c r="D110" s="4">
        <f t="shared" si="36"/>
        <v>4.8824233E-3</v>
      </c>
      <c r="E110" s="4">
        <f t="shared" si="37"/>
        <v>2.9914900000000003E-3</v>
      </c>
      <c r="F110" s="4">
        <v>1.4319E-6</v>
      </c>
      <c r="G110" s="4">
        <v>-3.5767E-6</v>
      </c>
      <c r="H110" s="4">
        <v>4.7889999999999997E-5</v>
      </c>
      <c r="I110" s="4">
        <f t="shared" si="38"/>
        <v>-2.0238999999999999E-3</v>
      </c>
      <c r="J110" s="4">
        <f t="shared" si="39"/>
        <v>4.8859999999999997E-3</v>
      </c>
      <c r="K110" s="4">
        <f t="shared" si="40"/>
        <v>2.9436000000000002E-3</v>
      </c>
      <c r="L110" s="4">
        <v>-2.0238999999999999E-3</v>
      </c>
      <c r="M110" s="4">
        <v>4.8859999999999997E-3</v>
      </c>
      <c r="N110" s="4">
        <v>2.9436000000000002E-3</v>
      </c>
      <c r="O110" s="4">
        <f t="shared" si="41"/>
        <v>0</v>
      </c>
      <c r="P110" s="4">
        <f t="shared" si="42"/>
        <v>0</v>
      </c>
      <c r="Q110" s="4">
        <f t="shared" si="43"/>
        <v>0</v>
      </c>
      <c r="R110" s="4">
        <f t="shared" si="44"/>
        <v>0</v>
      </c>
      <c r="S110" s="12">
        <f t="shared" si="45"/>
        <v>5.2885883948365651</v>
      </c>
      <c r="T110" s="4">
        <v>0</v>
      </c>
      <c r="U110" s="4">
        <v>0</v>
      </c>
      <c r="V110" s="4">
        <v>0</v>
      </c>
    </row>
    <row r="111" spans="1:22" x14ac:dyDescent="0.45">
      <c r="A111" s="29"/>
      <c r="B111" s="9">
        <v>28196</v>
      </c>
      <c r="C111" s="4">
        <f t="shared" si="35"/>
        <v>-5.0891E-3</v>
      </c>
      <c r="D111" s="4">
        <f t="shared" si="36"/>
        <v>-2.1080000000000001E-3</v>
      </c>
      <c r="E111" s="4">
        <f t="shared" si="37"/>
        <v>3.2904000000000002E-3</v>
      </c>
      <c r="F111" s="3">
        <v>0</v>
      </c>
      <c r="G111" s="3">
        <v>0</v>
      </c>
      <c r="H111" s="3">
        <v>0</v>
      </c>
      <c r="I111" s="4">
        <f t="shared" si="38"/>
        <v>-5.0891E-3</v>
      </c>
      <c r="J111" s="4">
        <f t="shared" si="39"/>
        <v>-2.1080000000000001E-3</v>
      </c>
      <c r="K111" s="4">
        <f t="shared" si="40"/>
        <v>3.2904000000000002E-3</v>
      </c>
      <c r="L111" s="4">
        <v>-5.0891E-3</v>
      </c>
      <c r="M111" s="4">
        <v>-2.1080000000000001E-3</v>
      </c>
      <c r="N111" s="4">
        <v>3.2904000000000002E-3</v>
      </c>
      <c r="O111" s="4">
        <f t="shared" si="41"/>
        <v>0</v>
      </c>
      <c r="P111" s="4">
        <f t="shared" si="42"/>
        <v>0</v>
      </c>
      <c r="Q111" s="4">
        <f t="shared" si="43"/>
        <v>0</v>
      </c>
      <c r="R111" s="4">
        <f t="shared" si="44"/>
        <v>0</v>
      </c>
      <c r="S111" s="12">
        <f t="shared" si="45"/>
        <v>5.5084120043802098</v>
      </c>
      <c r="T111" s="3">
        <v>0</v>
      </c>
      <c r="U111" s="3">
        <v>0</v>
      </c>
      <c r="V111" s="3">
        <v>0</v>
      </c>
    </row>
    <row r="112" spans="1:22" x14ac:dyDescent="0.45">
      <c r="A112" s="29"/>
      <c r="B112" s="9">
        <v>7153</v>
      </c>
      <c r="C112" s="4">
        <f t="shared" si="35"/>
        <v>5.0946999999999997E-3</v>
      </c>
      <c r="D112" s="4">
        <f t="shared" si="36"/>
        <v>2.1102999999999998E-3</v>
      </c>
      <c r="E112" s="4">
        <f t="shared" si="37"/>
        <v>3.3955000000000001E-3</v>
      </c>
      <c r="F112" s="3">
        <v>0</v>
      </c>
      <c r="G112" s="3">
        <v>0</v>
      </c>
      <c r="H112" s="3">
        <v>0</v>
      </c>
      <c r="I112" s="4">
        <f t="shared" si="38"/>
        <v>5.0946999999999997E-3</v>
      </c>
      <c r="J112" s="4">
        <f t="shared" si="39"/>
        <v>2.1102999999999998E-3</v>
      </c>
      <c r="K112" s="4">
        <f t="shared" si="40"/>
        <v>3.3955000000000001E-3</v>
      </c>
      <c r="L112" s="4">
        <v>5.0946999999999997E-3</v>
      </c>
      <c r="M112" s="4">
        <v>2.1102999999999998E-3</v>
      </c>
      <c r="N112" s="4">
        <v>3.3955000000000001E-3</v>
      </c>
      <c r="O112" s="4">
        <f t="shared" si="41"/>
        <v>0</v>
      </c>
      <c r="P112" s="4">
        <f t="shared" si="42"/>
        <v>0</v>
      </c>
      <c r="Q112" s="4">
        <f t="shared" si="43"/>
        <v>0</v>
      </c>
      <c r="R112" s="4">
        <f t="shared" si="44"/>
        <v>0</v>
      </c>
      <c r="S112" s="12">
        <f t="shared" si="45"/>
        <v>5.5144659016082418</v>
      </c>
      <c r="T112" s="3">
        <v>0</v>
      </c>
      <c r="U112" s="3">
        <v>0</v>
      </c>
      <c r="V112" s="3">
        <v>0</v>
      </c>
    </row>
    <row r="113" spans="1:22" x14ac:dyDescent="0.45">
      <c r="A113" s="29"/>
      <c r="B113" s="9">
        <v>49211</v>
      </c>
      <c r="C113" s="4">
        <f t="shared" si="35"/>
        <v>2.1102999999999998E-3</v>
      </c>
      <c r="D113" s="4">
        <f t="shared" si="36"/>
        <v>5.0946999999999997E-3</v>
      </c>
      <c r="E113" s="4">
        <f t="shared" si="37"/>
        <v>3.3113000000000001E-3</v>
      </c>
      <c r="F113" s="3">
        <v>0</v>
      </c>
      <c r="G113" s="3">
        <v>0</v>
      </c>
      <c r="H113" s="3">
        <v>0</v>
      </c>
      <c r="I113" s="4">
        <f t="shared" si="38"/>
        <v>2.1102999999999998E-3</v>
      </c>
      <c r="J113" s="4">
        <f t="shared" si="39"/>
        <v>5.0946999999999997E-3</v>
      </c>
      <c r="K113" s="4">
        <f t="shared" si="40"/>
        <v>3.3113000000000001E-3</v>
      </c>
      <c r="L113" s="4">
        <v>2.1102999999999998E-3</v>
      </c>
      <c r="M113" s="4">
        <v>5.0946999999999997E-3</v>
      </c>
      <c r="N113" s="4">
        <v>3.3113000000000001E-3</v>
      </c>
      <c r="O113" s="4">
        <f t="shared" si="41"/>
        <v>0</v>
      </c>
      <c r="P113" s="4">
        <f t="shared" si="42"/>
        <v>0</v>
      </c>
      <c r="Q113" s="4">
        <f t="shared" si="43"/>
        <v>0</v>
      </c>
      <c r="R113" s="4">
        <f t="shared" si="44"/>
        <v>0</v>
      </c>
      <c r="S113" s="12">
        <f t="shared" si="45"/>
        <v>5.5144659016082418</v>
      </c>
      <c r="T113" s="4">
        <v>0</v>
      </c>
      <c r="U113" s="4">
        <v>0</v>
      </c>
      <c r="V113" s="4">
        <v>0</v>
      </c>
    </row>
    <row r="114" spans="1:22" x14ac:dyDescent="0.45">
      <c r="A114" s="29"/>
      <c r="B114" s="9">
        <v>21191</v>
      </c>
      <c r="C114" s="4">
        <f t="shared" si="35"/>
        <v>-2.1147000000000002E-3</v>
      </c>
      <c r="D114" s="4">
        <f t="shared" si="36"/>
        <v>-5.1053000000000001E-3</v>
      </c>
      <c r="E114" s="4">
        <f t="shared" si="37"/>
        <v>3.3595000000000001E-3</v>
      </c>
      <c r="F114" s="4">
        <v>0</v>
      </c>
      <c r="G114" s="4">
        <v>0</v>
      </c>
      <c r="H114" s="4">
        <v>0</v>
      </c>
      <c r="I114" s="4">
        <f t="shared" si="38"/>
        <v>-2.1147000000000002E-3</v>
      </c>
      <c r="J114" s="4">
        <f t="shared" si="39"/>
        <v>-5.1053000000000001E-3</v>
      </c>
      <c r="K114" s="4">
        <f t="shared" si="40"/>
        <v>3.3595000000000001E-3</v>
      </c>
      <c r="L114" s="3">
        <v>-2.1147000000000002E-3</v>
      </c>
      <c r="M114" s="3">
        <v>-5.1053000000000001E-3</v>
      </c>
      <c r="N114" s="4">
        <v>3.3595000000000001E-3</v>
      </c>
      <c r="O114" s="4">
        <f t="shared" si="41"/>
        <v>0</v>
      </c>
      <c r="P114" s="4">
        <f t="shared" si="42"/>
        <v>0</v>
      </c>
      <c r="Q114" s="4">
        <f t="shared" si="43"/>
        <v>0</v>
      </c>
      <c r="R114" s="4">
        <f t="shared" si="44"/>
        <v>0</v>
      </c>
      <c r="S114" s="12">
        <f t="shared" si="45"/>
        <v>5.525942831770883</v>
      </c>
      <c r="T114" s="4">
        <v>0</v>
      </c>
      <c r="U114" s="4">
        <v>0</v>
      </c>
      <c r="V114" s="4">
        <v>0</v>
      </c>
    </row>
    <row r="115" spans="1:22" x14ac:dyDescent="0.45">
      <c r="A115" s="29"/>
      <c r="B115" s="9">
        <v>35201</v>
      </c>
      <c r="C115" s="4">
        <f t="shared" si="35"/>
        <v>-5.1142999999999996E-3</v>
      </c>
      <c r="D115" s="4">
        <f t="shared" si="36"/>
        <v>2.1183999999999999E-3</v>
      </c>
      <c r="E115" s="4">
        <f t="shared" si="37"/>
        <v>3.2152000000000001E-3</v>
      </c>
      <c r="F115" s="3">
        <v>0</v>
      </c>
      <c r="G115" s="3">
        <v>0</v>
      </c>
      <c r="H115" s="3">
        <v>0</v>
      </c>
      <c r="I115" s="4">
        <f t="shared" si="38"/>
        <v>-5.1142999999999996E-3</v>
      </c>
      <c r="J115" s="4">
        <f t="shared" si="39"/>
        <v>2.1183999999999999E-3</v>
      </c>
      <c r="K115" s="4">
        <f t="shared" si="40"/>
        <v>3.2152000000000001E-3</v>
      </c>
      <c r="L115" s="4">
        <v>-5.1142999999999996E-3</v>
      </c>
      <c r="M115" s="4">
        <v>2.1183999999999999E-3</v>
      </c>
      <c r="N115" s="4">
        <v>3.2152000000000001E-3</v>
      </c>
      <c r="O115" s="4">
        <f t="shared" si="41"/>
        <v>0</v>
      </c>
      <c r="P115" s="4">
        <f t="shared" si="42"/>
        <v>0</v>
      </c>
      <c r="Q115" s="4">
        <f t="shared" si="43"/>
        <v>0</v>
      </c>
      <c r="R115" s="4">
        <f t="shared" si="44"/>
        <v>0</v>
      </c>
      <c r="S115" s="12">
        <f t="shared" si="45"/>
        <v>5.5356736762565761</v>
      </c>
      <c r="T115" s="3">
        <v>0</v>
      </c>
      <c r="U115" s="3">
        <v>0</v>
      </c>
      <c r="V115" s="3">
        <v>0</v>
      </c>
    </row>
    <row r="116" spans="1:22" x14ac:dyDescent="0.45">
      <c r="A116" s="29"/>
      <c r="B116" s="9">
        <v>7157</v>
      </c>
      <c r="C116" s="4">
        <f t="shared" si="35"/>
        <v>5.1322E-3</v>
      </c>
      <c r="D116" s="4">
        <f t="shared" si="36"/>
        <v>-2.1258000000000002E-3</v>
      </c>
      <c r="E116" s="4">
        <f t="shared" si="37"/>
        <v>3.4142999999999999E-3</v>
      </c>
      <c r="F116" s="4">
        <v>0</v>
      </c>
      <c r="G116" s="4">
        <v>0</v>
      </c>
      <c r="H116" s="4">
        <v>0</v>
      </c>
      <c r="I116" s="4">
        <f t="shared" si="38"/>
        <v>5.1322E-3</v>
      </c>
      <c r="J116" s="4">
        <f t="shared" si="39"/>
        <v>-2.1258000000000002E-3</v>
      </c>
      <c r="K116" s="4">
        <f t="shared" si="40"/>
        <v>3.4142999999999999E-3</v>
      </c>
      <c r="L116" s="4">
        <v>5.1322E-3</v>
      </c>
      <c r="M116" s="4">
        <v>-2.1258000000000002E-3</v>
      </c>
      <c r="N116" s="4">
        <v>3.4142999999999999E-3</v>
      </c>
      <c r="O116" s="4">
        <f t="shared" si="41"/>
        <v>0</v>
      </c>
      <c r="P116" s="4">
        <f t="shared" si="42"/>
        <v>0</v>
      </c>
      <c r="Q116" s="4">
        <f t="shared" si="43"/>
        <v>0</v>
      </c>
      <c r="R116" s="4">
        <f t="shared" si="44"/>
        <v>0</v>
      </c>
      <c r="S116" s="12">
        <f t="shared" si="45"/>
        <v>5.5550429773314987</v>
      </c>
      <c r="T116" s="4">
        <v>0</v>
      </c>
      <c r="U116" s="4">
        <v>0</v>
      </c>
      <c r="V116" s="4">
        <v>0</v>
      </c>
    </row>
    <row r="117" spans="1:22" x14ac:dyDescent="0.45">
      <c r="A117" s="29"/>
      <c r="B117" s="9">
        <v>42206</v>
      </c>
      <c r="C117" s="4">
        <f t="shared" si="35"/>
        <v>-2.13230034045E-3</v>
      </c>
      <c r="D117" s="4">
        <f t="shared" si="36"/>
        <v>5.1478004203899998E-3</v>
      </c>
      <c r="E117" s="4">
        <f t="shared" si="37"/>
        <v>3.1935000169880001E-3</v>
      </c>
      <c r="F117" s="3">
        <v>0</v>
      </c>
      <c r="G117" s="3">
        <v>0</v>
      </c>
      <c r="H117" s="3">
        <v>0</v>
      </c>
      <c r="I117" s="4">
        <f t="shared" si="38"/>
        <v>-2.13230034045E-3</v>
      </c>
      <c r="J117" s="4">
        <f t="shared" si="39"/>
        <v>5.1478004203899998E-3</v>
      </c>
      <c r="K117" s="4">
        <f t="shared" si="40"/>
        <v>3.1935000169880001E-3</v>
      </c>
      <c r="L117" s="4">
        <v>-2.1323000000000002E-3</v>
      </c>
      <c r="M117" s="4">
        <v>5.1478000000000001E-3</v>
      </c>
      <c r="N117" s="4">
        <v>3.1935000000000002E-3</v>
      </c>
      <c r="O117" s="4">
        <f t="shared" si="41"/>
        <v>3.4044999978888324E-10</v>
      </c>
      <c r="P117" s="4">
        <f t="shared" si="42"/>
        <v>-4.2038999972099367E-10</v>
      </c>
      <c r="Q117" s="4">
        <f t="shared" si="43"/>
        <v>-1.6987999982426283E-11</v>
      </c>
      <c r="R117" s="4">
        <f t="shared" si="44"/>
        <v>5.4122319459264734E-10</v>
      </c>
      <c r="S117" s="12">
        <f t="shared" si="45"/>
        <v>5.5719429403036784</v>
      </c>
      <c r="T117" s="3">
        <v>-3.4045E-10</v>
      </c>
      <c r="U117" s="3">
        <v>4.2038999999999998E-10</v>
      </c>
      <c r="V117" s="3">
        <v>1.6988E-11</v>
      </c>
    </row>
    <row r="118" spans="1:22" x14ac:dyDescent="0.45">
      <c r="A118" s="29"/>
      <c r="B118" s="9">
        <v>14186</v>
      </c>
      <c r="C118" s="4">
        <f t="shared" si="35"/>
        <v>2.1335E-3</v>
      </c>
      <c r="D118" s="4">
        <f t="shared" si="36"/>
        <v>-5.1507999999999996E-3</v>
      </c>
      <c r="E118" s="4">
        <f t="shared" si="37"/>
        <v>3.3866999999999999E-3</v>
      </c>
      <c r="F118" s="4">
        <v>0</v>
      </c>
      <c r="G118" s="4">
        <v>0</v>
      </c>
      <c r="H118" s="4">
        <v>0</v>
      </c>
      <c r="I118" s="4">
        <f t="shared" si="38"/>
        <v>2.1335E-3</v>
      </c>
      <c r="J118" s="4">
        <f t="shared" si="39"/>
        <v>-5.1507999999999996E-3</v>
      </c>
      <c r="K118" s="4">
        <f t="shared" si="40"/>
        <v>3.3866999999999999E-3</v>
      </c>
      <c r="L118" s="4">
        <v>2.1335E-3</v>
      </c>
      <c r="M118" s="4">
        <v>-5.1507999999999996E-3</v>
      </c>
      <c r="N118" s="4">
        <v>3.3866999999999999E-3</v>
      </c>
      <c r="O118" s="4">
        <f t="shared" si="41"/>
        <v>0</v>
      </c>
      <c r="P118" s="4">
        <f t="shared" si="42"/>
        <v>0</v>
      </c>
      <c r="Q118" s="4">
        <f t="shared" si="43"/>
        <v>0</v>
      </c>
      <c r="R118" s="4">
        <f t="shared" si="44"/>
        <v>0</v>
      </c>
      <c r="S118" s="12">
        <f t="shared" si="45"/>
        <v>5.575173799084653</v>
      </c>
      <c r="T118" s="4">
        <v>0</v>
      </c>
      <c r="U118" s="4">
        <v>0</v>
      </c>
      <c r="V118" s="4">
        <v>0</v>
      </c>
    </row>
  </sheetData>
  <sortState xmlns:xlrd2="http://schemas.microsoft.com/office/spreadsheetml/2017/richdata2" ref="B62:V118">
    <sortCondition ref="S62:S118"/>
  </sortState>
  <mergeCells count="18">
    <mergeCell ref="O1:Q1"/>
    <mergeCell ref="T1:V1"/>
    <mergeCell ref="B60:E60"/>
    <mergeCell ref="F60:H60"/>
    <mergeCell ref="I60:K60"/>
    <mergeCell ref="L60:N60"/>
    <mergeCell ref="O60:Q60"/>
    <mergeCell ref="T60:V60"/>
    <mergeCell ref="B1:E1"/>
    <mergeCell ref="F1:H1"/>
    <mergeCell ref="I1:K1"/>
    <mergeCell ref="L1:N1"/>
    <mergeCell ref="A3:A59"/>
    <mergeCell ref="A62:A118"/>
    <mergeCell ref="X3:X4"/>
    <mergeCell ref="X6:X7"/>
    <mergeCell ref="X10:X11"/>
    <mergeCell ref="X13:X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44B33-0328-44E1-AD96-783E822E0F9E}">
  <dimension ref="A1:K118"/>
  <sheetViews>
    <sheetView zoomScale="70" zoomScaleNormal="70" workbookViewId="0">
      <selection activeCell="B3" sqref="B3"/>
    </sheetView>
  </sheetViews>
  <sheetFormatPr baseColWidth="10" defaultRowHeight="14.25" x14ac:dyDescent="0.45"/>
  <cols>
    <col min="5" max="5" width="14" bestFit="1" customWidth="1"/>
    <col min="6" max="6" width="28.73046875" bestFit="1" customWidth="1"/>
    <col min="7" max="7" width="15.3984375" bestFit="1" customWidth="1"/>
  </cols>
  <sheetData>
    <row r="1" spans="1:11" ht="15" customHeight="1" x14ac:dyDescent="0.45">
      <c r="A1" s="36" t="s">
        <v>32</v>
      </c>
      <c r="B1" s="36"/>
      <c r="C1" s="36"/>
      <c r="D1" s="36"/>
      <c r="E1" s="8">
        <f>1000000*MAX(E3:E59)</f>
        <v>14.418411481451193</v>
      </c>
      <c r="F1" s="22" t="s">
        <v>29</v>
      </c>
      <c r="G1" s="14"/>
      <c r="H1" s="13"/>
      <c r="I1" s="13"/>
      <c r="J1" s="13" t="s">
        <v>30</v>
      </c>
      <c r="K1" s="13" t="s">
        <v>31</v>
      </c>
    </row>
    <row r="2" spans="1:11" x14ac:dyDescent="0.45">
      <c r="A2" s="5" t="s">
        <v>25</v>
      </c>
      <c r="B2" s="5" t="s">
        <v>0</v>
      </c>
      <c r="C2" s="5" t="s">
        <v>1</v>
      </c>
      <c r="D2" s="5" t="s">
        <v>2</v>
      </c>
      <c r="E2" s="7" t="s">
        <v>6</v>
      </c>
      <c r="F2" s="18" t="s">
        <v>8</v>
      </c>
      <c r="G2" s="7" t="s">
        <v>9</v>
      </c>
      <c r="H2" s="13"/>
      <c r="I2" s="13"/>
      <c r="J2" s="23">
        <f>AVERAGE(G:G)</f>
        <v>4.4994676185515186</v>
      </c>
      <c r="K2" s="23">
        <f>_xlfn.STDEV.S((G:G))</f>
        <v>3.5702864603801419</v>
      </c>
    </row>
    <row r="3" spans="1:11" x14ac:dyDescent="0.45">
      <c r="A3" s="3">
        <f>'Displacemet Method'!B3</f>
        <v>257</v>
      </c>
      <c r="B3" s="4">
        <f>'Displacemet Method'!C3-'Pre-stress Method'!C3</f>
        <v>-1.5545667499999998E-6</v>
      </c>
      <c r="C3" s="4">
        <f>'Displacemet Method'!D3-'Pre-stress Method'!D3</f>
        <v>1.3726101339999999E-6</v>
      </c>
      <c r="D3" s="4">
        <f>'Displacemet Method'!E3-'Pre-stress Method'!E3</f>
        <v>5.5992359999999363E-7</v>
      </c>
      <c r="E3" s="4">
        <f>(B3^2+C3^2+D3^2)^0.5</f>
        <v>2.1480807242750475E-6</v>
      </c>
      <c r="F3" s="12">
        <v>0</v>
      </c>
      <c r="G3" s="9">
        <f>E3*1000000</f>
        <v>2.1480807242750473</v>
      </c>
      <c r="H3" s="1"/>
      <c r="I3" s="1"/>
      <c r="J3" s="1"/>
    </row>
    <row r="4" spans="1:11" x14ac:dyDescent="0.45">
      <c r="A4" s="3">
        <f>'Displacemet Method'!B4</f>
        <v>35816</v>
      </c>
      <c r="B4" s="4">
        <f>'Displacemet Method'!C4-'Pre-stress Method'!C4</f>
        <v>-1.5285524499999612E-6</v>
      </c>
      <c r="C4" s="4">
        <f>'Displacemet Method'!D4-'Pre-stress Method'!D4</f>
        <v>1.6609173489999388E-6</v>
      </c>
      <c r="D4" s="4">
        <f>'Displacemet Method'!E4-'Pre-stress Method'!E4</f>
        <v>-5.4526257900000346E-6</v>
      </c>
      <c r="E4" s="4">
        <f t="shared" ref="E4:E69" si="0">(B4^2+C4^2+D4^2)^0.5</f>
        <v>5.9013767070390764E-6</v>
      </c>
      <c r="F4" s="12">
        <v>1.0377315076646754</v>
      </c>
      <c r="G4" s="9">
        <f t="shared" ref="G4:G59" si="1">E4*1000000</f>
        <v>5.9013767070390761</v>
      </c>
      <c r="H4" s="1"/>
      <c r="I4" s="1"/>
      <c r="J4" s="1"/>
    </row>
    <row r="5" spans="1:11" x14ac:dyDescent="0.45">
      <c r="A5" s="3">
        <f>'Displacemet Method'!B5</f>
        <v>28811</v>
      </c>
      <c r="B5" s="4">
        <f>'Displacemet Method'!C5-'Pre-stress Method'!C5</f>
        <v>-1.3789446360000773E-6</v>
      </c>
      <c r="C5" s="4">
        <f>'Displacemet Method'!D5-'Pre-stress Method'!D5</f>
        <v>1.5386581749999998E-6</v>
      </c>
      <c r="D5" s="4">
        <f>'Displacemet Method'!E5-'Pre-stress Method'!E5</f>
        <v>-5.0417586500000342E-6</v>
      </c>
      <c r="E5" s="4">
        <f t="shared" si="0"/>
        <v>5.4486959516473189E-6</v>
      </c>
      <c r="F5" s="12">
        <v>1.0380138115169757</v>
      </c>
      <c r="G5" s="9">
        <f t="shared" si="1"/>
        <v>5.448695951647319</v>
      </c>
      <c r="H5" s="1"/>
      <c r="I5" s="1"/>
      <c r="J5" s="1"/>
    </row>
    <row r="6" spans="1:11" x14ac:dyDescent="0.45">
      <c r="A6" s="3">
        <f>'Displacemet Method'!B6</f>
        <v>42821</v>
      </c>
      <c r="B6" s="4">
        <f>'Displacemet Method'!C6-'Pre-stress Method'!C6</f>
        <v>-1.8892674449999926E-6</v>
      </c>
      <c r="C6" s="4">
        <f>'Displacemet Method'!D6-'Pre-stress Method'!D6</f>
        <v>1.4959745980000798E-6</v>
      </c>
      <c r="D6" s="4">
        <f>'Displacemet Method'!E6-'Pre-stress Method'!E6</f>
        <v>-2.838967970999974E-6</v>
      </c>
      <c r="E6" s="4">
        <f t="shared" si="0"/>
        <v>3.7238435274541289E-6</v>
      </c>
      <c r="F6" s="12">
        <v>1.0384576583087053</v>
      </c>
      <c r="G6" s="9">
        <f t="shared" si="1"/>
        <v>3.7238435274541288</v>
      </c>
      <c r="H6" s="1"/>
      <c r="I6" s="1"/>
      <c r="J6" s="1"/>
    </row>
    <row r="7" spans="1:11" x14ac:dyDescent="0.45">
      <c r="A7" s="3">
        <f>'Displacemet Method'!B7</f>
        <v>21806</v>
      </c>
      <c r="B7" s="4">
        <f>'Displacemet Method'!C7-'Pre-stress Method'!C7</f>
        <v>-1.1890030705999453E-6</v>
      </c>
      <c r="C7" s="4">
        <f>'Displacemet Method'!D7-'Pre-stress Method'!D7</f>
        <v>1.6419301819999813E-6</v>
      </c>
      <c r="D7" s="4">
        <f>'Displacemet Method'!E7-'Pre-stress Method'!E7</f>
        <v>-2.5761862100000124E-6</v>
      </c>
      <c r="E7" s="4">
        <f t="shared" si="0"/>
        <v>3.2781699792800277E-6</v>
      </c>
      <c r="F7" s="12">
        <v>1.0387176577395805</v>
      </c>
      <c r="G7" s="9">
        <f t="shared" si="1"/>
        <v>3.2781699792800278</v>
      </c>
      <c r="H7" s="1"/>
      <c r="I7" s="1"/>
      <c r="J7" s="1"/>
    </row>
    <row r="8" spans="1:11" x14ac:dyDescent="0.45">
      <c r="A8" s="3">
        <f>'Displacemet Method'!B8</f>
        <v>14801</v>
      </c>
      <c r="B8" s="4">
        <f>'Displacemet Method'!C8-'Pre-stress Method'!C8</f>
        <v>-1.2050062496999758E-6</v>
      </c>
      <c r="C8" s="4">
        <f>'Displacemet Method'!D8-'Pre-stress Method'!D8</f>
        <v>1.7758440299998381E-6</v>
      </c>
      <c r="D8" s="4">
        <f>'Displacemet Method'!E8-'Pre-stress Method'!E8</f>
        <v>1.3741534999998787E-7</v>
      </c>
      <c r="E8" s="4">
        <f t="shared" si="0"/>
        <v>2.150475542552783E-6</v>
      </c>
      <c r="F8" s="12">
        <v>1.0391299613137905</v>
      </c>
      <c r="G8" s="9">
        <f t="shared" si="1"/>
        <v>2.1504755425527828</v>
      </c>
      <c r="H8" s="1"/>
      <c r="I8" s="1"/>
      <c r="J8" s="1"/>
    </row>
    <row r="9" spans="1:11" x14ac:dyDescent="0.45">
      <c r="A9" s="3">
        <f>'Displacemet Method'!B9</f>
        <v>7796</v>
      </c>
      <c r="B9" s="4">
        <f>'Displacemet Method'!C9-'Pre-stress Method'!C9</f>
        <v>-1.7178145110000259E-6</v>
      </c>
      <c r="C9" s="4">
        <f>'Displacemet Method'!D9-'Pre-stress Method'!D9</f>
        <v>1.6637889599999253E-6</v>
      </c>
      <c r="D9" s="4">
        <f>'Displacemet Method'!E9-'Pre-stress Method'!E9</f>
        <v>2.1642546199999719E-6</v>
      </c>
      <c r="E9" s="4">
        <f t="shared" si="0"/>
        <v>3.225380358626113E-6</v>
      </c>
      <c r="F9" s="12">
        <v>1.0395199604625203</v>
      </c>
      <c r="G9" s="9">
        <f t="shared" si="1"/>
        <v>3.2253803586261132</v>
      </c>
      <c r="H9" s="1"/>
      <c r="I9" s="1"/>
      <c r="J9" s="1"/>
    </row>
    <row r="10" spans="1:11" x14ac:dyDescent="0.45">
      <c r="A10" s="3">
        <f>'Displacemet Method'!B10</f>
        <v>265</v>
      </c>
      <c r="B10" s="4">
        <f>'Displacemet Method'!C10-'Pre-stress Method'!C10</f>
        <v>-2.4048874999999361E-6</v>
      </c>
      <c r="C10" s="4">
        <f>'Displacemet Method'!D10-'Pre-stress Method'!D10</f>
        <v>1.2309965101000371E-6</v>
      </c>
      <c r="D10" s="4">
        <f>'Displacemet Method'!E10-'Pre-stress Method'!E10</f>
        <v>9.2452646000001784E-7</v>
      </c>
      <c r="E10" s="4">
        <f t="shared" si="0"/>
        <v>2.8554483834898113E-6</v>
      </c>
      <c r="F10" s="12">
        <v>1.0396368945453984</v>
      </c>
      <c r="G10" s="9">
        <f t="shared" si="1"/>
        <v>2.8554483834898114</v>
      </c>
      <c r="H10" s="1"/>
      <c r="I10" s="1"/>
      <c r="J10" s="1"/>
    </row>
    <row r="11" spans="1:11" x14ac:dyDescent="0.45">
      <c r="A11" s="3">
        <f>'Displacemet Method'!B11</f>
        <v>385</v>
      </c>
      <c r="B11" s="4">
        <f>'Displacemet Method'!C11-'Pre-stress Method'!C11</f>
        <v>-2.3228428000000596E-6</v>
      </c>
      <c r="C11" s="4">
        <f>'Displacemet Method'!D11-'Pre-stress Method'!D11</f>
        <v>1.4612904399999771E-6</v>
      </c>
      <c r="D11" s="4">
        <f>'Displacemet Method'!E11-'Pre-stress Method'!E11</f>
        <v>2.8092779600000077E-6</v>
      </c>
      <c r="E11" s="4">
        <f t="shared" si="0"/>
        <v>3.9272141627480984E-6</v>
      </c>
      <c r="F11" s="12">
        <v>1.0400045892687206</v>
      </c>
      <c r="G11" s="9">
        <f t="shared" si="1"/>
        <v>3.9272141627480983</v>
      </c>
      <c r="H11" s="1"/>
      <c r="I11" s="1"/>
      <c r="J11" s="1"/>
    </row>
    <row r="12" spans="1:11" x14ac:dyDescent="0.45">
      <c r="A12" s="3">
        <f>'Displacemet Method'!B12</f>
        <v>37256</v>
      </c>
      <c r="B12" s="4">
        <f>'Displacemet Method'!C12-'Pre-stress Method'!C12</f>
        <v>-1.9068390399999994E-6</v>
      </c>
      <c r="C12" s="4">
        <f>'Displacemet Method'!D12-'Pre-stress Method'!D12</f>
        <v>2.5826987999999582E-6</v>
      </c>
      <c r="D12" s="4">
        <f>'Displacemet Method'!E12-'Pre-stress Method'!E12</f>
        <v>-1.1699198529999946E-5</v>
      </c>
      <c r="E12" s="4">
        <f t="shared" si="0"/>
        <v>1.2131678138672418E-5</v>
      </c>
      <c r="F12" s="12">
        <v>2.0766776216110197</v>
      </c>
      <c r="G12" s="9">
        <f t="shared" si="1"/>
        <v>12.131678138672418</v>
      </c>
      <c r="H12" s="1"/>
      <c r="I12" s="1"/>
      <c r="J12" s="1"/>
    </row>
    <row r="13" spans="1:11" x14ac:dyDescent="0.45">
      <c r="A13" s="3">
        <f>'Displacemet Method'!B13</f>
        <v>44261</v>
      </c>
      <c r="B13" s="4">
        <f>'Displacemet Method'!C13-'Pre-stress Method'!C13</f>
        <v>-1.9519922984999154E-6</v>
      </c>
      <c r="C13" s="4">
        <f>'Displacemet Method'!D13-'Pre-stress Method'!D13</f>
        <v>2.3718560399998805E-6</v>
      </c>
      <c r="D13" s="4">
        <f>'Displacemet Method'!E13-'Pre-stress Method'!E13</f>
        <v>-7.5397230500000648E-6</v>
      </c>
      <c r="E13" s="4">
        <f t="shared" si="0"/>
        <v>8.1414617040546937E-6</v>
      </c>
      <c r="F13" s="12">
        <v>2.0783007046382869</v>
      </c>
      <c r="G13" s="9">
        <f t="shared" si="1"/>
        <v>8.1414617040546933</v>
      </c>
      <c r="H13" s="1"/>
      <c r="I13" s="1"/>
      <c r="J13" s="1"/>
    </row>
    <row r="14" spans="1:11" x14ac:dyDescent="0.45">
      <c r="A14" s="3">
        <f>'Displacemet Method'!B14</f>
        <v>30251</v>
      </c>
      <c r="B14" s="4">
        <f>'Displacemet Method'!C14-'Pre-stress Method'!C14</f>
        <v>-1.6987597499999556E-6</v>
      </c>
      <c r="C14" s="4">
        <f>'Displacemet Method'!D14-'Pre-stress Method'!D14</f>
        <v>1.945861479999908E-6</v>
      </c>
      <c r="D14" s="4">
        <f>'Displacemet Method'!E14-'Pre-stress Method'!E14</f>
        <v>-1.0029413529999897E-5</v>
      </c>
      <c r="E14" s="4">
        <f t="shared" si="0"/>
        <v>1.0356703015115976E-5</v>
      </c>
      <c r="F14" s="12">
        <v>2.0792776159281856</v>
      </c>
      <c r="G14" s="9">
        <f t="shared" si="1"/>
        <v>10.356703015115976</v>
      </c>
      <c r="H14" s="1"/>
      <c r="I14" s="1"/>
      <c r="J14" s="1"/>
    </row>
    <row r="15" spans="1:11" x14ac:dyDescent="0.45">
      <c r="A15" s="3">
        <f>'Displacemet Method'!B15</f>
        <v>16241</v>
      </c>
      <c r="B15" s="4">
        <f>'Displacemet Method'!C15-'Pre-stress Method'!C15</f>
        <v>-1.3500075301000301E-6</v>
      </c>
      <c r="C15" s="4">
        <f>'Displacemet Method'!D15-'Pre-stress Method'!D15</f>
        <v>1.9457269000002029E-6</v>
      </c>
      <c r="D15" s="4">
        <f>'Displacemet Method'!E15-'Pre-stress Method'!E15</f>
        <v>-3.1504982999999449E-6</v>
      </c>
      <c r="E15" s="4">
        <f t="shared" si="0"/>
        <v>3.9413212301224225E-6</v>
      </c>
      <c r="F15" s="12">
        <v>2.0807853500301277</v>
      </c>
      <c r="G15" s="9">
        <f t="shared" si="1"/>
        <v>3.9413212301224223</v>
      </c>
      <c r="H15" s="1"/>
      <c r="I15" s="1"/>
      <c r="J15" s="1"/>
    </row>
    <row r="16" spans="1:11" x14ac:dyDescent="0.45">
      <c r="A16" s="3">
        <f>'Displacemet Method'!B16</f>
        <v>9236</v>
      </c>
      <c r="B16" s="4">
        <f>'Displacemet Method'!C16-'Pre-stress Method'!C16</f>
        <v>-1.7508813800000324E-6</v>
      </c>
      <c r="C16" s="4">
        <f>'Displacemet Method'!D16-'Pre-stress Method'!D16</f>
        <v>1.4237337700000186E-6</v>
      </c>
      <c r="D16" s="4">
        <f>'Displacemet Method'!E16-'Pre-stress Method'!E16</f>
        <v>-8.6046931999995187E-7</v>
      </c>
      <c r="E16" s="4">
        <f t="shared" si="0"/>
        <v>2.4151627078378101E-6</v>
      </c>
      <c r="F16" s="12">
        <v>2.0811160895298468</v>
      </c>
      <c r="G16" s="9">
        <f t="shared" si="1"/>
        <v>2.4151627078378102</v>
      </c>
      <c r="H16" s="1"/>
      <c r="I16" s="1"/>
      <c r="J16" s="1"/>
    </row>
    <row r="17" spans="1:10" x14ac:dyDescent="0.45">
      <c r="A17" s="3">
        <f>'Displacemet Method'!B17</f>
        <v>23246</v>
      </c>
      <c r="B17" s="4">
        <f>'Displacemet Method'!C17-'Pre-stress Method'!C17</f>
        <v>-1.4039680240000157E-6</v>
      </c>
      <c r="C17" s="4">
        <f>'Displacemet Method'!D17-'Pre-stress Method'!D17</f>
        <v>1.939898660000103E-6</v>
      </c>
      <c r="D17" s="4">
        <f>'Displacemet Method'!E17-'Pre-stress Method'!E17</f>
        <v>-5.990079567000004E-6</v>
      </c>
      <c r="E17" s="4">
        <f t="shared" si="0"/>
        <v>6.4509988561830995E-6</v>
      </c>
      <c r="F17" s="12">
        <v>2.0816545659883148</v>
      </c>
      <c r="G17" s="9">
        <f t="shared" si="1"/>
        <v>6.4509988561830998</v>
      </c>
      <c r="H17" s="1"/>
      <c r="I17" s="1"/>
      <c r="J17" s="1"/>
    </row>
    <row r="18" spans="1:10" x14ac:dyDescent="0.45">
      <c r="A18" s="3">
        <f>'Displacemet Method'!B18</f>
        <v>1837</v>
      </c>
      <c r="B18" s="4">
        <f>'Displacemet Method'!C18-'Pre-stress Method'!C18</f>
        <v>-2.9597886299997066E-6</v>
      </c>
      <c r="C18" s="4">
        <f>'Displacemet Method'!D18-'Pre-stress Method'!D18</f>
        <v>1.2469755560000177E-6</v>
      </c>
      <c r="D18" s="4">
        <f>'Displacemet Method'!E18-'Pre-stress Method'!E18</f>
        <v>-8.8044340999999301E-7</v>
      </c>
      <c r="E18" s="4">
        <f t="shared" si="0"/>
        <v>3.3302368338827659E-6</v>
      </c>
      <c r="F18" s="12">
        <v>2.0832853027130009</v>
      </c>
      <c r="G18" s="9">
        <f t="shared" si="1"/>
        <v>3.3302368338827657</v>
      </c>
      <c r="H18" s="1"/>
      <c r="I18" s="1"/>
      <c r="J18" s="1"/>
    </row>
    <row r="19" spans="1:10" x14ac:dyDescent="0.45">
      <c r="A19" s="3">
        <f>'Displacemet Method'!B19</f>
        <v>1909</v>
      </c>
      <c r="B19" s="4">
        <f>'Displacemet Method'!C19-'Pre-stress Method'!C19</f>
        <v>-2.6527699300000866E-6</v>
      </c>
      <c r="C19" s="4">
        <f>'Displacemet Method'!D19-'Pre-stress Method'!D19</f>
        <v>1.6503338099999997E-6</v>
      </c>
      <c r="D19" s="4">
        <f>'Displacemet Method'!E19-'Pre-stress Method'!E19</f>
        <v>1.3194375599999029E-6</v>
      </c>
      <c r="E19" s="4">
        <f t="shared" si="0"/>
        <v>3.3914164386993637E-6</v>
      </c>
      <c r="F19" s="12">
        <v>2.0842507334771412</v>
      </c>
      <c r="G19" s="9">
        <f t="shared" si="1"/>
        <v>3.3914164386993639</v>
      </c>
      <c r="H19" s="1"/>
      <c r="I19" s="1"/>
      <c r="J19" s="1"/>
    </row>
    <row r="20" spans="1:10" x14ac:dyDescent="0.45">
      <c r="A20" s="3">
        <f>'Displacemet Method'!B20</f>
        <v>45401</v>
      </c>
      <c r="B20" s="4">
        <f>'Displacemet Method'!C20-'Pre-stress Method'!C20</f>
        <v>-1.4119735940001151E-6</v>
      </c>
      <c r="C20" s="4">
        <f>'Displacemet Method'!D20-'Pre-stress Method'!D20</f>
        <v>2.7388082099997525E-6</v>
      </c>
      <c r="D20" s="4">
        <f>'Displacemet Method'!E20-'Pre-stress Method'!E20</f>
        <v>-1.0199788630000078E-5</v>
      </c>
      <c r="E20" s="4">
        <f t="shared" si="0"/>
        <v>1.0655065834521837E-5</v>
      </c>
      <c r="F20" s="12">
        <v>3.1223837208133145</v>
      </c>
      <c r="G20" s="9">
        <f t="shared" si="1"/>
        <v>10.655065834521837</v>
      </c>
      <c r="H20" s="1"/>
      <c r="I20" s="1"/>
      <c r="J20" s="1"/>
    </row>
    <row r="21" spans="1:10" x14ac:dyDescent="0.45">
      <c r="A21" s="3">
        <f>'Displacemet Method'!B21</f>
        <v>10376</v>
      </c>
      <c r="B21" s="4">
        <f>'Displacemet Method'!C21-'Pre-stress Method'!C21</f>
        <v>-1.1409450270001825E-6</v>
      </c>
      <c r="C21" s="4">
        <f>'Displacemet Method'!D21-'Pre-stress Method'!D21</f>
        <v>3.7591064399981888E-7</v>
      </c>
      <c r="D21" s="4">
        <f>'Displacemet Method'!E21-'Pre-stress Method'!E21</f>
        <v>-5.350040890999999E-6</v>
      </c>
      <c r="E21" s="4">
        <f t="shared" si="0"/>
        <v>5.4832473865658172E-6</v>
      </c>
      <c r="F21" s="12">
        <v>3.1236837179842643</v>
      </c>
      <c r="G21" s="9">
        <f t="shared" si="1"/>
        <v>5.4832473865658171</v>
      </c>
      <c r="H21" s="1"/>
      <c r="I21" s="1"/>
      <c r="J21" s="1"/>
    </row>
    <row r="22" spans="1:10" x14ac:dyDescent="0.45">
      <c r="A22" s="3">
        <f>'Displacemet Method'!B22</f>
        <v>38396</v>
      </c>
      <c r="B22" s="4">
        <f>'Displacemet Method'!C22-'Pre-stress Method'!C22</f>
        <v>-2.1177960799999285E-6</v>
      </c>
      <c r="C22" s="4">
        <f>'Displacemet Method'!D22-'Pre-stress Method'!D22</f>
        <v>3.1075708699997324E-6</v>
      </c>
      <c r="D22" s="4">
        <f>'Displacemet Method'!E22-'Pre-stress Method'!E22</f>
        <v>-1.3919358200000084E-5</v>
      </c>
      <c r="E22" s="4">
        <f t="shared" si="0"/>
        <v>1.4418411481451192E-5</v>
      </c>
      <c r="F22" s="12">
        <v>3.1246300148977637</v>
      </c>
      <c r="G22" s="9">
        <f t="shared" si="1"/>
        <v>14.418411481451193</v>
      </c>
      <c r="H22" s="1"/>
      <c r="I22" s="1"/>
      <c r="J22" s="1"/>
    </row>
    <row r="23" spans="1:10" x14ac:dyDescent="0.45">
      <c r="A23" s="3">
        <f>'Displacemet Method'!B23</f>
        <v>17381</v>
      </c>
      <c r="B23" s="4">
        <f>'Displacemet Method'!C23-'Pre-stress Method'!C23</f>
        <v>-1.2699762580001446E-6</v>
      </c>
      <c r="C23" s="4">
        <f>'Displacemet Method'!D23-'Pre-stress Method'!D23</f>
        <v>1.0387382499998411E-6</v>
      </c>
      <c r="D23" s="4">
        <f>'Displacemet Method'!E23-'Pre-stress Method'!E23</f>
        <v>-6.4802593999998583E-6</v>
      </c>
      <c r="E23" s="4">
        <f t="shared" si="0"/>
        <v>6.6847272748544726E-6</v>
      </c>
      <c r="F23" s="12">
        <v>3.1253915354719957</v>
      </c>
      <c r="G23" s="9">
        <f t="shared" si="1"/>
        <v>6.684727274854473</v>
      </c>
      <c r="H23" s="1"/>
      <c r="I23" s="1"/>
      <c r="J23" s="1"/>
    </row>
    <row r="24" spans="1:10" x14ac:dyDescent="0.45">
      <c r="A24" s="3">
        <f>'Displacemet Method'!B24</f>
        <v>3061</v>
      </c>
      <c r="B24" s="4">
        <f>'Displacemet Method'!C24-'Pre-stress Method'!C24</f>
        <v>-3.0387656200004699E-6</v>
      </c>
      <c r="C24" s="4">
        <f>'Displacemet Method'!D24-'Pre-stress Method'!D24</f>
        <v>1.2909613610000668E-6</v>
      </c>
      <c r="D24" s="4">
        <f>'Displacemet Method'!E24-'Pre-stress Method'!E24</f>
        <v>-3.1102717900000814E-6</v>
      </c>
      <c r="E24" s="4">
        <f t="shared" si="0"/>
        <v>4.5359087663402462E-6</v>
      </c>
      <c r="F24" s="12">
        <v>3.1308145681275983</v>
      </c>
      <c r="G24" s="9">
        <f t="shared" si="1"/>
        <v>4.5359087663402464</v>
      </c>
      <c r="H24" s="1"/>
      <c r="I24" s="1"/>
      <c r="J24" s="1"/>
    </row>
    <row r="25" spans="1:10" x14ac:dyDescent="0.45">
      <c r="A25" s="3">
        <f>'Displacemet Method'!B25</f>
        <v>3133</v>
      </c>
      <c r="B25" s="4">
        <f>'Displacemet Method'!C25-'Pre-stress Method'!C25</f>
        <v>-2.7458471699996941E-6</v>
      </c>
      <c r="C25" s="4">
        <f>'Displacemet Method'!D25-'Pre-stress Method'!D25</f>
        <v>9.2987836999998928E-7</v>
      </c>
      <c r="D25" s="4">
        <f>'Displacemet Method'!E25-'Pre-stress Method'!E25</f>
        <v>-1.7601886499999829E-6</v>
      </c>
      <c r="E25" s="4">
        <f t="shared" si="0"/>
        <v>3.3915504636637687E-6</v>
      </c>
      <c r="F25" s="12">
        <v>3.1318915211098863</v>
      </c>
      <c r="G25" s="9">
        <f t="shared" si="1"/>
        <v>3.3915504636637688</v>
      </c>
      <c r="H25" s="1"/>
      <c r="I25" s="1"/>
      <c r="J25" s="1"/>
    </row>
    <row r="26" spans="1:10" x14ac:dyDescent="0.45">
      <c r="A26" s="3">
        <f>'Displacemet Method'!B26</f>
        <v>31391</v>
      </c>
      <c r="B26" s="4">
        <f>'Displacemet Method'!C26-'Pre-stress Method'!C26</f>
        <v>-1.5267202100001029E-6</v>
      </c>
      <c r="C26" s="4">
        <f>'Displacemet Method'!D26-'Pre-stress Method'!D26</f>
        <v>2.2528140299999874E-6</v>
      </c>
      <c r="D26" s="4">
        <f>'Displacemet Method'!E26-'Pre-stress Method'!E26</f>
        <v>-1.1119552919999906E-5</v>
      </c>
      <c r="E26" s="4">
        <f t="shared" si="0"/>
        <v>1.1447729154468408E-5</v>
      </c>
      <c r="F26" s="12">
        <v>3.1324299976216543</v>
      </c>
      <c r="G26" s="9">
        <f t="shared" si="1"/>
        <v>11.447729154468409</v>
      </c>
      <c r="H26" s="1"/>
      <c r="I26" s="1"/>
      <c r="J26" s="1"/>
    </row>
    <row r="27" spans="1:10" x14ac:dyDescent="0.45">
      <c r="A27" s="3">
        <f>'Displacemet Method'!B27</f>
        <v>24386</v>
      </c>
      <c r="B27" s="4">
        <f>'Displacemet Method'!C27-'Pre-stress Method'!C27</f>
        <v>-8.6898058300000428E-7</v>
      </c>
      <c r="C27" s="4">
        <f>'Displacemet Method'!D27-'Pre-stress Method'!D27</f>
        <v>1.2359279070001897E-6</v>
      </c>
      <c r="D27" s="4">
        <f>'Displacemet Method'!E27-'Pre-stress Method'!E27</f>
        <v>-7.2500586300001469E-6</v>
      </c>
      <c r="E27" s="4">
        <f t="shared" si="0"/>
        <v>7.4058082059537908E-6</v>
      </c>
      <c r="F27" s="12">
        <v>3.1333221746255204</v>
      </c>
      <c r="G27" s="9">
        <f t="shared" si="1"/>
        <v>7.4058082059537904</v>
      </c>
      <c r="H27" s="1"/>
      <c r="I27" s="1"/>
      <c r="J27" s="1"/>
    </row>
    <row r="28" spans="1:10" x14ac:dyDescent="0.45">
      <c r="A28" s="3">
        <f>'Displacemet Method'!B28</f>
        <v>11516</v>
      </c>
      <c r="B28" s="4">
        <f>'Displacemet Method'!C28-'Pre-stress Method'!C28</f>
        <v>-4.4804063599988841E-7</v>
      </c>
      <c r="C28" s="4">
        <f>'Displacemet Method'!D28-'Pre-stress Method'!D28</f>
        <v>-2.7924546999822525E-8</v>
      </c>
      <c r="D28" s="4">
        <f>'Displacemet Method'!E28-'Pre-stress Method'!E28</f>
        <v>-6.829889680000107E-6</v>
      </c>
      <c r="E28" s="4">
        <f t="shared" si="0"/>
        <v>6.8446265955714699E-6</v>
      </c>
      <c r="F28" s="12">
        <v>4.1747784084906829</v>
      </c>
      <c r="G28" s="9">
        <f t="shared" si="1"/>
        <v>6.8446265955714702</v>
      </c>
      <c r="H28" s="1"/>
      <c r="I28" s="1"/>
      <c r="J28" s="1"/>
    </row>
    <row r="29" spans="1:10" x14ac:dyDescent="0.45">
      <c r="A29" s="3">
        <f>'Displacemet Method'!B29</f>
        <v>46541</v>
      </c>
      <c r="B29" s="4">
        <f>'Displacemet Method'!C29-'Pre-stress Method'!C29</f>
        <v>-7.6296915500003067E-7</v>
      </c>
      <c r="C29" s="4">
        <f>'Displacemet Method'!D29-'Pre-stress Method'!D29</f>
        <v>1.8138426400001254E-6</v>
      </c>
      <c r="D29" s="4">
        <f>'Displacemet Method'!E29-'Pre-stress Method'!E29</f>
        <v>-8.7999037959999356E-6</v>
      </c>
      <c r="E29" s="4">
        <f t="shared" si="0"/>
        <v>9.0172309426463154E-6</v>
      </c>
      <c r="F29" s="12">
        <v>4.1802014413183484</v>
      </c>
      <c r="G29" s="9">
        <f t="shared" si="1"/>
        <v>9.0172309426463162</v>
      </c>
      <c r="H29" s="1"/>
      <c r="I29" s="1"/>
      <c r="J29" s="1"/>
    </row>
    <row r="30" spans="1:10" x14ac:dyDescent="0.45">
      <c r="A30" s="3">
        <f>'Displacemet Method'!B30</f>
        <v>18521</v>
      </c>
      <c r="B30" s="4">
        <f>'Displacemet Method'!C30-'Pre-stress Method'!C30</f>
        <v>-5.699737610001792E-7</v>
      </c>
      <c r="C30" s="4">
        <f>'Displacemet Method'!D30-'Pre-stress Method'!D30</f>
        <v>6.5289607999955562E-7</v>
      </c>
      <c r="D30" s="4">
        <f>'Displacemet Method'!E30-'Pre-stress Method'!E30</f>
        <v>-6.6700709069999597E-6</v>
      </c>
      <c r="E30" s="4">
        <f t="shared" si="0"/>
        <v>6.7261422289388693E-6</v>
      </c>
      <c r="F30" s="12">
        <v>4.1817244827941495</v>
      </c>
      <c r="G30" s="9">
        <f t="shared" si="1"/>
        <v>6.726142228938869</v>
      </c>
      <c r="H30" s="1"/>
      <c r="I30" s="1"/>
      <c r="J30" s="1"/>
    </row>
    <row r="31" spans="1:10" x14ac:dyDescent="0.45">
      <c r="A31" s="3">
        <f>'Displacemet Method'!B31</f>
        <v>4285</v>
      </c>
      <c r="B31" s="4">
        <f>'Displacemet Method'!C31-'Pre-stress Method'!C31</f>
        <v>-2.6548510499999414E-6</v>
      </c>
      <c r="C31" s="4">
        <f>'Displacemet Method'!D31-'Pre-stress Method'!D31</f>
        <v>7.2198544900014747E-7</v>
      </c>
      <c r="D31" s="4">
        <f>'Displacemet Method'!E31-'Pre-stress Method'!E31</f>
        <v>-4.0501160599999524E-6</v>
      </c>
      <c r="E31" s="4">
        <f t="shared" si="0"/>
        <v>4.8962166195669158E-6</v>
      </c>
      <c r="F31" s="12">
        <v>4.1851783856844147</v>
      </c>
      <c r="G31" s="9">
        <f t="shared" si="1"/>
        <v>4.8962166195669159</v>
      </c>
      <c r="H31" s="1"/>
      <c r="I31" s="1"/>
      <c r="J31" s="1"/>
    </row>
    <row r="32" spans="1:10" x14ac:dyDescent="0.45">
      <c r="A32" s="3">
        <f>'Displacemet Method'!B32</f>
        <v>4357</v>
      </c>
      <c r="B32" s="4">
        <f>'Displacemet Method'!C32-'Pre-stress Method'!C32</f>
        <v>-2.3220075498998557E-6</v>
      </c>
      <c r="C32" s="4">
        <f>'Displacemet Method'!D32-'Pre-stress Method'!D32</f>
        <v>4.4697998499969999E-7</v>
      </c>
      <c r="D32" s="4">
        <f>'Displacemet Method'!E32-'Pre-stress Method'!E32</f>
        <v>-3.6899843340000224E-6</v>
      </c>
      <c r="E32" s="4">
        <f t="shared" si="0"/>
        <v>4.3826355716563808E-6</v>
      </c>
      <c r="F32" s="12">
        <v>4.1874629478957779</v>
      </c>
      <c r="G32" s="9">
        <f t="shared" si="1"/>
        <v>4.3826355716563805</v>
      </c>
      <c r="H32" s="1"/>
      <c r="I32" s="1"/>
      <c r="J32" s="1"/>
    </row>
    <row r="33" spans="1:10" x14ac:dyDescent="0.45">
      <c r="A33" s="3">
        <f>'Displacemet Method'!B33</f>
        <v>39536</v>
      </c>
      <c r="B33" s="4">
        <f>'Displacemet Method'!C33-'Pre-stress Method'!C33</f>
        <v>-1.3868442800000005E-6</v>
      </c>
      <c r="C33" s="4">
        <f>'Displacemet Method'!D33-'Pre-stress Method'!D33</f>
        <v>1.9627059000002292E-6</v>
      </c>
      <c r="D33" s="4">
        <f>'Displacemet Method'!E33-'Pre-stress Method'!E33</f>
        <v>-1.0599745360000091E-5</v>
      </c>
      <c r="E33" s="4">
        <f t="shared" si="0"/>
        <v>1.0868769626949864E-5</v>
      </c>
      <c r="F33" s="12">
        <v>4.2004246511513568</v>
      </c>
      <c r="G33" s="9">
        <f t="shared" si="1"/>
        <v>10.868769626949865</v>
      </c>
      <c r="H33" s="1"/>
      <c r="I33" s="1"/>
      <c r="J33" s="1"/>
    </row>
    <row r="34" spans="1:10" x14ac:dyDescent="0.45">
      <c r="A34" s="3">
        <f>'Displacemet Method'!B34</f>
        <v>25526</v>
      </c>
      <c r="B34" s="4">
        <f>'Displacemet Method'!C34-'Pre-stress Method'!C34</f>
        <v>1.7599300340025506E-7</v>
      </c>
      <c r="C34" s="4">
        <f>'Displacemet Method'!D34-'Pre-stress Method'!D34</f>
        <v>7.3792879600018298E-7</v>
      </c>
      <c r="D34" s="4">
        <f>'Displacemet Method'!E34-'Pre-stress Method'!E34</f>
        <v>-5.7600436210000945E-6</v>
      </c>
      <c r="E34" s="4">
        <f t="shared" si="0"/>
        <v>5.809786137289049E-6</v>
      </c>
      <c r="F34" s="12">
        <v>4.2047707309673852</v>
      </c>
      <c r="G34" s="9">
        <f t="shared" si="1"/>
        <v>5.8097861372890494</v>
      </c>
      <c r="H34" s="1"/>
      <c r="I34" s="1"/>
      <c r="J34" s="1"/>
    </row>
    <row r="35" spans="1:10" x14ac:dyDescent="0.45">
      <c r="A35" s="3">
        <f>'Displacemet Method'!B35</f>
        <v>32531</v>
      </c>
      <c r="B35" s="4">
        <f>'Displacemet Method'!C35-'Pre-stress Method'!C35</f>
        <v>-3.1581105999984108E-7</v>
      </c>
      <c r="C35" s="4">
        <f>'Displacemet Method'!D35-'Pre-stress Method'!D35</f>
        <v>1.4968690799997252E-6</v>
      </c>
      <c r="D35" s="4">
        <f>'Displacemet Method'!E35-'Pre-stress Method'!E35</f>
        <v>-8.0698261500000614E-6</v>
      </c>
      <c r="E35" s="4">
        <f t="shared" si="0"/>
        <v>8.2135526880578455E-6</v>
      </c>
      <c r="F35" s="12">
        <v>4.2120322375309529</v>
      </c>
      <c r="G35" s="9">
        <f t="shared" si="1"/>
        <v>8.2135526880578453</v>
      </c>
      <c r="H35" s="1"/>
      <c r="I35" s="1"/>
      <c r="J35" s="1"/>
    </row>
    <row r="36" spans="1:10" x14ac:dyDescent="0.45">
      <c r="A36" s="3">
        <f>'Displacemet Method'!B36</f>
        <v>12656</v>
      </c>
      <c r="B36" s="4">
        <f>'Displacemet Method'!C36-'Pre-stress Method'!C36</f>
        <v>-4.5501668599970402E-7</v>
      </c>
      <c r="C36" s="4">
        <f>'Displacemet Method'!D36-'Pre-stress Method'!D36</f>
        <v>9.0707738900023399E-7</v>
      </c>
      <c r="D36" s="4">
        <f>'Displacemet Method'!E36-'Pre-stress Method'!E36</f>
        <v>-3.2699534479999938E-6</v>
      </c>
      <c r="E36" s="4">
        <f t="shared" si="0"/>
        <v>3.423802728876283E-6</v>
      </c>
      <c r="F36" s="12">
        <v>5.2386882947928859</v>
      </c>
      <c r="G36" s="9">
        <f t="shared" si="1"/>
        <v>3.4238027288762831</v>
      </c>
      <c r="H36" s="1"/>
      <c r="I36" s="1"/>
      <c r="J36" s="1"/>
    </row>
    <row r="37" spans="1:10" x14ac:dyDescent="0.45">
      <c r="A37" s="3">
        <f>'Displacemet Method'!B37</f>
        <v>5581</v>
      </c>
      <c r="B37" s="4">
        <f>'Displacemet Method'!C37-'Pre-stress Method'!C37</f>
        <v>-2.1530367460007374E-6</v>
      </c>
      <c r="C37" s="4">
        <f>'Displacemet Method'!D37-'Pre-stress Method'!D37</f>
        <v>3.370014824001337E-7</v>
      </c>
      <c r="D37" s="4">
        <f>'Displacemet Method'!E37-'Pre-stress Method'!E37</f>
        <v>-2.2389754060002202E-6</v>
      </c>
      <c r="E37" s="4">
        <f t="shared" si="0"/>
        <v>3.1244436460661569E-6</v>
      </c>
      <c r="F37" s="12">
        <v>5.245057624087651</v>
      </c>
      <c r="G37" s="9">
        <f t="shared" si="1"/>
        <v>3.1244436460661569</v>
      </c>
      <c r="H37" s="1"/>
      <c r="I37" s="1"/>
      <c r="J37" s="1"/>
    </row>
    <row r="38" spans="1:10" x14ac:dyDescent="0.45">
      <c r="A38" s="3">
        <f>'Displacemet Method'!B38</f>
        <v>5509</v>
      </c>
      <c r="B38" s="4">
        <f>'Displacemet Method'!C38-'Pre-stress Method'!C38</f>
        <v>-2.3499445129995106E-6</v>
      </c>
      <c r="C38" s="4">
        <f>'Displacemet Method'!D38-'Pre-stress Method'!D38</f>
        <v>5.5985090000130328E-8</v>
      </c>
      <c r="D38" s="4">
        <f>'Displacemet Method'!E38-'Pre-stress Method'!E38</f>
        <v>-1.8910238219998869E-6</v>
      </c>
      <c r="E38" s="4">
        <f t="shared" si="0"/>
        <v>3.0168434894521608E-6</v>
      </c>
      <c r="F38" s="12">
        <v>5.2511115213828772</v>
      </c>
      <c r="G38" s="9">
        <f t="shared" si="1"/>
        <v>3.0168434894521607</v>
      </c>
      <c r="H38" s="1"/>
      <c r="I38" s="1"/>
      <c r="J38" s="1"/>
    </row>
    <row r="39" spans="1:10" x14ac:dyDescent="0.45">
      <c r="A39" s="3">
        <f>'Displacemet Method'!B39</f>
        <v>19661</v>
      </c>
      <c r="B39" s="4">
        <f>'Displacemet Method'!C39-'Pre-stress Method'!C39</f>
        <v>1.3401162300002989E-7</v>
      </c>
      <c r="C39" s="4">
        <f>'Displacemet Method'!D39-'Pre-stress Method'!D39</f>
        <v>1.1489619270001541E-6</v>
      </c>
      <c r="D39" s="4">
        <f>'Displacemet Method'!E39-'Pre-stress Method'!E39</f>
        <v>-2.6800071597000465E-6</v>
      </c>
      <c r="E39" s="4">
        <f t="shared" si="0"/>
        <v>2.9189914355541572E-6</v>
      </c>
      <c r="F39" s="12">
        <v>5.2598960693154391</v>
      </c>
      <c r="G39" s="9">
        <f t="shared" si="1"/>
        <v>2.9189914355541573</v>
      </c>
      <c r="H39" s="1"/>
      <c r="I39" s="1"/>
      <c r="J39" s="1"/>
    </row>
    <row r="40" spans="1:10" x14ac:dyDescent="0.45">
      <c r="A40" s="3">
        <f>'Displacemet Method'!B40</f>
        <v>47681</v>
      </c>
      <c r="B40" s="4">
        <f>'Displacemet Method'!C40-'Pre-stress Method'!C40</f>
        <v>-6.8197143800012572E-7</v>
      </c>
      <c r="C40" s="4">
        <f>'Displacemet Method'!D40-'Pre-stress Method'!D40</f>
        <v>3.5953966999804909E-8</v>
      </c>
      <c r="D40" s="4">
        <f>'Displacemet Method'!E40-'Pre-stress Method'!E40</f>
        <v>-3.0499798809998854E-6</v>
      </c>
      <c r="E40" s="4">
        <f t="shared" si="0"/>
        <v>3.1255007605974214E-6</v>
      </c>
      <c r="F40" s="12">
        <v>5.2667114872565399</v>
      </c>
      <c r="G40" s="9">
        <f t="shared" si="1"/>
        <v>3.1255007605974212</v>
      </c>
      <c r="H40" s="1"/>
      <c r="I40" s="1"/>
      <c r="J40" s="1"/>
    </row>
    <row r="41" spans="1:10" x14ac:dyDescent="0.45">
      <c r="A41" s="3">
        <f>'Displacemet Method'!B41</f>
        <v>26666</v>
      </c>
      <c r="B41" s="4">
        <f>'Displacemet Method'!C41-'Pre-stress Method'!C41</f>
        <v>1.1240027690999702E-6</v>
      </c>
      <c r="C41" s="4">
        <f>'Displacemet Method'!D41-'Pre-stress Method'!D41</f>
        <v>5.5595333500009156E-7</v>
      </c>
      <c r="D41" s="4">
        <f>'Displacemet Method'!E41-'Pre-stress Method'!E41</f>
        <v>-1.8100141790000808E-6</v>
      </c>
      <c r="E41" s="4">
        <f t="shared" si="0"/>
        <v>2.2019576889267109E-6</v>
      </c>
      <c r="F41" s="12">
        <v>5.3075116071469868</v>
      </c>
      <c r="G41" s="9">
        <f t="shared" si="1"/>
        <v>2.201957688926711</v>
      </c>
      <c r="H41" s="1"/>
      <c r="I41" s="1"/>
      <c r="J41" s="1"/>
    </row>
    <row r="42" spans="1:10" x14ac:dyDescent="0.45">
      <c r="A42" s="3">
        <f>'Displacemet Method'!B42</f>
        <v>40676</v>
      </c>
      <c r="B42" s="4">
        <f>'Displacemet Method'!C42-'Pre-stress Method'!C42</f>
        <v>-2.1795076000008171E-7</v>
      </c>
      <c r="C42" s="4">
        <f>'Displacemet Method'!D42-'Pre-stress Method'!D42</f>
        <v>-2.2086695000700374E-8</v>
      </c>
      <c r="D42" s="4">
        <f>'Displacemet Method'!E42-'Pre-stress Method'!E42</f>
        <v>-3.1099778459999731E-6</v>
      </c>
      <c r="E42" s="4">
        <f t="shared" si="0"/>
        <v>3.1176838451791902E-6</v>
      </c>
      <c r="F42" s="12">
        <v>5.3223500523734817</v>
      </c>
      <c r="G42" s="9">
        <f t="shared" si="1"/>
        <v>3.1176838451791902</v>
      </c>
      <c r="H42" s="1"/>
      <c r="I42" s="1"/>
      <c r="J42" s="1"/>
    </row>
    <row r="43" spans="1:10" x14ac:dyDescent="0.45">
      <c r="A43" s="3">
        <f>'Displacemet Method'!B43</f>
        <v>33671</v>
      </c>
      <c r="B43" s="4">
        <f>'Displacemet Method'!C43-'Pre-stress Method'!C43</f>
        <v>9.2404126100006229E-7</v>
      </c>
      <c r="C43" s="4">
        <f>'Displacemet Method'!D43-'Pre-stress Method'!D43</f>
        <v>4.3094738900019761E-7</v>
      </c>
      <c r="D43" s="4">
        <f>'Displacemet Method'!E43-'Pre-stress Method'!E43</f>
        <v>-2.2759904750001281E-6</v>
      </c>
      <c r="E43" s="4">
        <f t="shared" si="0"/>
        <v>2.4939327469697299E-6</v>
      </c>
      <c r="F43" s="12">
        <v>5.3260269995560474</v>
      </c>
      <c r="G43" s="9">
        <f t="shared" si="1"/>
        <v>2.4939327469697297</v>
      </c>
      <c r="H43" s="1"/>
      <c r="I43" s="1"/>
      <c r="J43" s="1"/>
    </row>
    <row r="44" spans="1:10" x14ac:dyDescent="0.45">
      <c r="A44" s="3">
        <f>'Displacemet Method'!B44</f>
        <v>6673</v>
      </c>
      <c r="B44" s="4">
        <f>'Displacemet Method'!C44-'Pre-stress Method'!C44</f>
        <v>-1.9870308669992301E-6</v>
      </c>
      <c r="C44" s="4">
        <f>'Displacemet Method'!D44-'Pre-stress Method'!D44</f>
        <v>5.4110959260035563E-7</v>
      </c>
      <c r="D44" s="4">
        <f>'Displacemet Method'!E44-'Pre-stress Method'!E44</f>
        <v>-5.1198666699975304E-7</v>
      </c>
      <c r="E44" s="4">
        <f t="shared" si="0"/>
        <v>2.1220795472360012E-6</v>
      </c>
      <c r="F44" s="12">
        <v>5.7819050493760269</v>
      </c>
      <c r="G44" s="9">
        <f t="shared" si="1"/>
        <v>2.1220795472360012</v>
      </c>
      <c r="H44" s="1"/>
      <c r="I44" s="1"/>
      <c r="J44" s="1"/>
    </row>
    <row r="45" spans="1:10" x14ac:dyDescent="0.45">
      <c r="A45" s="3">
        <f>'Displacemet Method'!B45</f>
        <v>13706</v>
      </c>
      <c r="B45" s="4">
        <f>'Displacemet Method'!C45-'Pre-stress Method'!C45</f>
        <v>-7.0481104099979347E-7</v>
      </c>
      <c r="C45" s="4">
        <f>'Displacemet Method'!D45-'Pre-stress Method'!D45</f>
        <v>1.4140367889997271E-6</v>
      </c>
      <c r="D45" s="4">
        <f>'Displacemet Method'!E45-'Pre-stress Method'!E45</f>
        <v>-5.4198570900026999E-7</v>
      </c>
      <c r="E45" s="4">
        <f t="shared" si="0"/>
        <v>1.6703314500183479E-6</v>
      </c>
      <c r="F45" s="12">
        <v>5.7854896084946867</v>
      </c>
      <c r="G45" s="9">
        <f t="shared" si="1"/>
        <v>1.6703314500183479</v>
      </c>
      <c r="H45" s="1"/>
      <c r="I45" s="1"/>
      <c r="J45" s="1"/>
    </row>
    <row r="46" spans="1:10" x14ac:dyDescent="0.45">
      <c r="A46" s="3">
        <f>'Displacemet Method'!B46</f>
        <v>6637</v>
      </c>
      <c r="B46" s="4">
        <f>'Displacemet Method'!C46-'Pre-stress Method'!C46</f>
        <v>-1.9669809900001167E-6</v>
      </c>
      <c r="C46" s="4">
        <f>'Displacemet Method'!D46-'Pre-stress Method'!D46</f>
        <v>-3.7890159670060652E-7</v>
      </c>
      <c r="D46" s="4">
        <f>'Displacemet Method'!E46-'Pre-stress Method'!E46</f>
        <v>-3.4960258050000317E-7</v>
      </c>
      <c r="E46" s="4">
        <f t="shared" si="0"/>
        <v>2.0334214022913131E-6</v>
      </c>
      <c r="F46" s="12">
        <v>5.7941435001214803</v>
      </c>
      <c r="G46" s="9">
        <f t="shared" si="1"/>
        <v>2.0334214022913129</v>
      </c>
      <c r="H46" s="1"/>
      <c r="I46" s="1"/>
      <c r="J46" s="1"/>
    </row>
    <row r="47" spans="1:10" x14ac:dyDescent="0.45">
      <c r="A47" s="3">
        <f>'Displacemet Method'!B47</f>
        <v>20711</v>
      </c>
      <c r="B47" s="4">
        <f>'Displacemet Method'!C47-'Pre-stress Method'!C47</f>
        <v>5.0810374020021642E-7</v>
      </c>
      <c r="C47" s="4">
        <f>'Displacemet Method'!D47-'Pre-stress Method'!D47</f>
        <v>1.3549957175998037E-6</v>
      </c>
      <c r="D47" s="4">
        <f>'Displacemet Method'!E47-'Pre-stress Method'!E47</f>
        <v>-2.5009596980049911E-7</v>
      </c>
      <c r="E47" s="4">
        <f t="shared" si="0"/>
        <v>1.468581219963577E-6</v>
      </c>
      <c r="F47" s="12">
        <v>5.8154819310182715</v>
      </c>
      <c r="G47" s="9">
        <f t="shared" si="1"/>
        <v>1.468581219963577</v>
      </c>
      <c r="H47" s="1"/>
      <c r="I47" s="1"/>
      <c r="J47" s="1"/>
    </row>
    <row r="48" spans="1:10" x14ac:dyDescent="0.45">
      <c r="A48" s="3">
        <f>'Displacemet Method'!B48</f>
        <v>48731</v>
      </c>
      <c r="B48" s="4">
        <f>'Displacemet Method'!C48-'Pre-stress Method'!C48</f>
        <v>-6.3508918200002457E-7</v>
      </c>
      <c r="C48" s="4">
        <f>'Displacemet Method'!D48-'Pre-stress Method'!D48</f>
        <v>-7.6601784800012229E-7</v>
      </c>
      <c r="D48" s="4">
        <f>'Displacemet Method'!E48-'Pre-stress Method'!E48</f>
        <v>-5.8404203899780488E-8</v>
      </c>
      <c r="E48" s="4">
        <f t="shared" si="0"/>
        <v>9.9676108651038628E-7</v>
      </c>
      <c r="F48" s="12">
        <v>5.8291127669654843</v>
      </c>
      <c r="G48" s="9">
        <f t="shared" si="1"/>
        <v>0.99676108651038631</v>
      </c>
      <c r="H48" s="1"/>
      <c r="I48" s="1"/>
      <c r="J48" s="1"/>
    </row>
    <row r="49" spans="1:10" x14ac:dyDescent="0.45">
      <c r="A49" s="3">
        <f>'Displacemet Method'!B49</f>
        <v>27716</v>
      </c>
      <c r="B49" s="4">
        <f>'Displacemet Method'!C49-'Pre-stress Method'!C49</f>
        <v>1.3190012963992456E-6</v>
      </c>
      <c r="C49" s="4">
        <f>'Displacemet Method'!D49-'Pre-stress Method'!D49</f>
        <v>5.1318632500029632E-7</v>
      </c>
      <c r="D49" s="4">
        <f>'Displacemet Method'!E49-'Pre-stress Method'!E49</f>
        <v>2.5980270900024735E-7</v>
      </c>
      <c r="E49" s="4">
        <f t="shared" si="0"/>
        <v>1.4389656256054444E-6</v>
      </c>
      <c r="F49" s="12">
        <v>5.876951349126518</v>
      </c>
      <c r="G49" s="9">
        <f t="shared" si="1"/>
        <v>1.4389656256054444</v>
      </c>
      <c r="H49" s="1"/>
      <c r="I49" s="1"/>
      <c r="J49" s="1"/>
    </row>
    <row r="50" spans="1:10" x14ac:dyDescent="0.45">
      <c r="A50" s="3">
        <f>'Displacemet Method'!B50</f>
        <v>34721</v>
      </c>
      <c r="B50" s="4">
        <f>'Displacemet Method'!C50-'Pre-stress Method'!C50</f>
        <v>1.1470128730003623E-6</v>
      </c>
      <c r="C50" s="4">
        <f>'Displacemet Method'!D50-'Pre-stress Method'!D50</f>
        <v>-1.3621428100003483E-7</v>
      </c>
      <c r="D50" s="4">
        <f>'Displacemet Method'!E50-'Pre-stress Method'!E50</f>
        <v>3.3589843620018128E-7</v>
      </c>
      <c r="E50" s="4">
        <f t="shared" si="0"/>
        <v>1.2029217017822186E-6</v>
      </c>
      <c r="F50" s="12">
        <v>5.9057360625073647</v>
      </c>
      <c r="G50" s="9">
        <f t="shared" si="1"/>
        <v>1.2029217017822187</v>
      </c>
      <c r="H50" s="1"/>
      <c r="I50" s="1"/>
      <c r="J50" s="1"/>
    </row>
    <row r="51" spans="1:10" x14ac:dyDescent="0.45">
      <c r="A51" s="3">
        <f>'Displacemet Method'!B51</f>
        <v>41726</v>
      </c>
      <c r="B51" s="4">
        <f>'Displacemet Method'!C51-'Pre-stress Method'!C51</f>
        <v>3.2201093200017947E-7</v>
      </c>
      <c r="C51" s="4">
        <f>'Displacemet Method'!D51-'Pre-stress Method'!D51</f>
        <v>-8.6602619299956662E-7</v>
      </c>
      <c r="D51" s="4">
        <f>'Displacemet Method'!E51-'Pre-stress Method'!E51</f>
        <v>3.1189197760008933E-7</v>
      </c>
      <c r="E51" s="4">
        <f t="shared" si="0"/>
        <v>9.7517640095535612E-7</v>
      </c>
      <c r="F51" s="12">
        <v>5.9082436688071693</v>
      </c>
      <c r="G51" s="9">
        <f t="shared" si="1"/>
        <v>0.97517640095535607</v>
      </c>
      <c r="H51" s="1"/>
      <c r="I51" s="1"/>
      <c r="J51" s="1"/>
    </row>
    <row r="52" spans="1:10" x14ac:dyDescent="0.45">
      <c r="A52" s="3">
        <f>'Displacemet Method'!B52</f>
        <v>49271</v>
      </c>
      <c r="B52" s="4">
        <f>'Displacemet Method'!C52-'Pre-stress Method'!C52</f>
        <v>0</v>
      </c>
      <c r="C52" s="4">
        <f>'Displacemet Method'!D52-'Pre-stress Method'!D52</f>
        <v>0</v>
      </c>
      <c r="D52" s="4">
        <f>'Displacemet Method'!E52-'Pre-stress Method'!E52</f>
        <v>0</v>
      </c>
      <c r="E52" s="4">
        <f t="shared" si="0"/>
        <v>0</v>
      </c>
      <c r="F52" s="12">
        <v>6.1908366938564932</v>
      </c>
      <c r="G52" s="9">
        <f t="shared" si="1"/>
        <v>0</v>
      </c>
      <c r="H52" s="1"/>
      <c r="I52" s="1"/>
      <c r="J52" s="1"/>
    </row>
    <row r="53" spans="1:10" x14ac:dyDescent="0.45">
      <c r="A53" s="3">
        <f>'Displacemet Method'!B53</f>
        <v>7217</v>
      </c>
      <c r="B53" s="4">
        <f>'Displacemet Method'!C53-'Pre-stress Method'!C53</f>
        <v>0</v>
      </c>
      <c r="C53" s="4">
        <f>'Displacemet Method'!D53-'Pre-stress Method'!D53</f>
        <v>0</v>
      </c>
      <c r="D53" s="4">
        <f>'Displacemet Method'!E53-'Pre-stress Method'!E53</f>
        <v>0</v>
      </c>
      <c r="E53" s="4">
        <f t="shared" si="0"/>
        <v>0</v>
      </c>
      <c r="F53" s="12">
        <v>6.1967058151892287</v>
      </c>
      <c r="G53" s="9">
        <f t="shared" si="1"/>
        <v>0</v>
      </c>
      <c r="H53" s="1"/>
      <c r="I53" s="1"/>
      <c r="J53" s="1"/>
    </row>
    <row r="54" spans="1:10" x14ac:dyDescent="0.45">
      <c r="A54" s="3">
        <f>'Displacemet Method'!B54</f>
        <v>21251</v>
      </c>
      <c r="B54" s="4">
        <f>'Displacemet Method'!C54-'Pre-stress Method'!C54</f>
        <v>0</v>
      </c>
      <c r="C54" s="4">
        <f>'Displacemet Method'!D54-'Pre-stress Method'!D54</f>
        <v>0</v>
      </c>
      <c r="D54" s="4">
        <f>'Displacemet Method'!E54-'Pre-stress Method'!E54</f>
        <v>0</v>
      </c>
      <c r="E54" s="4">
        <f t="shared" si="0"/>
        <v>0</v>
      </c>
      <c r="F54" s="12">
        <v>6.2105596953897804</v>
      </c>
      <c r="G54" s="9">
        <f t="shared" si="1"/>
        <v>0</v>
      </c>
      <c r="H54" s="1"/>
      <c r="I54" s="1"/>
      <c r="J54" s="1"/>
    </row>
    <row r="55" spans="1:10" x14ac:dyDescent="0.45">
      <c r="A55" s="3">
        <f>'Displacemet Method'!B55</f>
        <v>14246</v>
      </c>
      <c r="B55" s="4">
        <f>'Displacemet Method'!C55-'Pre-stress Method'!C55</f>
        <v>0</v>
      </c>
      <c r="C55" s="4">
        <f>'Displacemet Method'!D55-'Pre-stress Method'!D55</f>
        <v>0</v>
      </c>
      <c r="D55" s="4">
        <f>'Displacemet Method'!E55-'Pre-stress Method'!E55</f>
        <v>0</v>
      </c>
      <c r="E55" s="4">
        <f t="shared" si="0"/>
        <v>0</v>
      </c>
      <c r="F55" s="12">
        <v>6.2144596868915318</v>
      </c>
      <c r="G55" s="9">
        <f t="shared" si="1"/>
        <v>0</v>
      </c>
      <c r="H55" s="1"/>
      <c r="I55" s="1"/>
      <c r="J55" s="1"/>
    </row>
    <row r="56" spans="1:10" x14ac:dyDescent="0.45">
      <c r="A56" s="3">
        <f>'Displacemet Method'!B56</f>
        <v>7241</v>
      </c>
      <c r="B56" s="4">
        <f>'Displacemet Method'!C56-'Pre-stress Method'!C56</f>
        <v>0</v>
      </c>
      <c r="C56" s="4">
        <f>'Displacemet Method'!D56-'Pre-stress Method'!D56</f>
        <v>0</v>
      </c>
      <c r="D56" s="4">
        <f>'Displacemet Method'!E56-'Pre-stress Method'!E56</f>
        <v>0</v>
      </c>
      <c r="E56" s="4">
        <f t="shared" si="0"/>
        <v>0</v>
      </c>
      <c r="F56" s="12">
        <v>6.2153135954672472</v>
      </c>
      <c r="G56" s="9">
        <f t="shared" si="1"/>
        <v>0</v>
      </c>
      <c r="H56" s="1"/>
      <c r="I56" s="1"/>
      <c r="J56" s="1"/>
    </row>
    <row r="57" spans="1:10" x14ac:dyDescent="0.45">
      <c r="A57" s="3">
        <f>'Displacemet Method'!B57</f>
        <v>35261</v>
      </c>
      <c r="B57" s="4">
        <f>'Displacemet Method'!C57-'Pre-stress Method'!C57</f>
        <v>0</v>
      </c>
      <c r="C57" s="4">
        <f>'Displacemet Method'!D57-'Pre-stress Method'!D57</f>
        <v>0</v>
      </c>
      <c r="D57" s="4">
        <f>'Displacemet Method'!E57-'Pre-stress Method'!E57</f>
        <v>0</v>
      </c>
      <c r="E57" s="4">
        <f t="shared" si="0"/>
        <v>0</v>
      </c>
      <c r="F57" s="12">
        <v>6.2218135812639064</v>
      </c>
      <c r="G57" s="9">
        <f t="shared" si="1"/>
        <v>0</v>
      </c>
      <c r="H57" s="1"/>
      <c r="I57" s="1"/>
      <c r="J57" s="1"/>
    </row>
    <row r="58" spans="1:10" x14ac:dyDescent="0.45">
      <c r="A58" s="3">
        <f>'Displacemet Method'!B58</f>
        <v>42266</v>
      </c>
      <c r="B58" s="4">
        <f>'Displacemet Method'!C58-'Pre-stress Method'!C58</f>
        <v>0</v>
      </c>
      <c r="C58" s="4">
        <f>'Displacemet Method'!D58-'Pre-stress Method'!D58</f>
        <v>0</v>
      </c>
      <c r="D58" s="4">
        <f>'Displacemet Method'!E58-'Pre-stress Method'!E58</f>
        <v>0</v>
      </c>
      <c r="E58" s="4">
        <f t="shared" si="0"/>
        <v>0</v>
      </c>
      <c r="F58" s="12">
        <v>6.2238750991645064</v>
      </c>
      <c r="G58" s="9">
        <f t="shared" si="1"/>
        <v>0</v>
      </c>
      <c r="H58" s="1"/>
      <c r="I58" s="1"/>
      <c r="J58" s="1"/>
    </row>
    <row r="59" spans="1:10" x14ac:dyDescent="0.45">
      <c r="A59" s="3">
        <f>'Displacemet Method'!B59</f>
        <v>28256</v>
      </c>
      <c r="B59" s="4">
        <f>'Displacemet Method'!C59-'Pre-stress Method'!C59</f>
        <v>0</v>
      </c>
      <c r="C59" s="4">
        <f>'Displacemet Method'!D59-'Pre-stress Method'!D59</f>
        <v>0</v>
      </c>
      <c r="D59" s="4">
        <f>'Displacemet Method'!E59-'Pre-stress Method'!E59</f>
        <v>0</v>
      </c>
      <c r="E59" s="4">
        <f t="shared" si="0"/>
        <v>0</v>
      </c>
      <c r="F59" s="12">
        <v>6.2246366199160574</v>
      </c>
      <c r="G59" s="9">
        <f t="shared" si="1"/>
        <v>0</v>
      </c>
      <c r="H59" s="1"/>
      <c r="I59" s="1"/>
      <c r="J59" s="1"/>
    </row>
    <row r="60" spans="1:10" ht="15" customHeight="1" x14ac:dyDescent="0.45">
      <c r="A60" s="36" t="s">
        <v>28</v>
      </c>
      <c r="B60" s="36"/>
      <c r="C60" s="36"/>
      <c r="D60" s="36"/>
      <c r="E60" s="8">
        <f>1000000*MAX(E62:E118)</f>
        <v>15.485093406566172</v>
      </c>
      <c r="F60" s="22" t="s">
        <v>29</v>
      </c>
      <c r="G60" s="14"/>
    </row>
    <row r="61" spans="1:10" x14ac:dyDescent="0.45">
      <c r="A61" s="5" t="s">
        <v>25</v>
      </c>
      <c r="B61" s="5" t="s">
        <v>0</v>
      </c>
      <c r="C61" s="5" t="s">
        <v>1</v>
      </c>
      <c r="D61" s="5" t="s">
        <v>2</v>
      </c>
      <c r="E61" s="7" t="s">
        <v>6</v>
      </c>
      <c r="F61" s="18" t="s">
        <v>8</v>
      </c>
      <c r="G61" s="7" t="s">
        <v>9</v>
      </c>
    </row>
    <row r="62" spans="1:10" x14ac:dyDescent="0.45">
      <c r="A62" s="3">
        <f>'Displacemet Method'!B62</f>
        <v>2</v>
      </c>
      <c r="B62" s="4">
        <f>'Displacemet Method'!C62-'Pre-stress Method'!C62</f>
        <v>-2.3239068E-6</v>
      </c>
      <c r="C62" s="4">
        <f>'Displacemet Method'!D62-'Pre-stress Method'!D62</f>
        <v>1.9615013499999998E-6</v>
      </c>
      <c r="D62" s="4">
        <f>'Displacemet Method'!E62-'Pre-stress Method'!E62</f>
        <v>1.7960703999997212E-7</v>
      </c>
      <c r="E62" s="4">
        <f t="shared" si="0"/>
        <v>3.0463566846243748E-6</v>
      </c>
      <c r="F62" s="12">
        <v>0</v>
      </c>
      <c r="G62" s="9">
        <f>E62*1000000</f>
        <v>3.0463566846243748</v>
      </c>
    </row>
    <row r="63" spans="1:10" x14ac:dyDescent="0.45">
      <c r="A63" s="3">
        <f>'Displacemet Method'!B63</f>
        <v>35581</v>
      </c>
      <c r="B63" s="4">
        <f>'Displacemet Method'!C63-'Pre-stress Method'!C63</f>
        <v>-2.7447290299999964E-6</v>
      </c>
      <c r="C63" s="4">
        <f>'Displacemet Method'!D63-'Pre-stress Method'!D63</f>
        <v>3.7075902800000468E-6</v>
      </c>
      <c r="D63" s="4">
        <f>'Displacemet Method'!E63-'Pre-stress Method'!E63</f>
        <v>-5.5892156600000206E-6</v>
      </c>
      <c r="E63" s="4">
        <f t="shared" si="0"/>
        <v>7.2470059215144158E-6</v>
      </c>
      <c r="F63" s="12">
        <v>0.95510209401927293</v>
      </c>
      <c r="G63" s="9">
        <f t="shared" ref="G63:G118" si="2">E63*1000000</f>
        <v>7.2470059215144156</v>
      </c>
    </row>
    <row r="64" spans="1:10" x14ac:dyDescent="0.45">
      <c r="A64" s="3">
        <f>'Displacemet Method'!B64</f>
        <v>28576</v>
      </c>
      <c r="B64" s="4">
        <f>'Displacemet Method'!C64-'Pre-stress Method'!C64</f>
        <v>-3.4696969300000149E-6</v>
      </c>
      <c r="C64" s="4">
        <f>'Displacemet Method'!D64-'Pre-stress Method'!D64</f>
        <v>2.6305374300000187E-6</v>
      </c>
      <c r="D64" s="4">
        <f>'Displacemet Method'!E64-'Pre-stress Method'!E64</f>
        <v>-5.1497953500000268E-6</v>
      </c>
      <c r="E64" s="4">
        <f t="shared" si="0"/>
        <v>6.7438057581431363E-6</v>
      </c>
      <c r="F64" s="12">
        <v>0.95606593967152709</v>
      </c>
      <c r="G64" s="9">
        <f t="shared" si="2"/>
        <v>6.7438057581431368</v>
      </c>
    </row>
    <row r="65" spans="1:7" x14ac:dyDescent="0.45">
      <c r="A65" s="3">
        <f>'Displacemet Method'!B65</f>
        <v>42586</v>
      </c>
      <c r="B65" s="4">
        <f>'Displacemet Method'!C65-'Pre-stress Method'!C65</f>
        <v>-2.0834509600000284E-6</v>
      </c>
      <c r="C65" s="4">
        <f>'Displacemet Method'!D65-'Pre-stress Method'!D65</f>
        <v>3.6456191199999875E-6</v>
      </c>
      <c r="D65" s="4">
        <f>'Displacemet Method'!E65-'Pre-stress Method'!E65</f>
        <v>-3.0197529999999653E-6</v>
      </c>
      <c r="E65" s="4">
        <f t="shared" si="0"/>
        <v>5.1720609868642613E-6</v>
      </c>
      <c r="F65" s="12">
        <v>0.95631670031428406</v>
      </c>
      <c r="G65" s="9">
        <f t="shared" si="2"/>
        <v>5.1720609868642615</v>
      </c>
    </row>
    <row r="66" spans="1:7" x14ac:dyDescent="0.45">
      <c r="A66" s="3">
        <f>'Displacemet Method'!B66</f>
        <v>21571</v>
      </c>
      <c r="B66" s="4">
        <f>'Displacemet Method'!C66-'Pre-stress Method'!C66</f>
        <v>-3.3297414799999528E-6</v>
      </c>
      <c r="C66" s="4">
        <f>'Displacemet Method'!D66-'Pre-stress Method'!D66</f>
        <v>1.6185834999999965E-6</v>
      </c>
      <c r="D66" s="4">
        <f>'Displacemet Method'!E66-'Pre-stress Method'!E66</f>
        <v>-2.6802283399999247E-6</v>
      </c>
      <c r="E66" s="4">
        <f t="shared" si="0"/>
        <v>4.5706252115704326E-6</v>
      </c>
      <c r="F66" s="12">
        <v>0.95748287091728179</v>
      </c>
      <c r="G66" s="9">
        <f t="shared" si="2"/>
        <v>4.5706252115704329</v>
      </c>
    </row>
    <row r="67" spans="1:7" x14ac:dyDescent="0.45">
      <c r="A67" s="3">
        <f>'Displacemet Method'!B67</f>
        <v>14566</v>
      </c>
      <c r="B67" s="4">
        <f>'Displacemet Method'!C67-'Pre-stress Method'!C67</f>
        <v>-2.4998073400000196E-6</v>
      </c>
      <c r="C67" s="4">
        <f>'Displacemet Method'!D67-'Pre-stress Method'!D67</f>
        <v>6.5269533000003252E-7</v>
      </c>
      <c r="D67" s="4">
        <f>'Displacemet Method'!E67-'Pre-stress Method'!E67</f>
        <v>-6.0601900000079208E-8</v>
      </c>
      <c r="E67" s="4">
        <f t="shared" si="0"/>
        <v>2.5843220622061494E-6</v>
      </c>
      <c r="F67" s="12">
        <v>0.95852286863694591</v>
      </c>
      <c r="G67" s="9">
        <f t="shared" si="2"/>
        <v>2.5843220622061494</v>
      </c>
    </row>
    <row r="68" spans="1:7" x14ac:dyDescent="0.45">
      <c r="A68" s="3">
        <f>'Displacemet Method'!B68</f>
        <v>1</v>
      </c>
      <c r="B68" s="4">
        <f>'Displacemet Method'!C68-'Pre-stress Method'!C68</f>
        <v>-1.5587099399999365E-6</v>
      </c>
      <c r="C68" s="4">
        <f>'Displacemet Method'!D68-'Pre-stress Method'!D68</f>
        <v>2.4656767299999975E-6</v>
      </c>
      <c r="D68" s="4">
        <f>'Displacemet Method'!E68-'Pre-stress Method'!E68</f>
        <v>7.0950547999997556E-7</v>
      </c>
      <c r="E68" s="4">
        <f t="shared" si="0"/>
        <v>3.0020886795809483E-6</v>
      </c>
      <c r="F68" s="12">
        <v>0.95899825865326782</v>
      </c>
      <c r="G68" s="9">
        <f t="shared" si="2"/>
        <v>3.0020886795809485</v>
      </c>
    </row>
    <row r="69" spans="1:7" x14ac:dyDescent="0.45">
      <c r="A69" s="3">
        <f>'Displacemet Method'!B69</f>
        <v>7561</v>
      </c>
      <c r="B69" s="4">
        <f>'Displacemet Method'!C69-'Pre-stress Method'!C69</f>
        <v>-1.8801414799999726E-6</v>
      </c>
      <c r="C69" s="4">
        <f>'Displacemet Method'!D69-'Pre-stress Method'!D69</f>
        <v>5.8078692999992063E-7</v>
      </c>
      <c r="D69" s="4">
        <f>'Displacemet Method'!E69-'Pre-stress Method'!E69</f>
        <v>1.8692248500001016E-6</v>
      </c>
      <c r="E69" s="4">
        <f t="shared" si="0"/>
        <v>2.7140830832406591E-6</v>
      </c>
      <c r="F69" s="12">
        <v>0.95979132258006994</v>
      </c>
      <c r="G69" s="9">
        <f t="shared" si="2"/>
        <v>2.7140830832406593</v>
      </c>
    </row>
    <row r="70" spans="1:7" x14ac:dyDescent="0.45">
      <c r="A70" s="3">
        <f>'Displacemet Method'!B70</f>
        <v>22</v>
      </c>
      <c r="B70" s="4">
        <f>'Displacemet Method'!C70-'Pre-stress Method'!C70</f>
        <v>-1.4588064599999886E-6</v>
      </c>
      <c r="C70" s="4">
        <f>'Displacemet Method'!D70-'Pre-stress Method'!D70</f>
        <v>1.4825692600000024E-6</v>
      </c>
      <c r="D70" s="4">
        <f>'Displacemet Method'!E70-'Pre-stress Method'!E70</f>
        <v>2.5392493199999453E-6</v>
      </c>
      <c r="E70" s="4">
        <f t="shared" ref="E70:E118" si="3">(B70^2+C70^2+D70^2)^0.5</f>
        <v>3.2823642405368173E-6</v>
      </c>
      <c r="F70" s="12">
        <v>0.96047286437462664</v>
      </c>
      <c r="G70" s="9">
        <f t="shared" si="2"/>
        <v>3.2823642405368174</v>
      </c>
    </row>
    <row r="71" spans="1:7" x14ac:dyDescent="0.45">
      <c r="A71" s="3">
        <f>'Displacemet Method'!B71</f>
        <v>37076</v>
      </c>
      <c r="B71" s="4">
        <f>'Displacemet Method'!C71-'Pre-stress Method'!C71</f>
        <v>-3.104823609999946E-6</v>
      </c>
      <c r="C71" s="4">
        <f>'Displacemet Method'!D71-'Pre-stress Method'!D71</f>
        <v>5.7697471700002192E-6</v>
      </c>
      <c r="D71" s="4">
        <f>'Displacemet Method'!E71-'Pre-stress Method'!E71</f>
        <v>-1.1549255910000026E-5</v>
      </c>
      <c r="E71" s="4">
        <f t="shared" si="3"/>
        <v>1.3278374302963792E-5</v>
      </c>
      <c r="F71" s="12">
        <v>1.8955926139600774</v>
      </c>
      <c r="G71" s="9">
        <f t="shared" si="2"/>
        <v>13.278374302963792</v>
      </c>
    </row>
    <row r="72" spans="1:7" x14ac:dyDescent="0.45">
      <c r="A72" s="3">
        <f>'Displacemet Method'!B72</f>
        <v>44081</v>
      </c>
      <c r="B72" s="4">
        <f>'Displacemet Method'!C72-'Pre-stress Method'!C72</f>
        <v>-1.800945280000044E-6</v>
      </c>
      <c r="C72" s="4">
        <f>'Displacemet Method'!D72-'Pre-stress Method'!D72</f>
        <v>5.9027689400003355E-6</v>
      </c>
      <c r="D72" s="4">
        <f>'Displacemet Method'!E72-'Pre-stress Method'!E72</f>
        <v>-7.2897194399999289E-6</v>
      </c>
      <c r="E72" s="4">
        <f t="shared" si="3"/>
        <v>9.5512352381511364E-6</v>
      </c>
      <c r="F72" s="12">
        <v>1.8989503021406327</v>
      </c>
      <c r="G72" s="9">
        <f t="shared" si="2"/>
        <v>9.5512352381511363</v>
      </c>
    </row>
    <row r="73" spans="1:7" x14ac:dyDescent="0.45">
      <c r="A73" s="3">
        <f>'Displacemet Method'!B73</f>
        <v>30071</v>
      </c>
      <c r="B73" s="4">
        <f>'Displacemet Method'!C73-'Pre-stress Method'!C73</f>
        <v>-4.7277855499999917E-6</v>
      </c>
      <c r="C73" s="4">
        <f>'Displacemet Method'!D73-'Pre-stress Method'!D73</f>
        <v>3.226590519999923E-6</v>
      </c>
      <c r="D73" s="4">
        <f>'Displacemet Method'!E73-'Pre-stress Method'!E73</f>
        <v>-9.8394317200000119E-6</v>
      </c>
      <c r="E73" s="4">
        <f t="shared" si="3"/>
        <v>1.1383200743335965E-5</v>
      </c>
      <c r="F73" s="12">
        <v>1.9018657286990583</v>
      </c>
      <c r="G73" s="9">
        <f t="shared" si="2"/>
        <v>11.383200743335966</v>
      </c>
    </row>
    <row r="74" spans="1:7" x14ac:dyDescent="0.45">
      <c r="A74" s="3">
        <f>'Displacemet Method'!B74</f>
        <v>23066</v>
      </c>
      <c r="B74" s="4">
        <f>'Displacemet Method'!C74-'Pre-stress Method'!C74</f>
        <v>-4.550794460000257E-6</v>
      </c>
      <c r="C74" s="4">
        <f>'Displacemet Method'!D74-'Pre-stress Method'!D74</f>
        <v>1.5626244299999856E-6</v>
      </c>
      <c r="D74" s="4">
        <f>'Displacemet Method'!E74-'Pre-stress Method'!E74</f>
        <v>-5.6800944459999437E-6</v>
      </c>
      <c r="E74" s="4">
        <f t="shared" si="3"/>
        <v>7.4441250823640257E-6</v>
      </c>
      <c r="F74" s="12">
        <v>1.9064157186983117</v>
      </c>
      <c r="G74" s="9">
        <f t="shared" si="2"/>
        <v>7.4441250823640255</v>
      </c>
    </row>
    <row r="75" spans="1:7" x14ac:dyDescent="0.45">
      <c r="A75" s="3">
        <f>'Displacemet Method'!B75</f>
        <v>16061</v>
      </c>
      <c r="B75" s="4">
        <f>'Displacemet Method'!C75-'Pre-stress Method'!C75</f>
        <v>-2.9188985600000356E-6</v>
      </c>
      <c r="C75" s="4">
        <f>'Displacemet Method'!D75-'Pre-stress Method'!D75</f>
        <v>-9.01206479999965E-7</v>
      </c>
      <c r="D75" s="4">
        <f>'Displacemet Method'!E75-'Pre-stress Method'!E75</f>
        <v>-2.9305366600000226E-6</v>
      </c>
      <c r="E75" s="4">
        <f t="shared" si="3"/>
        <v>4.2332241895236654E-6</v>
      </c>
      <c r="F75" s="12">
        <v>1.9067464582633948</v>
      </c>
      <c r="G75" s="9">
        <f t="shared" si="2"/>
        <v>4.2332241895236651</v>
      </c>
    </row>
    <row r="76" spans="1:7" x14ac:dyDescent="0.45">
      <c r="A76" s="3">
        <f>'Displacemet Method'!B76</f>
        <v>1645</v>
      </c>
      <c r="B76" s="4">
        <f>'Displacemet Method'!C76-'Pre-stress Method'!C76</f>
        <v>-6.157357999999561E-7</v>
      </c>
      <c r="C76" s="4">
        <f>'Displacemet Method'!D76-'Pre-stress Method'!D76</f>
        <v>2.9297618400000872E-6</v>
      </c>
      <c r="D76" s="4">
        <f>'Displacemet Method'!E76-'Pre-stress Method'!E76</f>
        <v>-6.104636899998718E-7</v>
      </c>
      <c r="E76" s="4">
        <f t="shared" si="3"/>
        <v>3.0553724701467322E-6</v>
      </c>
      <c r="F76" s="12">
        <v>1.9109695356284464</v>
      </c>
      <c r="G76" s="9">
        <f t="shared" si="2"/>
        <v>3.0553724701467324</v>
      </c>
    </row>
    <row r="77" spans="1:7" x14ac:dyDescent="0.45">
      <c r="A77" s="3">
        <f>'Displacemet Method'!B77</f>
        <v>9056</v>
      </c>
      <c r="B77" s="4">
        <f>'Displacemet Method'!C77-'Pre-stress Method'!C77</f>
        <v>-1.3469798170000474E-6</v>
      </c>
      <c r="C77" s="4">
        <f>'Displacemet Method'!D77-'Pre-stress Method'!D77</f>
        <v>-1.4619856550000202E-6</v>
      </c>
      <c r="D77" s="4">
        <f>'Displacemet Method'!E77-'Pre-stress Method'!E77</f>
        <v>-7.1056486000004027E-7</v>
      </c>
      <c r="E77" s="4">
        <f t="shared" si="3"/>
        <v>2.1110800797454833E-6</v>
      </c>
      <c r="F77" s="12">
        <v>1.911073404032404</v>
      </c>
      <c r="G77" s="9">
        <f t="shared" si="2"/>
        <v>2.1110800797454834</v>
      </c>
    </row>
    <row r="78" spans="1:7" x14ac:dyDescent="0.45">
      <c r="A78" s="3">
        <f>'Displacemet Method'!B78</f>
        <v>1657</v>
      </c>
      <c r="B78" s="4">
        <f>'Displacemet Method'!C78-'Pre-stress Method'!C78</f>
        <v>-1.5393861000018508E-7</v>
      </c>
      <c r="C78" s="4">
        <f>'Displacemet Method'!D78-'Pre-stress Method'!D78</f>
        <v>1.0099251169999905E-6</v>
      </c>
      <c r="D78" s="4">
        <f>'Displacemet Method'!E78-'Pre-stress Method'!E78</f>
        <v>1.5393598499998957E-6</v>
      </c>
      <c r="E78" s="4">
        <f t="shared" si="3"/>
        <v>1.8475049622092858E-6</v>
      </c>
      <c r="F78" s="12">
        <v>1.9162733927078361</v>
      </c>
      <c r="G78" s="9">
        <f t="shared" si="2"/>
        <v>1.8475049622092858</v>
      </c>
    </row>
    <row r="79" spans="1:7" x14ac:dyDescent="0.45">
      <c r="A79" s="3">
        <f>'Displacemet Method'!B79</f>
        <v>38216</v>
      </c>
      <c r="B79" s="4">
        <f>'Displacemet Method'!C79-'Pre-stress Method'!C79</f>
        <v>-2.8559264690000002E-6</v>
      </c>
      <c r="C79" s="4">
        <f>'Displacemet Method'!D79-'Pre-stress Method'!D79</f>
        <v>7.1609177379997231E-6</v>
      </c>
      <c r="D79" s="4">
        <f>'Displacemet Method'!E79-'Pre-stress Method'!E79</f>
        <v>-1.3429559149999871E-5</v>
      </c>
      <c r="E79" s="4">
        <f t="shared" si="3"/>
        <v>1.5485093406566171E-5</v>
      </c>
      <c r="F79" s="12">
        <v>2.8323061451756941</v>
      </c>
      <c r="G79" s="9">
        <f t="shared" si="2"/>
        <v>15.485093406566172</v>
      </c>
    </row>
    <row r="80" spans="1:7" x14ac:dyDescent="0.45">
      <c r="A80" s="3">
        <f>'Displacemet Method'!B80</f>
        <v>45221</v>
      </c>
      <c r="B80" s="4">
        <f>'Displacemet Method'!C80-'Pre-stress Method'!C80</f>
        <v>-9.6984883999999549E-7</v>
      </c>
      <c r="C80" s="4">
        <f>'Displacemet Method'!D80-'Pre-stress Method'!D80</f>
        <v>7.3819004529998046E-6</v>
      </c>
      <c r="D80" s="4">
        <f>'Displacemet Method'!E80-'Pre-stress Method'!E80</f>
        <v>-9.2998353900001704E-6</v>
      </c>
      <c r="E80" s="4">
        <f t="shared" si="3"/>
        <v>1.1913018062252221E-5</v>
      </c>
      <c r="F80" s="12">
        <v>2.8339215744265052</v>
      </c>
      <c r="G80" s="9">
        <f t="shared" si="2"/>
        <v>11.91301806225222</v>
      </c>
    </row>
    <row r="81" spans="1:7" x14ac:dyDescent="0.45">
      <c r="A81" s="3">
        <f>'Displacemet Method'!B81</f>
        <v>17201</v>
      </c>
      <c r="B81" s="4">
        <f>'Displacemet Method'!C81-'Pre-stress Method'!C81</f>
        <v>-2.5739737329999023E-6</v>
      </c>
      <c r="C81" s="4">
        <f>'Displacemet Method'!D81-'Pre-stress Method'!D81</f>
        <v>-3.4390896779998813E-6</v>
      </c>
      <c r="D81" s="4">
        <f>'Displacemet Method'!E81-'Pre-stress Method'!E81</f>
        <v>-5.4003378100000478E-6</v>
      </c>
      <c r="E81" s="4">
        <f t="shared" si="3"/>
        <v>6.9004584669147085E-6</v>
      </c>
      <c r="F81" s="12">
        <v>2.8466985017735897</v>
      </c>
      <c r="G81" s="9">
        <f t="shared" si="2"/>
        <v>6.9004584669147082</v>
      </c>
    </row>
    <row r="82" spans="1:7" x14ac:dyDescent="0.45">
      <c r="A82" s="3">
        <f>'Displacemet Method'!B82</f>
        <v>31211</v>
      </c>
      <c r="B82" s="4">
        <f>'Displacemet Method'!C82-'Pre-stress Method'!C82</f>
        <v>-5.4358989900003124E-6</v>
      </c>
      <c r="C82" s="4">
        <f>'Displacemet Method'!D82-'Pre-stress Method'!D82</f>
        <v>3.2817128500001094E-6</v>
      </c>
      <c r="D82" s="4">
        <f>'Displacemet Method'!E82-'Pre-stress Method'!E82</f>
        <v>-1.0499473979999965E-5</v>
      </c>
      <c r="E82" s="4">
        <f t="shared" si="3"/>
        <v>1.2270191152383836E-5</v>
      </c>
      <c r="F82" s="12">
        <v>2.8475524104044165</v>
      </c>
      <c r="G82" s="9">
        <f t="shared" si="2"/>
        <v>12.270191152383836</v>
      </c>
    </row>
    <row r="83" spans="1:7" x14ac:dyDescent="0.45">
      <c r="A83" s="3">
        <f>'Displacemet Method'!B83</f>
        <v>24206</v>
      </c>
      <c r="B83" s="4">
        <f>'Displacemet Method'!C83-'Pre-stress Method'!C83</f>
        <v>-5.1748835500002414E-6</v>
      </c>
      <c r="C83" s="4">
        <f>'Displacemet Method'!D83-'Pre-stress Method'!D83</f>
        <v>5.5675113999988958E-7</v>
      </c>
      <c r="D83" s="4">
        <f>'Displacemet Method'!E83-'Pre-stress Method'!E83</f>
        <v>-6.3900633189997811E-6</v>
      </c>
      <c r="E83" s="4">
        <f t="shared" si="3"/>
        <v>8.2414986991918388E-6</v>
      </c>
      <c r="F83" s="12">
        <v>2.8530678313001951</v>
      </c>
      <c r="G83" s="9">
        <f t="shared" si="2"/>
        <v>8.2414986991918386</v>
      </c>
    </row>
    <row r="84" spans="1:7" x14ac:dyDescent="0.45">
      <c r="A84" s="3">
        <f>'Displacemet Method'!B84</f>
        <v>10196</v>
      </c>
      <c r="B84" s="4">
        <f>'Displacemet Method'!C84-'Pre-stress Method'!C84</f>
        <v>-4.6804123600007082E-7</v>
      </c>
      <c r="C84" s="4">
        <f>'Displacemet Method'!D84-'Pre-stress Method'!D84</f>
        <v>-4.3228960799998779E-6</v>
      </c>
      <c r="D84" s="4">
        <f>'Displacemet Method'!E84-'Pre-stress Method'!E84</f>
        <v>-4.2101574199999298E-6</v>
      </c>
      <c r="E84" s="4">
        <f t="shared" si="3"/>
        <v>6.0524308024342793E-6</v>
      </c>
      <c r="F84" s="12">
        <v>2.8538293519410018</v>
      </c>
      <c r="G84" s="9">
        <f t="shared" si="2"/>
        <v>6.0524308024342792</v>
      </c>
    </row>
    <row r="85" spans="1:7" x14ac:dyDescent="0.45">
      <c r="A85" s="3">
        <f>'Displacemet Method'!B85</f>
        <v>2869</v>
      </c>
      <c r="B85" s="4">
        <f>'Displacemet Method'!C85-'Pre-stress Method'!C85</f>
        <v>1.167167029999909E-6</v>
      </c>
      <c r="C85" s="4">
        <f>'Displacemet Method'!D85-'Pre-stress Method'!D85</f>
        <v>2.8618822799999794E-6</v>
      </c>
      <c r="D85" s="4">
        <f>'Displacemet Method'!E85-'Pre-stress Method'!E85</f>
        <v>-2.1003364799997842E-6</v>
      </c>
      <c r="E85" s="4">
        <f t="shared" si="3"/>
        <v>3.7368519357494717E-6</v>
      </c>
      <c r="F85" s="12">
        <v>2.857952387636995</v>
      </c>
      <c r="G85" s="9">
        <f t="shared" si="2"/>
        <v>3.7368519357494718</v>
      </c>
    </row>
    <row r="86" spans="1:7" x14ac:dyDescent="0.45">
      <c r="A86" s="3">
        <f>'Displacemet Method'!B86</f>
        <v>2881</v>
      </c>
      <c r="B86" s="4">
        <f>'Displacemet Method'!C86-'Pre-stress Method'!C86</f>
        <v>1.7079883690000221E-6</v>
      </c>
      <c r="C86" s="4">
        <f>'Displacemet Method'!D86-'Pre-stress Method'!D86</f>
        <v>3.9342999995015115E-11</v>
      </c>
      <c r="D86" s="4">
        <f>'Displacemet Method'!E86-'Pre-stress Method'!E86</f>
        <v>-6.2029627000007373E-7</v>
      </c>
      <c r="E86" s="4">
        <f t="shared" si="3"/>
        <v>1.8171383361657505E-6</v>
      </c>
      <c r="F86" s="12">
        <v>2.8675908442453917</v>
      </c>
      <c r="G86" s="9">
        <f t="shared" si="2"/>
        <v>1.8171383361657505</v>
      </c>
    </row>
    <row r="87" spans="1:7" x14ac:dyDescent="0.45">
      <c r="A87" s="3">
        <f>'Displacemet Method'!B87</f>
        <v>46361</v>
      </c>
      <c r="B87" s="4">
        <f>'Displacemet Method'!C87-'Pre-stress Method'!C87</f>
        <v>4.9061788999927441E-8</v>
      </c>
      <c r="C87" s="4">
        <f>'Displacemet Method'!D87-'Pre-stress Method'!D87</f>
        <v>6.6659789180003627E-6</v>
      </c>
      <c r="D87" s="4">
        <f>'Displacemet Method'!E87-'Pre-stress Method'!E87</f>
        <v>-7.1699416060002144E-6</v>
      </c>
      <c r="E87" s="4">
        <f t="shared" si="3"/>
        <v>9.7900839949317132E-6</v>
      </c>
      <c r="F87" s="12">
        <v>3.7719006614702888</v>
      </c>
      <c r="G87" s="9">
        <f t="shared" si="2"/>
        <v>9.7900839949317131</v>
      </c>
    </row>
    <row r="88" spans="1:7" x14ac:dyDescent="0.45">
      <c r="A88" s="3">
        <f>'Displacemet Method'!B88</f>
        <v>39356</v>
      </c>
      <c r="B88" s="4">
        <f>'Displacemet Method'!C88-'Pre-stress Method'!C88</f>
        <v>-2.1369937059001389E-6</v>
      </c>
      <c r="C88" s="4">
        <f>'Displacemet Method'!D88-'Pre-stress Method'!D88</f>
        <v>6.3450218640002422E-6</v>
      </c>
      <c r="D88" s="4">
        <f>'Displacemet Method'!E88-'Pre-stress Method'!E88</f>
        <v>-9.6898691099999053E-6</v>
      </c>
      <c r="E88" s="4">
        <f t="shared" si="3"/>
        <v>1.1777928846899537E-5</v>
      </c>
      <c r="F88" s="12">
        <v>3.7833775915179282</v>
      </c>
      <c r="G88" s="9">
        <f t="shared" si="2"/>
        <v>11.777928846899536</v>
      </c>
    </row>
    <row r="89" spans="1:7" x14ac:dyDescent="0.45">
      <c r="A89" s="3">
        <f>'Displacemet Method'!B89</f>
        <v>18341</v>
      </c>
      <c r="B89" s="4">
        <f>'Displacemet Method'!C89-'Pre-stress Method'!C89</f>
        <v>-1.8880017091998588E-6</v>
      </c>
      <c r="C89" s="4">
        <f>'Displacemet Method'!D89-'Pre-stress Method'!D89</f>
        <v>-4.5210121459998698E-6</v>
      </c>
      <c r="D89" s="4">
        <f>'Displacemet Method'!E89-'Pre-stress Method'!E89</f>
        <v>-4.7801349399999478E-6</v>
      </c>
      <c r="E89" s="4">
        <f t="shared" si="3"/>
        <v>6.8449829307915906E-6</v>
      </c>
      <c r="F89" s="12">
        <v>3.7837312919920727</v>
      </c>
      <c r="G89" s="9">
        <f t="shared" si="2"/>
        <v>6.8449829307915904</v>
      </c>
    </row>
    <row r="90" spans="1:7" x14ac:dyDescent="0.45">
      <c r="A90" s="3">
        <f>'Displacemet Method'!B90</f>
        <v>11336</v>
      </c>
      <c r="B90" s="4">
        <f>'Displacemet Method'!C90-'Pre-stress Method'!C90</f>
        <v>4.719477039998466E-7</v>
      </c>
      <c r="C90" s="4">
        <f>'Displacemet Method'!D90-'Pre-stress Method'!D90</f>
        <v>-5.4838927400001174E-6</v>
      </c>
      <c r="D90" s="4">
        <f>'Displacemet Method'!E90-'Pre-stress Method'!E90</f>
        <v>-4.899910872000271E-6</v>
      </c>
      <c r="E90" s="4">
        <f t="shared" si="3"/>
        <v>7.3691886101987636E-6</v>
      </c>
      <c r="F90" s="12">
        <v>3.7926082278558644</v>
      </c>
      <c r="G90" s="9">
        <f t="shared" si="2"/>
        <v>7.3691886101987638</v>
      </c>
    </row>
    <row r="91" spans="1:7" x14ac:dyDescent="0.45">
      <c r="A91" s="3">
        <f>'Displacemet Method'!B91</f>
        <v>4093</v>
      </c>
      <c r="B91" s="4">
        <f>'Displacemet Method'!C91-'Pre-stress Method'!C91</f>
        <v>2.3690679589998681E-6</v>
      </c>
      <c r="C91" s="4">
        <f>'Displacemet Method'!D91-'Pre-stress Method'!D91</f>
        <v>2.4469432550000645E-6</v>
      </c>
      <c r="D91" s="4">
        <f>'Displacemet Method'!E91-'Pre-stress Method'!E91</f>
        <v>-2.0301834099999486E-6</v>
      </c>
      <c r="E91" s="4">
        <f t="shared" si="3"/>
        <v>3.9650547241859255E-6</v>
      </c>
      <c r="F91" s="12">
        <v>3.7987545129950155</v>
      </c>
      <c r="G91" s="9">
        <f t="shared" si="2"/>
        <v>3.9650547241859253</v>
      </c>
    </row>
    <row r="92" spans="1:7" x14ac:dyDescent="0.45">
      <c r="A92" s="3">
        <f>'Displacemet Method'!B92</f>
        <v>25346</v>
      </c>
      <c r="B92" s="4">
        <f>'Displacemet Method'!C92-'Pre-stress Method'!C92</f>
        <v>-4.5389596630002194E-6</v>
      </c>
      <c r="C92" s="4">
        <f>'Displacemet Method'!D92-'Pre-stress Method'!D92</f>
        <v>-2.6413835000011279E-7</v>
      </c>
      <c r="D92" s="4">
        <f>'Displacemet Method'!E92-'Pre-stress Method'!E92</f>
        <v>-4.1900545119997849E-6</v>
      </c>
      <c r="E92" s="4">
        <f t="shared" si="3"/>
        <v>6.1829184616824439E-6</v>
      </c>
      <c r="F92" s="12">
        <v>3.8017082081611679</v>
      </c>
      <c r="G92" s="9">
        <f t="shared" si="2"/>
        <v>6.1829184616824442</v>
      </c>
    </row>
    <row r="93" spans="1:7" x14ac:dyDescent="0.45">
      <c r="A93" s="3">
        <f>'Displacemet Method'!B93</f>
        <v>32351</v>
      </c>
      <c r="B93" s="4">
        <f>'Displacemet Method'!C93-'Pre-stress Method'!C93</f>
        <v>-4.8229923089995394E-6</v>
      </c>
      <c r="C93" s="4">
        <f>'Displacemet Method'!D93-'Pre-stress Method'!D93</f>
        <v>2.5008590500000868E-6</v>
      </c>
      <c r="D93" s="4">
        <f>'Displacemet Method'!E93-'Pre-stress Method'!E93</f>
        <v>-6.9297120700003226E-6</v>
      </c>
      <c r="E93" s="4">
        <f t="shared" si="3"/>
        <v>8.8054789860486405E-6</v>
      </c>
      <c r="F93" s="12">
        <v>3.8035466817169472</v>
      </c>
      <c r="G93" s="9">
        <f t="shared" si="2"/>
        <v>8.8054789860486409</v>
      </c>
    </row>
    <row r="94" spans="1:7" x14ac:dyDescent="0.45">
      <c r="A94" s="3">
        <f>'Displacemet Method'!B94</f>
        <v>4105</v>
      </c>
      <c r="B94" s="4">
        <f>'Displacemet Method'!C94-'Pre-stress Method'!C94</f>
        <v>3.0179541510005209E-6</v>
      </c>
      <c r="C94" s="4">
        <f>'Displacemet Method'!D94-'Pre-stress Method'!D94</f>
        <v>-1.0089409969999807E-6</v>
      </c>
      <c r="D94" s="4">
        <f>'Displacemet Method'!E94-'Pre-stress Method'!E94</f>
        <v>-1.4600298059996852E-6</v>
      </c>
      <c r="E94" s="4">
        <f t="shared" si="3"/>
        <v>3.5010992884201484E-6</v>
      </c>
      <c r="F94" s="12">
        <v>3.8113083960760772</v>
      </c>
      <c r="G94" s="9">
        <f t="shared" si="2"/>
        <v>3.5010992884201486</v>
      </c>
    </row>
    <row r="95" spans="1:7" x14ac:dyDescent="0.45">
      <c r="A95" s="3">
        <f>'Displacemet Method'!B95</f>
        <v>47501</v>
      </c>
      <c r="B95" s="4">
        <f>'Displacemet Method'!C95-'Pre-stress Method'!C95</f>
        <v>6.1031774400001175E-7</v>
      </c>
      <c r="C95" s="4">
        <f>'Displacemet Method'!D95-'Pre-stress Method'!D95</f>
        <v>4.1189957795005269E-6</v>
      </c>
      <c r="D95" s="4">
        <f>'Displacemet Method'!E95-'Pre-stress Method'!E95</f>
        <v>-8.499776340000452E-7</v>
      </c>
      <c r="E95" s="4">
        <f t="shared" si="3"/>
        <v>4.2498324624018686E-6</v>
      </c>
      <c r="F95" s="12">
        <v>4.7261488465768835</v>
      </c>
      <c r="G95" s="9">
        <f t="shared" si="2"/>
        <v>4.2498324624018684</v>
      </c>
    </row>
    <row r="96" spans="1:7" x14ac:dyDescent="0.45">
      <c r="A96" s="3">
        <f>'Displacemet Method'!B96</f>
        <v>19481</v>
      </c>
      <c r="B96" s="4">
        <f>'Displacemet Method'!C96-'Pre-stress Method'!C96</f>
        <v>-1.3463115480000145E-6</v>
      </c>
      <c r="C96" s="4">
        <f>'Displacemet Method'!D96-'Pre-stress Method'!D96</f>
        <v>-3.3009853940011227E-6</v>
      </c>
      <c r="D96" s="4">
        <f>'Displacemet Method'!E96-'Pre-stress Method'!E96</f>
        <v>-1.8003200800021518E-7</v>
      </c>
      <c r="E96" s="4">
        <f t="shared" si="3"/>
        <v>3.5695196987258009E-6</v>
      </c>
      <c r="F96" s="12">
        <v>4.7265949350457355</v>
      </c>
      <c r="G96" s="9">
        <f t="shared" si="2"/>
        <v>3.5695196987258009</v>
      </c>
    </row>
    <row r="97" spans="1:7" x14ac:dyDescent="0.45">
      <c r="A97" s="3">
        <f>'Displacemet Method'!B97</f>
        <v>5317</v>
      </c>
      <c r="B97" s="4">
        <f>'Displacemet Method'!C97-'Pre-stress Method'!C97</f>
        <v>2.2340078974997582E-6</v>
      </c>
      <c r="C97" s="4">
        <f>'Displacemet Method'!D97-'Pre-stress Method'!D97</f>
        <v>1.7419755849999198E-6</v>
      </c>
      <c r="D97" s="4">
        <f>'Displacemet Method'!E97-'Pre-stress Method'!E97</f>
        <v>1.0399397890000807E-6</v>
      </c>
      <c r="E97" s="4">
        <f t="shared" si="3"/>
        <v>3.0177383898496958E-6</v>
      </c>
      <c r="F97" s="12">
        <v>4.7309027468338432</v>
      </c>
      <c r="G97" s="9">
        <f t="shared" si="2"/>
        <v>3.0177383898496957</v>
      </c>
    </row>
    <row r="98" spans="1:7" x14ac:dyDescent="0.45">
      <c r="A98" s="3">
        <f>'Displacemet Method'!B98</f>
        <v>12476</v>
      </c>
      <c r="B98" s="4">
        <f>'Displacemet Method'!C98-'Pre-stress Method'!C98</f>
        <v>9.6498222699982136E-7</v>
      </c>
      <c r="C98" s="4">
        <f>'Displacemet Method'!D98-'Pre-stress Method'!D98</f>
        <v>-3.9759590419992732E-6</v>
      </c>
      <c r="D98" s="4">
        <f>'Displacemet Method'!E98-'Pre-stress Method'!E98</f>
        <v>-4.7990567200034695E-7</v>
      </c>
      <c r="E98" s="4">
        <f t="shared" si="3"/>
        <v>4.1194356963180556E-6</v>
      </c>
      <c r="F98" s="12">
        <v>4.7370873002299634</v>
      </c>
      <c r="G98" s="9">
        <f t="shared" si="2"/>
        <v>4.1194356963180558</v>
      </c>
    </row>
    <row r="99" spans="1:7" x14ac:dyDescent="0.45">
      <c r="A99" s="3">
        <f>'Displacemet Method'!B99</f>
        <v>5329</v>
      </c>
      <c r="B99" s="4">
        <f>'Displacemet Method'!C99-'Pre-stress Method'!C99</f>
        <v>2.8529652280001941E-6</v>
      </c>
      <c r="C99" s="4">
        <f>'Displacemet Method'!D99-'Pre-stress Method'!D99</f>
        <v>-1.2249770719998873E-6</v>
      </c>
      <c r="D99" s="4">
        <f>'Displacemet Method'!E99-'Pre-stress Method'!E99</f>
        <v>1.0000296020002374E-6</v>
      </c>
      <c r="E99" s="4">
        <f t="shared" si="3"/>
        <v>3.2619072065250983E-6</v>
      </c>
      <c r="F99" s="12">
        <v>4.7445718510736032</v>
      </c>
      <c r="G99" s="9">
        <f t="shared" si="2"/>
        <v>3.2619072065250982</v>
      </c>
    </row>
    <row r="100" spans="1:7" x14ac:dyDescent="0.45">
      <c r="A100" s="3">
        <f>'Displacemet Method'!B100</f>
        <v>26486</v>
      </c>
      <c r="B100" s="4">
        <f>'Displacemet Method'!C100-'Pre-stress Method'!C100</f>
        <v>-2.8159856330003258E-6</v>
      </c>
      <c r="C100" s="4">
        <f>'Displacemet Method'!D100-'Pre-stress Method'!D100</f>
        <v>-7.5304630999992704E-7</v>
      </c>
      <c r="D100" s="4">
        <f>'Displacemet Method'!E100-'Pre-stress Method'!E100</f>
        <v>3.6597256200011918E-7</v>
      </c>
      <c r="E100" s="4">
        <f t="shared" si="3"/>
        <v>2.9378205776401122E-6</v>
      </c>
      <c r="F100" s="12">
        <v>4.7537642190163361</v>
      </c>
      <c r="G100" s="9">
        <f t="shared" si="2"/>
        <v>2.9378205776401121</v>
      </c>
    </row>
    <row r="101" spans="1:7" x14ac:dyDescent="0.45">
      <c r="A101" s="3">
        <f>'Displacemet Method'!B101</f>
        <v>40496</v>
      </c>
      <c r="B101" s="4">
        <f>'Displacemet Method'!C101-'Pre-stress Method'!C101</f>
        <v>-1.4357052079000399E-6</v>
      </c>
      <c r="C101" s="4">
        <f>'Displacemet Method'!D101-'Pre-stress Method'!D101</f>
        <v>3.7670154129998759E-6</v>
      </c>
      <c r="D101" s="4">
        <f>'Displacemet Method'!E101-'Pre-stress Method'!E101</f>
        <v>-1.5699674840003418E-6</v>
      </c>
      <c r="E101" s="4">
        <f t="shared" si="3"/>
        <v>4.3262515491575717E-6</v>
      </c>
      <c r="F101" s="12">
        <v>4.7711643903768399</v>
      </c>
      <c r="G101" s="9">
        <f t="shared" si="2"/>
        <v>4.3262515491575719</v>
      </c>
    </row>
    <row r="102" spans="1:7" x14ac:dyDescent="0.45">
      <c r="A102" s="3">
        <f>'Displacemet Method'!B102</f>
        <v>33491</v>
      </c>
      <c r="B102" s="4">
        <f>'Displacemet Method'!C102-'Pre-stress Method'!C102</f>
        <v>-2.9820220640002643E-6</v>
      </c>
      <c r="C102" s="4">
        <f>'Displacemet Method'!D102-'Pre-stress Method'!D102</f>
        <v>1.692964149999825E-6</v>
      </c>
      <c r="D102" s="4">
        <f>'Displacemet Method'!E102-'Pre-stress Method'!E102</f>
        <v>-4.5591341400015237E-7</v>
      </c>
      <c r="E102" s="4">
        <f t="shared" si="3"/>
        <v>3.4592542902241661E-6</v>
      </c>
      <c r="F102" s="12">
        <v>4.7771258995341537</v>
      </c>
      <c r="G102" s="9">
        <f t="shared" si="2"/>
        <v>3.4592542902241661</v>
      </c>
    </row>
    <row r="103" spans="1:7" x14ac:dyDescent="0.45">
      <c r="A103" s="3">
        <f>'Displacemet Method'!B103</f>
        <v>6541</v>
      </c>
      <c r="B103" s="4">
        <f>'Displacemet Method'!C103-'Pre-stress Method'!C103</f>
        <v>1.9895010758006273E-6</v>
      </c>
      <c r="C103" s="4">
        <f>'Displacemet Method'!D103-'Pre-stress Method'!D103</f>
        <v>1.1314884489992648E-6</v>
      </c>
      <c r="D103" s="4">
        <f>'Displacemet Method'!E103-'Pre-stress Method'!E103</f>
        <v>2.7889685559998219E-6</v>
      </c>
      <c r="E103" s="4">
        <f t="shared" si="3"/>
        <v>3.6078700430013202E-6</v>
      </c>
      <c r="F103" s="12">
        <v>5.1956036126710048</v>
      </c>
      <c r="G103" s="9">
        <f t="shared" si="2"/>
        <v>3.60787004300132</v>
      </c>
    </row>
    <row r="104" spans="1:7" x14ac:dyDescent="0.45">
      <c r="A104" s="3">
        <f>'Displacemet Method'!B104</f>
        <v>20621</v>
      </c>
      <c r="B104" s="4">
        <f>'Displacemet Method'!C104-'Pre-stress Method'!C104</f>
        <v>-1.1335036729999588E-6</v>
      </c>
      <c r="C104" s="4">
        <f>'Displacemet Method'!D104-'Pre-stress Method'!D104</f>
        <v>-2.3663900182002012E-6</v>
      </c>
      <c r="D104" s="4">
        <f>'Displacemet Method'!E104-'Pre-stress Method'!E104</f>
        <v>2.4869853409996596E-6</v>
      </c>
      <c r="E104" s="4">
        <f t="shared" si="3"/>
        <v>3.6152079305745529E-6</v>
      </c>
      <c r="F104" s="12">
        <v>5.2058729335242129</v>
      </c>
      <c r="G104" s="9">
        <f t="shared" si="2"/>
        <v>3.6152079305745528</v>
      </c>
    </row>
    <row r="105" spans="1:7" x14ac:dyDescent="0.45">
      <c r="A105" s="3">
        <f>'Displacemet Method'!B105</f>
        <v>6547</v>
      </c>
      <c r="B105" s="4">
        <f>'Displacemet Method'!C105-'Pre-stress Method'!C105</f>
        <v>2.2461875590004676E-6</v>
      </c>
      <c r="C105" s="4">
        <f>'Displacemet Method'!D105-'Pre-stress Method'!D105</f>
        <v>-1.0984886089997724E-6</v>
      </c>
      <c r="D105" s="4">
        <f>'Displacemet Method'!E105-'Pre-stress Method'!E105</f>
        <v>2.9420282270002998E-6</v>
      </c>
      <c r="E105" s="4">
        <f t="shared" si="3"/>
        <v>3.8610317096311527E-6</v>
      </c>
      <c r="F105" s="12">
        <v>5.2096805372306658</v>
      </c>
      <c r="G105" s="9">
        <f t="shared" si="2"/>
        <v>3.8610317096311526</v>
      </c>
    </row>
    <row r="106" spans="1:7" x14ac:dyDescent="0.45">
      <c r="A106" s="3">
        <f>'Displacemet Method'!B106</f>
        <v>48641</v>
      </c>
      <c r="B106" s="4">
        <f>'Displacemet Method'!C106-'Pre-stress Method'!C106</f>
        <v>1.0486999999998262E-6</v>
      </c>
      <c r="C106" s="4">
        <f>'Displacemet Method'!D106-'Pre-stress Method'!D106</f>
        <v>2.6686000000001459E-6</v>
      </c>
      <c r="D106" s="4">
        <f>'Displacemet Method'!E106-'Pre-stress Method'!E106</f>
        <v>2.3699999999998028E-6</v>
      </c>
      <c r="E106" s="4">
        <f t="shared" si="3"/>
        <v>3.7199593613370939E-6</v>
      </c>
      <c r="F106" s="12">
        <v>5.2158268222785162</v>
      </c>
      <c r="G106" s="9">
        <f t="shared" si="2"/>
        <v>3.7199593613370938</v>
      </c>
    </row>
    <row r="107" spans="1:7" x14ac:dyDescent="0.45">
      <c r="A107" s="3">
        <f>'Displacemet Method'!B107</f>
        <v>13616</v>
      </c>
      <c r="B107" s="4">
        <f>'Displacemet Method'!C107-'Pre-stress Method'!C107</f>
        <v>1.0267075596995245E-6</v>
      </c>
      <c r="C107" s="4">
        <f>'Displacemet Method'!D107-'Pre-stress Method'!D107</f>
        <v>-2.7039919400003581E-6</v>
      </c>
      <c r="D107" s="4">
        <f>'Displacemet Method'!E107-'Pre-stress Method'!E107</f>
        <v>2.7200561299998462E-6</v>
      </c>
      <c r="E107" s="4">
        <f t="shared" si="3"/>
        <v>3.9704415592073374E-6</v>
      </c>
      <c r="F107" s="12">
        <v>5.2175729079716744</v>
      </c>
      <c r="G107" s="9">
        <f t="shared" si="2"/>
        <v>3.9704415592073374</v>
      </c>
    </row>
    <row r="108" spans="1:7" x14ac:dyDescent="0.45">
      <c r="A108" s="3">
        <f>'Displacemet Method'!B108</f>
        <v>27626</v>
      </c>
      <c r="B108" s="4">
        <f>'Displacemet Method'!C108-'Pre-stress Method'!C108</f>
        <v>-2.0235047499999118E-6</v>
      </c>
      <c r="C108" s="4">
        <f>'Displacemet Method'!D108-'Pre-stress Method'!D108</f>
        <v>-9.2081269699971491E-7</v>
      </c>
      <c r="D108" s="4">
        <f>'Displacemet Method'!E108-'Pre-stress Method'!E108</f>
        <v>2.4349921232996903E-6</v>
      </c>
      <c r="E108" s="4">
        <f t="shared" si="3"/>
        <v>3.2972191520673336E-6</v>
      </c>
      <c r="F108" s="12">
        <v>5.2331346055686359</v>
      </c>
      <c r="G108" s="9">
        <f t="shared" si="2"/>
        <v>3.2972191520673335</v>
      </c>
    </row>
    <row r="109" spans="1:7" x14ac:dyDescent="0.45">
      <c r="A109" s="3">
        <f>'Displacemet Method'!B109</f>
        <v>34631</v>
      </c>
      <c r="B109" s="4">
        <f>'Displacemet Method'!C109-'Pre-stress Method'!C109</f>
        <v>-2.2143048998002346E-6</v>
      </c>
      <c r="C109" s="4">
        <f>'Displacemet Method'!D109-'Pre-stress Method'!D109</f>
        <v>1.1460899919995757E-6</v>
      </c>
      <c r="D109" s="4">
        <f>'Displacemet Method'!E109-'Pre-stress Method'!E109</f>
        <v>2.3460415649999983E-6</v>
      </c>
      <c r="E109" s="4">
        <f t="shared" si="3"/>
        <v>3.4235331871837542E-6</v>
      </c>
      <c r="F109" s="12">
        <v>5.2741577697296842</v>
      </c>
      <c r="G109" s="9">
        <f t="shared" si="2"/>
        <v>3.4235331871837542</v>
      </c>
    </row>
    <row r="110" spans="1:7" x14ac:dyDescent="0.45">
      <c r="A110" s="3">
        <f>'Displacemet Method'!B110</f>
        <v>41636</v>
      </c>
      <c r="B110" s="4">
        <f>'Displacemet Method'!C110-'Pre-stress Method'!C110</f>
        <v>-1.1319000000000086E-6</v>
      </c>
      <c r="C110" s="4">
        <f>'Displacemet Method'!D110-'Pre-stress Method'!D110</f>
        <v>2.6766999999998722E-6</v>
      </c>
      <c r="D110" s="4">
        <f>'Displacemet Method'!E110-'Pre-stress Method'!E110</f>
        <v>2.2099999999998857E-6</v>
      </c>
      <c r="E110" s="4">
        <f t="shared" si="3"/>
        <v>3.6510300601335551E-6</v>
      </c>
      <c r="F110" s="12">
        <v>5.2885883948365651</v>
      </c>
      <c r="G110" s="9">
        <f t="shared" si="2"/>
        <v>3.651030060133555</v>
      </c>
    </row>
    <row r="111" spans="1:7" x14ac:dyDescent="0.45">
      <c r="A111" s="3">
        <f>'Displacemet Method'!B111</f>
        <v>28196</v>
      </c>
      <c r="B111" s="4">
        <f>'Displacemet Method'!C111-'Pre-stress Method'!C111</f>
        <v>0</v>
      </c>
      <c r="C111" s="4">
        <f>'Displacemet Method'!D111-'Pre-stress Method'!D111</f>
        <v>0</v>
      </c>
      <c r="D111" s="4">
        <f>'Displacemet Method'!E111-'Pre-stress Method'!E111</f>
        <v>0</v>
      </c>
      <c r="E111" s="4">
        <f t="shared" si="3"/>
        <v>0</v>
      </c>
      <c r="F111" s="12">
        <v>5.5084120043802098</v>
      </c>
      <c r="G111" s="9">
        <f t="shared" si="2"/>
        <v>0</v>
      </c>
    </row>
    <row r="112" spans="1:7" x14ac:dyDescent="0.45">
      <c r="A112" s="3">
        <f>'Displacemet Method'!B112</f>
        <v>7153</v>
      </c>
      <c r="B112" s="4">
        <f>'Displacemet Method'!C112-'Pre-stress Method'!C112</f>
        <v>0</v>
      </c>
      <c r="C112" s="4">
        <f>'Displacemet Method'!D112-'Pre-stress Method'!D112</f>
        <v>0</v>
      </c>
      <c r="D112" s="4">
        <f>'Displacemet Method'!E112-'Pre-stress Method'!E112</f>
        <v>0</v>
      </c>
      <c r="E112" s="4">
        <f t="shared" si="3"/>
        <v>0</v>
      </c>
      <c r="F112" s="12">
        <v>5.5144659016082418</v>
      </c>
      <c r="G112" s="9">
        <f t="shared" si="2"/>
        <v>0</v>
      </c>
    </row>
    <row r="113" spans="1:7" x14ac:dyDescent="0.45">
      <c r="A113" s="3">
        <f>'Displacemet Method'!B113</f>
        <v>49211</v>
      </c>
      <c r="B113" s="4">
        <f>'Displacemet Method'!C113-'Pre-stress Method'!C113</f>
        <v>0</v>
      </c>
      <c r="C113" s="4">
        <f>'Displacemet Method'!D113-'Pre-stress Method'!D113</f>
        <v>0</v>
      </c>
      <c r="D113" s="4">
        <f>'Displacemet Method'!E113-'Pre-stress Method'!E113</f>
        <v>0</v>
      </c>
      <c r="E113" s="4">
        <f t="shared" si="3"/>
        <v>0</v>
      </c>
      <c r="F113" s="12">
        <v>5.5144659016082418</v>
      </c>
      <c r="G113" s="9">
        <f t="shared" si="2"/>
        <v>0</v>
      </c>
    </row>
    <row r="114" spans="1:7" x14ac:dyDescent="0.45">
      <c r="A114" s="3">
        <f>'Displacemet Method'!B114</f>
        <v>21191</v>
      </c>
      <c r="B114" s="4">
        <f>'Displacemet Method'!C114-'Pre-stress Method'!C114</f>
        <v>0</v>
      </c>
      <c r="C114" s="4">
        <f>'Displacemet Method'!D114-'Pre-stress Method'!D114</f>
        <v>0</v>
      </c>
      <c r="D114" s="4">
        <f>'Displacemet Method'!E114-'Pre-stress Method'!E114</f>
        <v>0</v>
      </c>
      <c r="E114" s="4">
        <f t="shared" si="3"/>
        <v>0</v>
      </c>
      <c r="F114" s="12">
        <v>5.525942831770883</v>
      </c>
      <c r="G114" s="9">
        <f t="shared" si="2"/>
        <v>0</v>
      </c>
    </row>
    <row r="115" spans="1:7" x14ac:dyDescent="0.45">
      <c r="A115" s="3">
        <f>'Displacemet Method'!B115</f>
        <v>35201</v>
      </c>
      <c r="B115" s="4">
        <f>'Displacemet Method'!C115-'Pre-stress Method'!C115</f>
        <v>0</v>
      </c>
      <c r="C115" s="4">
        <f>'Displacemet Method'!D115-'Pre-stress Method'!D115</f>
        <v>0</v>
      </c>
      <c r="D115" s="4">
        <f>'Displacemet Method'!E115-'Pre-stress Method'!E115</f>
        <v>0</v>
      </c>
      <c r="E115" s="4">
        <f t="shared" si="3"/>
        <v>0</v>
      </c>
      <c r="F115" s="12">
        <v>5.5356736762565761</v>
      </c>
      <c r="G115" s="9">
        <f t="shared" si="2"/>
        <v>0</v>
      </c>
    </row>
    <row r="116" spans="1:7" x14ac:dyDescent="0.45">
      <c r="A116" s="3">
        <f>'Displacemet Method'!B116</f>
        <v>7157</v>
      </c>
      <c r="B116" s="4">
        <f>'Displacemet Method'!C116-'Pre-stress Method'!C116</f>
        <v>0</v>
      </c>
      <c r="C116" s="4">
        <f>'Displacemet Method'!D116-'Pre-stress Method'!D116</f>
        <v>0</v>
      </c>
      <c r="D116" s="4">
        <f>'Displacemet Method'!E116-'Pre-stress Method'!E116</f>
        <v>0</v>
      </c>
      <c r="E116" s="4">
        <f t="shared" si="3"/>
        <v>0</v>
      </c>
      <c r="F116" s="12">
        <v>5.5550429773314987</v>
      </c>
      <c r="G116" s="9">
        <f t="shared" si="2"/>
        <v>0</v>
      </c>
    </row>
    <row r="117" spans="1:7" x14ac:dyDescent="0.45">
      <c r="A117" s="3">
        <f>'Displacemet Method'!B117</f>
        <v>42206</v>
      </c>
      <c r="B117" s="4">
        <f>'Displacemet Method'!C117-'Pre-stress Method'!C117</f>
        <v>3.4044999978888324E-10</v>
      </c>
      <c r="C117" s="4">
        <f>'Displacemet Method'!D117-'Pre-stress Method'!D117</f>
        <v>-4.2038999972099367E-10</v>
      </c>
      <c r="D117" s="4">
        <f>'Displacemet Method'!E117-'Pre-stress Method'!E117</f>
        <v>-1.6987999982426283E-11</v>
      </c>
      <c r="E117" s="4">
        <f t="shared" si="3"/>
        <v>5.4122319459264734E-10</v>
      </c>
      <c r="F117" s="12">
        <v>5.5719429403036784</v>
      </c>
      <c r="G117" s="9">
        <f t="shared" si="2"/>
        <v>5.412231945926473E-4</v>
      </c>
    </row>
    <row r="118" spans="1:7" x14ac:dyDescent="0.45">
      <c r="A118" s="3">
        <f>'Displacemet Method'!B118</f>
        <v>14186</v>
      </c>
      <c r="B118" s="4">
        <f>'Displacemet Method'!C118-'Pre-stress Method'!C118</f>
        <v>0</v>
      </c>
      <c r="C118" s="4">
        <f>'Displacemet Method'!D118-'Pre-stress Method'!D118</f>
        <v>0</v>
      </c>
      <c r="D118" s="4">
        <f>'Displacemet Method'!E118-'Pre-stress Method'!E118</f>
        <v>0</v>
      </c>
      <c r="E118" s="4">
        <f t="shared" si="3"/>
        <v>0</v>
      </c>
      <c r="F118" s="12">
        <v>5.575173799084653</v>
      </c>
      <c r="G118" s="9">
        <f t="shared" si="2"/>
        <v>0</v>
      </c>
    </row>
  </sheetData>
  <mergeCells count="2">
    <mergeCell ref="A1:D1"/>
    <mergeCell ref="A60:D60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69D93-005E-4811-870E-57D37ED29C92}">
  <dimension ref="A1:K118"/>
  <sheetViews>
    <sheetView zoomScale="70" zoomScaleNormal="70" workbookViewId="0">
      <selection activeCell="A2" sqref="A2"/>
    </sheetView>
  </sheetViews>
  <sheetFormatPr baseColWidth="10" defaultRowHeight="14.25" x14ac:dyDescent="0.45"/>
  <cols>
    <col min="5" max="5" width="13" customWidth="1"/>
    <col min="6" max="6" width="13" bestFit="1" customWidth="1"/>
    <col min="7" max="7" width="15.3984375" bestFit="1" customWidth="1"/>
  </cols>
  <sheetData>
    <row r="1" spans="1:11" ht="15" customHeight="1" x14ac:dyDescent="0.45">
      <c r="A1" s="36" t="s">
        <v>33</v>
      </c>
      <c r="B1" s="36"/>
      <c r="C1" s="36"/>
      <c r="D1" s="36"/>
      <c r="E1" s="21">
        <f>1000000*MAX(E3:E59)</f>
        <v>0.1180568479274241</v>
      </c>
      <c r="F1" s="22" t="s">
        <v>27</v>
      </c>
      <c r="G1" s="14"/>
      <c r="H1" s="13"/>
      <c r="I1" s="13"/>
      <c r="J1" s="13" t="s">
        <v>30</v>
      </c>
      <c r="K1" s="13" t="s">
        <v>31</v>
      </c>
    </row>
    <row r="2" spans="1:11" x14ac:dyDescent="0.45">
      <c r="A2" s="5" t="s">
        <v>25</v>
      </c>
      <c r="B2" s="5" t="s">
        <v>0</v>
      </c>
      <c r="C2" s="5" t="s">
        <v>1</v>
      </c>
      <c r="D2" s="5" t="s">
        <v>2</v>
      </c>
      <c r="E2" s="7" t="s">
        <v>6</v>
      </c>
      <c r="F2" s="18" t="s">
        <v>8</v>
      </c>
      <c r="G2" s="7" t="s">
        <v>9</v>
      </c>
      <c r="H2" s="13"/>
      <c r="I2" s="13"/>
      <c r="J2" s="23">
        <f>AVERAGE(G:G)</f>
        <v>4.3119566425050972E-2</v>
      </c>
      <c r="K2" s="23">
        <f>_xlfn.STDEV.S((G:G))</f>
        <v>3.4617532205336608E-2</v>
      </c>
    </row>
    <row r="3" spans="1:11" x14ac:dyDescent="0.45">
      <c r="A3" s="3">
        <f>'Displacemet Method'!B3</f>
        <v>257</v>
      </c>
      <c r="B3" s="4">
        <f>'Displacemet Method'!I3-'Pre-stress Method'!I3</f>
        <v>1.3249999999988661E-11</v>
      </c>
      <c r="C3" s="4">
        <f>'Displacemet Method'!J3-'Pre-stress Method'!J3</f>
        <v>-9.8660000000832013E-12</v>
      </c>
      <c r="D3" s="4">
        <f>'Displacemet Method'!K3-'Pre-stress Method'!K3</f>
        <v>-7.6399999998890197E-11</v>
      </c>
      <c r="E3" s="4">
        <f>(B3^2+C3^2+D3^2)^0.5</f>
        <v>7.8165596369705794E-11</v>
      </c>
      <c r="F3" s="12">
        <v>0</v>
      </c>
      <c r="G3" s="19">
        <f>E3*1000000</f>
        <v>7.8165596369705797E-5</v>
      </c>
      <c r="H3" s="1"/>
      <c r="I3" s="1"/>
      <c r="J3" s="1"/>
    </row>
    <row r="4" spans="1:11" x14ac:dyDescent="0.45">
      <c r="A4" s="3">
        <f>'Displacemet Method'!B4</f>
        <v>35816</v>
      </c>
      <c r="B4" s="4">
        <f>'Displacemet Method'!I4-'Pre-stress Method'!I4</f>
        <v>2.4755000002998906E-10</v>
      </c>
      <c r="C4" s="4">
        <f>'Displacemet Method'!J4-'Pre-stress Method'!J4</f>
        <v>-8.2651000084775494E-11</v>
      </c>
      <c r="D4" s="4">
        <f>'Displacemet Method'!K4-'Pre-stress Method'!K4</f>
        <v>-2.6257900000240799E-9</v>
      </c>
      <c r="E4" s="4">
        <f t="shared" ref="E4:E59" si="0">(B4^2+C4^2+D4^2)^0.5</f>
        <v>2.6387279728225718E-9</v>
      </c>
      <c r="F4" s="12">
        <v>1.0377315076646754</v>
      </c>
      <c r="G4" s="19">
        <f t="shared" ref="G4:G59" si="1">E4*1000000</f>
        <v>2.6387279728225716E-3</v>
      </c>
      <c r="H4" s="1"/>
      <c r="I4" s="1"/>
      <c r="J4" s="1"/>
    </row>
    <row r="5" spans="1:11" x14ac:dyDescent="0.45">
      <c r="A5" s="3">
        <f>'Displacemet Method'!B5</f>
        <v>28811</v>
      </c>
      <c r="B5" s="4">
        <f>'Displacemet Method'!I5-'Pre-stress Method'!I5</f>
        <v>-3.9446360000031794E-9</v>
      </c>
      <c r="C5" s="4">
        <f>'Displacemet Method'!J5-'Pre-stress Method'!J5</f>
        <v>-1.8418250000238473E-9</v>
      </c>
      <c r="D5" s="4">
        <f>'Displacemet Method'!K5-'Pre-stress Method'!K5</f>
        <v>-1.758650000028227E-9</v>
      </c>
      <c r="E5" s="4">
        <f t="shared" si="0"/>
        <v>4.6952446502640537E-9</v>
      </c>
      <c r="F5" s="12">
        <v>1.0380138115169757</v>
      </c>
      <c r="G5" s="19">
        <f t="shared" si="1"/>
        <v>4.6952446502640539E-3</v>
      </c>
      <c r="H5" s="1"/>
      <c r="I5" s="1"/>
      <c r="J5" s="1"/>
    </row>
    <row r="6" spans="1:11" x14ac:dyDescent="0.45">
      <c r="A6" s="3">
        <f>'Displacemet Method'!B6</f>
        <v>42821</v>
      </c>
      <c r="B6" s="4">
        <f>'Displacemet Method'!I6-'Pre-stress Method'!I6</f>
        <v>-2.9674450000103519E-9</v>
      </c>
      <c r="C6" s="4">
        <f>'Displacemet Method'!J6-'Pre-stress Method'!J6</f>
        <v>-4.025401999902499E-9</v>
      </c>
      <c r="D6" s="4">
        <f>'Displacemet Method'!K6-'Pre-stress Method'!K6</f>
        <v>1.0320290000056164E-9</v>
      </c>
      <c r="E6" s="4">
        <f t="shared" si="0"/>
        <v>5.1063367442578704E-9</v>
      </c>
      <c r="F6" s="12">
        <v>1.0384576583087053</v>
      </c>
      <c r="G6" s="19">
        <f t="shared" si="1"/>
        <v>5.1063367442578701E-3</v>
      </c>
      <c r="H6" s="1"/>
      <c r="I6" s="1"/>
      <c r="J6" s="1"/>
    </row>
    <row r="7" spans="1:11" x14ac:dyDescent="0.45">
      <c r="A7" s="3">
        <f>'Displacemet Method'!B7</f>
        <v>21806</v>
      </c>
      <c r="B7" s="4">
        <f>'Displacemet Method'!I7-'Pre-stress Method'!I7</f>
        <v>-4.0030705999354391E-9</v>
      </c>
      <c r="C7" s="4">
        <f>'Displacemet Method'!J7-'Pre-stress Method'!J7</f>
        <v>-2.2698180000054607E-9</v>
      </c>
      <c r="D7" s="4">
        <f>'Displacemet Method'!K7-'Pre-stress Method'!K7</f>
        <v>-6.1862100000285815E-9</v>
      </c>
      <c r="E7" s="4">
        <f t="shared" si="0"/>
        <v>7.7101129787876568E-9</v>
      </c>
      <c r="F7" s="12">
        <v>1.0387176577395805</v>
      </c>
      <c r="G7" s="19">
        <f t="shared" si="1"/>
        <v>7.7101129787876567E-3</v>
      </c>
      <c r="H7" s="1"/>
      <c r="I7" s="1"/>
      <c r="J7" s="1"/>
    </row>
    <row r="8" spans="1:11" x14ac:dyDescent="0.45">
      <c r="A8" s="3">
        <f>'Displacemet Method'!B8</f>
        <v>14801</v>
      </c>
      <c r="B8" s="4">
        <f>'Displacemet Method'!I8-'Pre-stress Method'!I8</f>
        <v>2.2937502999948768E-9</v>
      </c>
      <c r="C8" s="4">
        <f>'Displacemet Method'!J8-'Pre-stress Method'!J8</f>
        <v>3.8440299999099176E-9</v>
      </c>
      <c r="D8" s="4">
        <f>'Displacemet Method'!K8-'Pre-stress Method'!K8</f>
        <v>-2.5846500000074055E-9</v>
      </c>
      <c r="E8" s="4">
        <f t="shared" si="0"/>
        <v>5.1689721126615023E-9</v>
      </c>
      <c r="F8" s="12">
        <v>1.0391299613137905</v>
      </c>
      <c r="G8" s="19">
        <f t="shared" si="1"/>
        <v>5.1689721126615025E-3</v>
      </c>
      <c r="H8" s="1"/>
      <c r="I8" s="1"/>
      <c r="J8" s="1"/>
    </row>
    <row r="9" spans="1:11" x14ac:dyDescent="0.45">
      <c r="A9" s="3">
        <f>'Displacemet Method'!B9</f>
        <v>7796</v>
      </c>
      <c r="B9" s="4">
        <f>'Displacemet Method'!I9-'Pre-stress Method'!I9</f>
        <v>-6.1145110000064042E-9</v>
      </c>
      <c r="C9" s="4">
        <f>'Displacemet Method'!J9-'Pre-stress Method'!J9</f>
        <v>-8.2110400000546396E-9</v>
      </c>
      <c r="D9" s="4">
        <f>'Displacemet Method'!K9-'Pre-stress Method'!K9</f>
        <v>4.2546199999790677E-9</v>
      </c>
      <c r="E9" s="4">
        <f t="shared" si="0"/>
        <v>1.1086487901762149E-8</v>
      </c>
      <c r="F9" s="12">
        <v>1.0395199604625203</v>
      </c>
      <c r="G9" s="19">
        <f t="shared" si="1"/>
        <v>1.1086487901762148E-2</v>
      </c>
      <c r="H9" s="1"/>
      <c r="I9" s="1"/>
      <c r="J9" s="1"/>
    </row>
    <row r="10" spans="1:11" x14ac:dyDescent="0.45">
      <c r="A10" s="3">
        <f>'Displacemet Method'!B10</f>
        <v>265</v>
      </c>
      <c r="B10" s="4">
        <f>'Displacemet Method'!I10-'Pre-stress Method'!I10</f>
        <v>-8.8749999992317197E-10</v>
      </c>
      <c r="C10" s="4">
        <f>'Displacemet Method'!J10-'Pre-stress Method'!J10</f>
        <v>2.9965101000007689E-9</v>
      </c>
      <c r="D10" s="4">
        <f>'Displacemet Method'!K10-'Pre-stress Method'!K10</f>
        <v>-5.4735400000156028E-9</v>
      </c>
      <c r="E10" s="4">
        <f t="shared" si="0"/>
        <v>6.3028857804216195E-9</v>
      </c>
      <c r="F10" s="12">
        <v>1.0396368945453984</v>
      </c>
      <c r="G10" s="19">
        <f t="shared" si="1"/>
        <v>6.3028857804216191E-3</v>
      </c>
      <c r="H10" s="1"/>
      <c r="I10" s="1"/>
      <c r="J10" s="1"/>
    </row>
    <row r="11" spans="1:11" x14ac:dyDescent="0.45">
      <c r="A11" s="3">
        <f>'Displacemet Method'!B11</f>
        <v>385</v>
      </c>
      <c r="B11" s="4">
        <f>'Displacemet Method'!I11-'Pre-stress Method'!I11</f>
        <v>-7.8428000000385287E-9</v>
      </c>
      <c r="C11" s="4">
        <f>'Displacemet Method'!J11-'Pre-stress Method'!J11</f>
        <v>-1.9095600000329158E-9</v>
      </c>
      <c r="D11" s="4">
        <f>'Displacemet Method'!K11-'Pre-stress Method'!K11</f>
        <v>-7.2204000001456926E-10</v>
      </c>
      <c r="E11" s="4">
        <f t="shared" si="0"/>
        <v>8.1041515901389149E-9</v>
      </c>
      <c r="F11" s="12">
        <v>1.0400045892687206</v>
      </c>
      <c r="G11" s="19">
        <f t="shared" si="1"/>
        <v>8.1041515901389156E-3</v>
      </c>
      <c r="H11" s="1"/>
      <c r="I11" s="1"/>
      <c r="J11" s="1"/>
    </row>
    <row r="12" spans="1:11" x14ac:dyDescent="0.45">
      <c r="A12" s="3">
        <f>'Displacemet Method'!B12</f>
        <v>37256</v>
      </c>
      <c r="B12" s="4">
        <f>'Displacemet Method'!I12-'Pre-stress Method'!I12</f>
        <v>2.1609600000258369E-9</v>
      </c>
      <c r="C12" s="4">
        <f>'Displacemet Method'!J12-'Pre-stress Method'!J12</f>
        <v>6.6987999999476577E-9</v>
      </c>
      <c r="D12" s="4">
        <f>'Displacemet Method'!K12-'Pre-stress Method'!K12</f>
        <v>8.0147000001322757E-10</v>
      </c>
      <c r="E12" s="4">
        <f t="shared" si="0"/>
        <v>7.0842094634427352E-9</v>
      </c>
      <c r="F12" s="12">
        <v>2.0766776216110197</v>
      </c>
      <c r="G12" s="19">
        <f t="shared" si="1"/>
        <v>7.0842094634427349E-3</v>
      </c>
      <c r="H12" s="1"/>
      <c r="I12" s="1"/>
      <c r="J12" s="1"/>
    </row>
    <row r="13" spans="1:11" x14ac:dyDescent="0.45">
      <c r="A13" s="3">
        <f>'Displacemet Method'!B13</f>
        <v>44261</v>
      </c>
      <c r="B13" s="4">
        <f>'Displacemet Method'!I13-'Pre-stress Method'!I13</f>
        <v>7.7015000279900825E-12</v>
      </c>
      <c r="C13" s="4">
        <f>'Displacemet Method'!J13-'Pre-stress Method'!J13</f>
        <v>-2.41439600001149E-8</v>
      </c>
      <c r="D13" s="4">
        <f>'Displacemet Method'!K13-'Pre-stress Method'!K13</f>
        <v>-9.7230500000064154E-9</v>
      </c>
      <c r="E13" s="4">
        <f t="shared" si="0"/>
        <v>2.6028226314961911E-8</v>
      </c>
      <c r="F13" s="12">
        <v>2.0783007046382869</v>
      </c>
      <c r="G13" s="19">
        <f t="shared" si="1"/>
        <v>2.6028226314961912E-2</v>
      </c>
      <c r="H13" s="1"/>
      <c r="I13" s="1"/>
      <c r="J13" s="1"/>
    </row>
    <row r="14" spans="1:11" x14ac:dyDescent="0.45">
      <c r="A14" s="3">
        <f>'Displacemet Method'!B14</f>
        <v>30251</v>
      </c>
      <c r="B14" s="4">
        <f>'Displacemet Method'!I14-'Pre-stress Method'!I14</f>
        <v>6.2402499998934213E-9</v>
      </c>
      <c r="C14" s="4">
        <f>'Displacemet Method'!J14-'Pre-stress Method'!J14</f>
        <v>-1.385200000493178E-10</v>
      </c>
      <c r="D14" s="4">
        <f>'Displacemet Method'!K14-'Pre-stress Method'!K14</f>
        <v>5.8647000005917355E-10</v>
      </c>
      <c r="E14" s="4">
        <f t="shared" si="0"/>
        <v>6.2692786596667487E-9</v>
      </c>
      <c r="F14" s="12">
        <v>2.0792776159281856</v>
      </c>
      <c r="G14" s="19">
        <f t="shared" si="1"/>
        <v>6.2692786596667488E-3</v>
      </c>
      <c r="H14" s="1"/>
      <c r="I14" s="1"/>
      <c r="J14" s="1"/>
    </row>
    <row r="15" spans="1:11" x14ac:dyDescent="0.45">
      <c r="A15" s="3">
        <f>'Displacemet Method'!B15</f>
        <v>16241</v>
      </c>
      <c r="B15" s="4">
        <f>'Displacemet Method'!I15-'Pre-stress Method'!I15</f>
        <v>9.9246989988290013E-10</v>
      </c>
      <c r="C15" s="4">
        <f>'Displacemet Method'!J15-'Pre-stress Method'!J15</f>
        <v>7.5726900000032751E-8</v>
      </c>
      <c r="D15" s="4">
        <f>'Displacemet Method'!K15-'Pre-stress Method'!K15</f>
        <v>-4.9830000000382346E-10</v>
      </c>
      <c r="E15" s="4">
        <f t="shared" si="0"/>
        <v>7.573504263554051E-8</v>
      </c>
      <c r="F15" s="12">
        <v>2.0807853500301277</v>
      </c>
      <c r="G15" s="19">
        <f t="shared" si="1"/>
        <v>7.5735042635540512E-2</v>
      </c>
      <c r="H15" s="1"/>
      <c r="I15" s="1"/>
      <c r="J15" s="1"/>
    </row>
    <row r="16" spans="1:11" x14ac:dyDescent="0.45">
      <c r="A16" s="3">
        <f>'Displacemet Method'!B16</f>
        <v>9236</v>
      </c>
      <c r="B16" s="4">
        <f>'Displacemet Method'!I16-'Pre-stress Method'!I16</f>
        <v>-1.8813800000327605E-9</v>
      </c>
      <c r="C16" s="4">
        <f>'Displacemet Method'!J16-'Pre-stress Method'!J16</f>
        <v>4.473377000009833E-8</v>
      </c>
      <c r="D16" s="4">
        <f>'Displacemet Method'!K16-'Pre-stress Method'!K16</f>
        <v>-4.6931999996349671E-10</v>
      </c>
      <c r="E16" s="4">
        <f t="shared" si="0"/>
        <v>4.4775775039507537E-8</v>
      </c>
      <c r="F16" s="12">
        <v>2.0811160895298468</v>
      </c>
      <c r="G16" s="19">
        <f t="shared" si="1"/>
        <v>4.477577503950754E-2</v>
      </c>
      <c r="H16" s="1"/>
      <c r="I16" s="1"/>
      <c r="J16" s="1"/>
    </row>
    <row r="17" spans="1:10" x14ac:dyDescent="0.45">
      <c r="A17" s="3">
        <f>'Displacemet Method'!B17</f>
        <v>23246</v>
      </c>
      <c r="B17" s="4">
        <f>'Displacemet Method'!I17-'Pre-stress Method'!I17</f>
        <v>-1.796802400009373E-8</v>
      </c>
      <c r="C17" s="4">
        <f>'Displacemet Method'!J17-'Pre-stress Method'!J17</f>
        <v>-1.1013399999924497E-9</v>
      </c>
      <c r="D17" s="4">
        <f>'Displacemet Method'!K17-'Pre-stress Method'!K17</f>
        <v>-7.9567000069776656E-11</v>
      </c>
      <c r="E17" s="4">
        <f t="shared" si="0"/>
        <v>1.8001921207777456E-8</v>
      </c>
      <c r="F17" s="12">
        <v>2.0816545659883148</v>
      </c>
      <c r="G17" s="19">
        <f t="shared" si="1"/>
        <v>1.8001921207777456E-2</v>
      </c>
      <c r="H17" s="1"/>
      <c r="I17" s="1"/>
      <c r="J17" s="1"/>
    </row>
    <row r="18" spans="1:10" x14ac:dyDescent="0.45">
      <c r="A18" s="3">
        <f>'Displacemet Method'!B18</f>
        <v>1837</v>
      </c>
      <c r="B18" s="4">
        <f>'Displacemet Method'!I18-'Pre-stress Method'!I18</f>
        <v>7.7211370000298402E-8</v>
      </c>
      <c r="C18" s="4">
        <f>'Displacemet Method'!J18-'Pre-stress Method'!J18</f>
        <v>-2.4443999992532217E-11</v>
      </c>
      <c r="D18" s="4">
        <f>'Displacemet Method'!K18-'Pre-stress Method'!K18</f>
        <v>-1.0443409999955598E-8</v>
      </c>
      <c r="E18" s="4">
        <f t="shared" si="0"/>
        <v>7.7914447102314009E-8</v>
      </c>
      <c r="F18" s="12">
        <v>2.0832853027130009</v>
      </c>
      <c r="G18" s="19">
        <f t="shared" si="1"/>
        <v>7.7914447102314002E-2</v>
      </c>
      <c r="H18" s="1"/>
      <c r="I18" s="1"/>
      <c r="J18" s="1"/>
    </row>
    <row r="19" spans="1:10" x14ac:dyDescent="0.45">
      <c r="A19" s="3">
        <f>'Displacemet Method'!B19</f>
        <v>1909</v>
      </c>
      <c r="B19" s="4">
        <f>'Displacemet Method'!I19-'Pre-stress Method'!I19</f>
        <v>-3.7699299999024299E-9</v>
      </c>
      <c r="C19" s="4">
        <f>'Displacemet Method'!J19-'Pre-stress Method'!J19</f>
        <v>-2.1661900000526438E-9</v>
      </c>
      <c r="D19" s="4">
        <f>'Displacemet Method'!K19-'Pre-stress Method'!K19</f>
        <v>-5.6244000011832981E-10</v>
      </c>
      <c r="E19" s="4">
        <f t="shared" si="0"/>
        <v>4.3841863639933826E-9</v>
      </c>
      <c r="F19" s="12">
        <v>2.0842507334771412</v>
      </c>
      <c r="G19" s="19">
        <f t="shared" si="1"/>
        <v>4.3841863639933823E-3</v>
      </c>
      <c r="H19" s="1"/>
      <c r="I19" s="1"/>
      <c r="J19" s="1"/>
    </row>
    <row r="20" spans="1:10" x14ac:dyDescent="0.45">
      <c r="A20" s="3">
        <f>'Displacemet Method'!B20</f>
        <v>45401</v>
      </c>
      <c r="B20" s="4">
        <f>'Displacemet Method'!I20-'Pre-stress Method'!I20</f>
        <v>-6.7973593999987036E-8</v>
      </c>
      <c r="C20" s="4">
        <f>'Displacemet Method'!J20-'Pre-stress Method'!J20</f>
        <v>-1.0191790000054629E-8</v>
      </c>
      <c r="D20" s="4">
        <f>'Displacemet Method'!K20-'Pre-stress Method'!K20</f>
        <v>-9.7886300000956522E-9</v>
      </c>
      <c r="E20" s="4">
        <f t="shared" si="0"/>
        <v>6.9426935277016652E-8</v>
      </c>
      <c r="F20" s="12">
        <v>3.1223837208133145</v>
      </c>
      <c r="G20" s="19">
        <f t="shared" si="1"/>
        <v>6.9426935277016655E-2</v>
      </c>
      <c r="H20" s="1"/>
      <c r="I20" s="1"/>
      <c r="J20" s="1"/>
    </row>
    <row r="21" spans="1:10" x14ac:dyDescent="0.45">
      <c r="A21" s="3">
        <f>'Displacemet Method'!B21</f>
        <v>10376</v>
      </c>
      <c r="B21" s="4">
        <f>'Displacemet Method'!I21-'Pre-stress Method'!I21</f>
        <v>-9.4502700001379558E-10</v>
      </c>
      <c r="C21" s="4">
        <f>'Displacemet Method'!J21-'Pre-stress Method'!J21</f>
        <v>-1.8089356000096368E-8</v>
      </c>
      <c r="D21" s="4">
        <f>'Displacemet Method'!K21-'Pre-stress Method'!K21</f>
        <v>9.95910900004459E-9</v>
      </c>
      <c r="E21" s="4">
        <f t="shared" si="0"/>
        <v>2.0671277865766953E-8</v>
      </c>
      <c r="F21" s="12">
        <v>3.1236837179842643</v>
      </c>
      <c r="G21" s="19">
        <f t="shared" si="1"/>
        <v>2.0671277865766953E-2</v>
      </c>
      <c r="H21" s="1"/>
      <c r="I21" s="1"/>
      <c r="J21" s="1"/>
    </row>
    <row r="22" spans="1:10" x14ac:dyDescent="0.45">
      <c r="A22" s="3">
        <f>'Displacemet Method'!B22</f>
        <v>38396</v>
      </c>
      <c r="B22" s="4">
        <f>'Displacemet Method'!I22-'Pre-stress Method'!I22</f>
        <v>-9.2796079999811487E-8</v>
      </c>
      <c r="C22" s="4">
        <f>'Displacemet Method'!J22-'Pre-stress Method'!J22</f>
        <v>1.957086999968341E-8</v>
      </c>
      <c r="D22" s="4">
        <f>'Displacemet Method'!K22-'Pre-stress Method'!K22</f>
        <v>6.4179999986410663E-10</v>
      </c>
      <c r="E22" s="4">
        <f t="shared" si="0"/>
        <v>9.4839566232220549E-8</v>
      </c>
      <c r="F22" s="12">
        <v>3.1246300148977637</v>
      </c>
      <c r="G22" s="19">
        <f t="shared" si="1"/>
        <v>9.4839566232220548E-2</v>
      </c>
      <c r="H22" s="1"/>
      <c r="I22" s="1"/>
      <c r="J22" s="1"/>
    </row>
    <row r="23" spans="1:10" x14ac:dyDescent="0.45">
      <c r="A23" s="3">
        <f>'Displacemet Method'!B23</f>
        <v>17381</v>
      </c>
      <c r="B23" s="4">
        <f>'Displacemet Method'!I23-'Pre-stress Method'!I23</f>
        <v>-6.1976257999989473E-8</v>
      </c>
      <c r="C23" s="4">
        <f>'Displacemet Method'!J23-'Pre-stress Method'!J23</f>
        <v>3.3738249999738096E-8</v>
      </c>
      <c r="D23" s="4">
        <f>'Displacemet Method'!K23-'Pre-stress Method'!K23</f>
        <v>-2.5939999985253454E-10</v>
      </c>
      <c r="E23" s="4">
        <f t="shared" si="0"/>
        <v>7.0564816708371104E-8</v>
      </c>
      <c r="F23" s="12">
        <v>3.1253915354719957</v>
      </c>
      <c r="G23" s="19">
        <f t="shared" si="1"/>
        <v>7.05648167083711E-2</v>
      </c>
      <c r="H23" s="1"/>
      <c r="I23" s="1"/>
      <c r="J23" s="1"/>
    </row>
    <row r="24" spans="1:10" x14ac:dyDescent="0.45">
      <c r="A24" s="3">
        <f>'Displacemet Method'!B24</f>
        <v>3061</v>
      </c>
      <c r="B24" s="4">
        <f>'Displacemet Method'!I24-'Pre-stress Method'!I24</f>
        <v>-3.7765620000164424E-8</v>
      </c>
      <c r="C24" s="4">
        <f>'Displacemet Method'!J24-'Pre-stress Method'!J24</f>
        <v>3.9961361000210444E-8</v>
      </c>
      <c r="D24" s="4">
        <f>'Displacemet Method'!K24-'Pre-stress Method'!K24</f>
        <v>9.7282099999294186E-9</v>
      </c>
      <c r="E24" s="4">
        <f t="shared" si="0"/>
        <v>5.5837178445805143E-8</v>
      </c>
      <c r="F24" s="12">
        <v>3.1308145681275983</v>
      </c>
      <c r="G24" s="19">
        <f t="shared" si="1"/>
        <v>5.5837178445805144E-2</v>
      </c>
      <c r="H24" s="1"/>
      <c r="I24" s="1"/>
      <c r="J24" s="1"/>
    </row>
    <row r="25" spans="1:10" x14ac:dyDescent="0.45">
      <c r="A25" s="3">
        <f>'Displacemet Method'!B25</f>
        <v>3133</v>
      </c>
      <c r="B25" s="4">
        <f>'Displacemet Method'!I25-'Pre-stress Method'!I25</f>
        <v>-7.0847169999967846E-8</v>
      </c>
      <c r="C25" s="4">
        <f>'Displacemet Method'!J25-'Pre-stress Method'!J25</f>
        <v>1.8783699999060099E-9</v>
      </c>
      <c r="D25" s="4">
        <f>'Displacemet Method'!K25-'Pre-stress Method'!K25</f>
        <v>-1.8865000002681737E-10</v>
      </c>
      <c r="E25" s="4">
        <f t="shared" si="0"/>
        <v>7.0872317301492271E-8</v>
      </c>
      <c r="F25" s="12">
        <v>3.1318915211098863</v>
      </c>
      <c r="G25" s="19">
        <f t="shared" si="1"/>
        <v>7.0872317301492266E-2</v>
      </c>
      <c r="H25" s="1"/>
      <c r="I25" s="1"/>
      <c r="J25" s="1"/>
    </row>
    <row r="26" spans="1:10" x14ac:dyDescent="0.45">
      <c r="A26" s="3">
        <f>'Displacemet Method'!B26</f>
        <v>31391</v>
      </c>
      <c r="B26" s="4">
        <f>'Displacemet Method'!I26-'Pre-stress Method'!I26</f>
        <v>-3.9720210000000061E-8</v>
      </c>
      <c r="C26" s="4">
        <f>'Displacemet Method'!J26-'Pre-stress Method'!J26</f>
        <v>3.4814029999975793E-8</v>
      </c>
      <c r="D26" s="4">
        <f>'Displacemet Method'!K26-'Pre-stress Method'!K26</f>
        <v>4.4707999997430081E-10</v>
      </c>
      <c r="E26" s="4">
        <f t="shared" si="0"/>
        <v>5.281961423382129E-8</v>
      </c>
      <c r="F26" s="12">
        <v>3.1324299976216543</v>
      </c>
      <c r="G26" s="19">
        <f t="shared" si="1"/>
        <v>5.281961423382129E-2</v>
      </c>
      <c r="H26" s="1"/>
      <c r="I26" s="1"/>
      <c r="J26" s="1"/>
    </row>
    <row r="27" spans="1:10" x14ac:dyDescent="0.45">
      <c r="A27" s="3">
        <f>'Displacemet Method'!B27</f>
        <v>24386</v>
      </c>
      <c r="B27" s="4">
        <f>'Displacemet Method'!I27-'Pre-stress Method'!I27</f>
        <v>-2.9980583000129707E-8</v>
      </c>
      <c r="C27" s="4">
        <f>'Displacemet Method'!J27-'Pre-stress Method'!J27</f>
        <v>3.69279070000679E-8</v>
      </c>
      <c r="D27" s="4">
        <f>'Displacemet Method'!K27-'Pre-stress Method'!K27</f>
        <v>-5.8630000051955455E-11</v>
      </c>
      <c r="E27" s="4">
        <f t="shared" si="0"/>
        <v>4.7565839737255104E-8</v>
      </c>
      <c r="F27" s="12">
        <v>3.1333221746255204</v>
      </c>
      <c r="G27" s="19">
        <f t="shared" si="1"/>
        <v>4.7565839737255103E-2</v>
      </c>
      <c r="H27" s="1"/>
      <c r="I27" s="1"/>
      <c r="J27" s="1"/>
    </row>
    <row r="28" spans="1:10" x14ac:dyDescent="0.45">
      <c r="A28" s="3">
        <f>'Displacemet Method'!B28</f>
        <v>11516</v>
      </c>
      <c r="B28" s="4">
        <f>'Displacemet Method'!I28-'Pre-stress Method'!I28</f>
        <v>1.5959364000044801E-8</v>
      </c>
      <c r="C28" s="4">
        <f>'Displacemet Method'!J28-'Pre-stress Method'!J28</f>
        <v>-2.6924546999481519E-8</v>
      </c>
      <c r="D28" s="4">
        <f>'Displacemet Method'!K28-'Pre-stress Method'!K28</f>
        <v>3.0110319999918783E-8</v>
      </c>
      <c r="E28" s="4">
        <f t="shared" si="0"/>
        <v>4.3431139760668543E-8</v>
      </c>
      <c r="F28" s="12">
        <v>4.1747784084906829</v>
      </c>
      <c r="G28" s="19">
        <f t="shared" si="1"/>
        <v>4.3431139760668543E-2</v>
      </c>
      <c r="H28" s="1"/>
      <c r="I28" s="1"/>
      <c r="J28" s="1"/>
    </row>
    <row r="29" spans="1:10" x14ac:dyDescent="0.45">
      <c r="A29" s="3">
        <f>'Displacemet Method'!B29</f>
        <v>46541</v>
      </c>
      <c r="B29" s="4">
        <f>'Displacemet Method'!I29-'Pre-stress Method'!I29</f>
        <v>6.0308450000427782E-9</v>
      </c>
      <c r="C29" s="4">
        <f>'Displacemet Method'!J29-'Pre-stress Method'!J29</f>
        <v>-2.215736000015997E-8</v>
      </c>
      <c r="D29" s="4">
        <f>'Displacemet Method'!K29-'Pre-stress Method'!K29</f>
        <v>9.6204000061411721E-11</v>
      </c>
      <c r="E29" s="4">
        <f t="shared" si="0"/>
        <v>2.2963644066237787E-8</v>
      </c>
      <c r="F29" s="12">
        <v>4.1802014413183484</v>
      </c>
      <c r="G29" s="19">
        <f t="shared" si="1"/>
        <v>2.2963644066237788E-2</v>
      </c>
      <c r="H29" s="1"/>
      <c r="I29" s="1"/>
      <c r="J29" s="1"/>
    </row>
    <row r="30" spans="1:10" x14ac:dyDescent="0.45">
      <c r="A30" s="3">
        <f>'Displacemet Method'!B30</f>
        <v>18521</v>
      </c>
      <c r="B30" s="4">
        <f>'Displacemet Method'!I30-'Pre-stress Method'!I30</f>
        <v>7.3026238999861909E-8</v>
      </c>
      <c r="C30" s="4">
        <f>'Displacemet Method'!J30-'Pre-stress Method'!J30</f>
        <v>4.7896079999679153E-8</v>
      </c>
      <c r="D30" s="4">
        <f>'Displacemet Method'!K30-'Pre-stress Method'!K30</f>
        <v>4.9929093000030192E-8</v>
      </c>
      <c r="E30" s="4">
        <f t="shared" si="0"/>
        <v>1.0059711919138779E-7</v>
      </c>
      <c r="F30" s="12">
        <v>4.1817244827941495</v>
      </c>
      <c r="G30" s="19">
        <f t="shared" si="1"/>
        <v>0.10059711919138779</v>
      </c>
      <c r="H30" s="1"/>
      <c r="I30" s="1"/>
      <c r="J30" s="1"/>
    </row>
    <row r="31" spans="1:10" x14ac:dyDescent="0.45">
      <c r="A31" s="3">
        <f>'Displacemet Method'!B31</f>
        <v>4285</v>
      </c>
      <c r="B31" s="4">
        <f>'Displacemet Method'!I31-'Pre-stress Method'!I31</f>
        <v>-2.7851050000103628E-8</v>
      </c>
      <c r="C31" s="4">
        <f>'Displacemet Method'!J31-'Pre-stress Method'!J31</f>
        <v>-3.2014550999798219E-8</v>
      </c>
      <c r="D31" s="4">
        <f>'Displacemet Method'!K31-'Pre-stress Method'!K31</f>
        <v>-1.0116059999875845E-8</v>
      </c>
      <c r="E31" s="4">
        <f t="shared" si="0"/>
        <v>4.3622782255927249E-8</v>
      </c>
      <c r="F31" s="12">
        <v>4.1851783856844147</v>
      </c>
      <c r="G31" s="19">
        <f t="shared" si="1"/>
        <v>4.362278225592725E-2</v>
      </c>
      <c r="H31" s="1"/>
      <c r="I31" s="1"/>
      <c r="J31" s="1"/>
    </row>
    <row r="32" spans="1:10" x14ac:dyDescent="0.45">
      <c r="A32" s="3">
        <f>'Displacemet Method'!B32</f>
        <v>4357</v>
      </c>
      <c r="B32" s="4">
        <f>'Displacemet Method'!I32-'Pre-stress Method'!I32</f>
        <v>-7.5498999413392553E-12</v>
      </c>
      <c r="C32" s="4">
        <f>'Displacemet Method'!J32-'Pre-stress Method'!J32</f>
        <v>7.2979984999882799E-8</v>
      </c>
      <c r="D32" s="4">
        <f>'Displacemet Method'!K32-'Pre-stress Method'!K32</f>
        <v>5.001566599988419E-8</v>
      </c>
      <c r="E32" s="4">
        <f t="shared" si="0"/>
        <v>8.8473979864116429E-8</v>
      </c>
      <c r="F32" s="12">
        <v>4.1874629478957779</v>
      </c>
      <c r="G32" s="19">
        <f t="shared" si="1"/>
        <v>8.8473979864116425E-2</v>
      </c>
      <c r="H32" s="1"/>
      <c r="I32" s="1"/>
      <c r="J32" s="1"/>
    </row>
    <row r="33" spans="1:10" x14ac:dyDescent="0.45">
      <c r="A33" s="3">
        <f>'Displacemet Method'!B33</f>
        <v>39536</v>
      </c>
      <c r="B33" s="4">
        <f>'Displacemet Method'!I33-'Pre-stress Method'!I33</f>
        <v>-8.3844279999975915E-8</v>
      </c>
      <c r="C33" s="4">
        <f>'Displacemet Method'!J33-'Pre-stress Method'!J33</f>
        <v>-2.9409999999577274E-10</v>
      </c>
      <c r="D33" s="4">
        <f>'Displacemet Method'!K33-'Pre-stress Method'!K33</f>
        <v>-9.7453600000994151E-9</v>
      </c>
      <c r="E33" s="4">
        <f t="shared" si="0"/>
        <v>8.440925201099638E-8</v>
      </c>
      <c r="F33" s="12">
        <v>4.2004246511513568</v>
      </c>
      <c r="G33" s="19">
        <f t="shared" si="1"/>
        <v>8.4409252010996375E-2</v>
      </c>
      <c r="H33" s="1"/>
      <c r="I33" s="1"/>
      <c r="J33" s="1"/>
    </row>
    <row r="34" spans="1:10" x14ac:dyDescent="0.45">
      <c r="A34" s="3">
        <f>'Displacemet Method'!B34</f>
        <v>25526</v>
      </c>
      <c r="B34" s="4">
        <f>'Displacemet Method'!I34-'Pre-stress Method'!I34</f>
        <v>-3.8006996599861814E-8</v>
      </c>
      <c r="C34" s="4">
        <f>'Displacemet Method'!J34-'Pre-stress Method'!J34</f>
        <v>8.9287960000888206E-9</v>
      </c>
      <c r="D34" s="4">
        <f>'Displacemet Method'!K34-'Pre-stress Method'!K34</f>
        <v>7.9956378999917338E-8</v>
      </c>
      <c r="E34" s="4">
        <f t="shared" si="0"/>
        <v>8.8979085920970952E-8</v>
      </c>
      <c r="F34" s="12">
        <v>4.2047707309673852</v>
      </c>
      <c r="G34" s="19">
        <f t="shared" si="1"/>
        <v>8.8979085920970952E-2</v>
      </c>
      <c r="H34" s="1"/>
      <c r="I34" s="1"/>
      <c r="J34" s="1"/>
    </row>
    <row r="35" spans="1:10" x14ac:dyDescent="0.45">
      <c r="A35" s="3">
        <f>'Displacemet Method'!B35</f>
        <v>32531</v>
      </c>
      <c r="B35" s="4">
        <f>'Displacemet Method'!I35-'Pre-stress Method'!I35</f>
        <v>3.3188940000341421E-8</v>
      </c>
      <c r="C35" s="4">
        <f>'Displacemet Method'!J35-'Pre-stress Method'!J35</f>
        <v>-3.1309200002570259E-9</v>
      </c>
      <c r="D35" s="4">
        <f>'Displacemet Method'!K35-'Pre-stress Method'!K35</f>
        <v>4.0173849999913455E-8</v>
      </c>
      <c r="E35" s="4">
        <f t="shared" si="0"/>
        <v>5.2203894703458846E-8</v>
      </c>
      <c r="F35" s="12">
        <v>4.2120322375309529</v>
      </c>
      <c r="G35" s="19">
        <f t="shared" si="1"/>
        <v>5.2203894703458847E-2</v>
      </c>
      <c r="H35" s="1"/>
      <c r="I35" s="1"/>
      <c r="J35" s="1"/>
    </row>
    <row r="36" spans="1:10" x14ac:dyDescent="0.45">
      <c r="A36" s="3">
        <f>'Displacemet Method'!B36</f>
        <v>12656</v>
      </c>
      <c r="B36" s="4">
        <f>'Displacemet Method'!I36-'Pre-stress Method'!I36</f>
        <v>4.9833140001662168E-9</v>
      </c>
      <c r="C36" s="4">
        <f>'Displacemet Method'!J36-'Pre-stress Method'!J36</f>
        <v>-1.5922611000529496E-8</v>
      </c>
      <c r="D36" s="4">
        <f>'Displacemet Method'!K36-'Pre-stress Method'!K36</f>
        <v>5.5046552000208998E-8</v>
      </c>
      <c r="E36" s="4">
        <f t="shared" si="0"/>
        <v>5.7519438858616733E-8</v>
      </c>
      <c r="F36" s="12">
        <v>5.2386882947928859</v>
      </c>
      <c r="G36" s="19">
        <f t="shared" si="1"/>
        <v>5.7519438858616732E-2</v>
      </c>
      <c r="H36" s="1"/>
      <c r="I36" s="1"/>
      <c r="J36" s="1"/>
    </row>
    <row r="37" spans="1:10" x14ac:dyDescent="0.45">
      <c r="A37" s="3">
        <f>'Displacemet Method'!B37</f>
        <v>5581</v>
      </c>
      <c r="B37" s="4">
        <f>'Displacemet Method'!I37-'Pre-stress Method'!I37</f>
        <v>3.4963253999452382E-8</v>
      </c>
      <c r="C37" s="4">
        <f>'Displacemet Method'!J37-'Pre-stress Method'!J37</f>
        <v>1.7001482400299389E-8</v>
      </c>
      <c r="D37" s="4">
        <f>'Displacemet Method'!K37-'Pre-stress Method'!K37</f>
        <v>-3.8975405999841506E-8</v>
      </c>
      <c r="E37" s="4">
        <f t="shared" si="0"/>
        <v>5.5050538661219236E-8</v>
      </c>
      <c r="F37" s="12">
        <v>5.245057624087651</v>
      </c>
      <c r="G37" s="19">
        <f t="shared" si="1"/>
        <v>5.5050538661219235E-2</v>
      </c>
      <c r="H37" s="1"/>
      <c r="I37" s="1"/>
      <c r="J37" s="1"/>
    </row>
    <row r="38" spans="1:10" x14ac:dyDescent="0.45">
      <c r="A38" s="3">
        <f>'Displacemet Method'!B38</f>
        <v>5509</v>
      </c>
      <c r="B38" s="4">
        <f>'Displacemet Method'!I38-'Pre-stress Method'!I38</f>
        <v>-1.2944512998817881E-8</v>
      </c>
      <c r="C38" s="4">
        <f>'Displacemet Method'!J38-'Pre-stress Method'!J38</f>
        <v>2.6985090000215817E-8</v>
      </c>
      <c r="D38" s="4">
        <f>'Displacemet Method'!K38-'Pre-stress Method'!K38</f>
        <v>3.9976178000267898E-8</v>
      </c>
      <c r="E38" s="4">
        <f t="shared" si="0"/>
        <v>4.9938465200738953E-8</v>
      </c>
      <c r="F38" s="12">
        <v>5.2511115213828772</v>
      </c>
      <c r="G38" s="19">
        <f t="shared" si="1"/>
        <v>4.9938465200738955E-2</v>
      </c>
      <c r="H38" s="1"/>
      <c r="I38" s="1"/>
      <c r="J38" s="1"/>
    </row>
    <row r="39" spans="1:10" x14ac:dyDescent="0.45">
      <c r="A39" s="3">
        <f>'Displacemet Method'!B39</f>
        <v>19661</v>
      </c>
      <c r="B39" s="4">
        <f>'Displacemet Method'!I39-'Pre-stress Method'!I39</f>
        <v>1.3011622999967859E-8</v>
      </c>
      <c r="C39" s="4">
        <f>'Displacemet Method'!J39-'Pre-stress Method'!J39</f>
        <v>4.9619270003561922E-9</v>
      </c>
      <c r="D39" s="4">
        <f>'Displacemet Method'!K39-'Pre-stress Method'!K39</f>
        <v>3.8992840299938852E-8</v>
      </c>
      <c r="E39" s="4">
        <f t="shared" si="0"/>
        <v>4.1404886756356332E-8</v>
      </c>
      <c r="F39" s="12">
        <v>5.2598960693154391</v>
      </c>
      <c r="G39" s="19">
        <f t="shared" si="1"/>
        <v>4.1404886756356334E-2</v>
      </c>
      <c r="H39" s="1"/>
      <c r="I39" s="1"/>
      <c r="J39" s="1"/>
    </row>
    <row r="40" spans="1:10" x14ac:dyDescent="0.45">
      <c r="A40" s="3">
        <f>'Displacemet Method'!B40</f>
        <v>47681</v>
      </c>
      <c r="B40" s="4">
        <f>'Displacemet Method'!I40-'Pre-stress Method'!I40</f>
        <v>-1.397143800001624E-8</v>
      </c>
      <c r="C40" s="4">
        <f>'Displacemet Method'!J40-'Pre-stress Method'!J40</f>
        <v>4.2953966999589865E-8</v>
      </c>
      <c r="D40" s="4">
        <f>'Displacemet Method'!K40-'Pre-stress Method'!K40</f>
        <v>3.7020119000256285E-8</v>
      </c>
      <c r="E40" s="4">
        <f t="shared" si="0"/>
        <v>5.8401486039169322E-8</v>
      </c>
      <c r="F40" s="12">
        <v>5.2667114872565399</v>
      </c>
      <c r="G40" s="19">
        <f t="shared" si="1"/>
        <v>5.8401486039169323E-2</v>
      </c>
      <c r="H40" s="1"/>
      <c r="I40" s="1"/>
      <c r="J40" s="1"/>
    </row>
    <row r="41" spans="1:10" x14ac:dyDescent="0.45">
      <c r="A41" s="3">
        <f>'Displacemet Method'!B41</f>
        <v>26666</v>
      </c>
      <c r="B41" s="4">
        <f>'Displacemet Method'!I41-'Pre-stress Method'!I41</f>
        <v>-4.9997230900516998E-8</v>
      </c>
      <c r="C41" s="4">
        <f>'Displacemet Method'!J41-'Pre-stress Method'!J41</f>
        <v>1.3953335000014416E-8</v>
      </c>
      <c r="D41" s="4">
        <f>'Displacemet Method'!K41-'Pre-stress Method'!K41</f>
        <v>-2.3014179000024892E-8</v>
      </c>
      <c r="E41" s="4">
        <f t="shared" si="0"/>
        <v>5.6780904275886856E-8</v>
      </c>
      <c r="F41" s="12">
        <v>5.3075116071469868</v>
      </c>
      <c r="G41" s="19">
        <f t="shared" si="1"/>
        <v>5.6780904275886855E-2</v>
      </c>
      <c r="H41" s="1"/>
      <c r="I41" s="1"/>
      <c r="J41" s="1"/>
    </row>
    <row r="42" spans="1:10" x14ac:dyDescent="0.45">
      <c r="A42" s="3">
        <f>'Displacemet Method'!B42</f>
        <v>40676</v>
      </c>
      <c r="B42" s="4">
        <f>'Displacemet Method'!I42-'Pre-stress Method'!I42</f>
        <v>4.3049240000016253E-8</v>
      </c>
      <c r="C42" s="4">
        <f>'Displacemet Method'!J42-'Pre-stress Method'!J42</f>
        <v>1.913304999677512E-9</v>
      </c>
      <c r="D42" s="4">
        <f>'Displacemet Method'!K42-'Pre-stress Method'!K42</f>
        <v>-5.3977845999994209E-8</v>
      </c>
      <c r="E42" s="4">
        <f t="shared" si="0"/>
        <v>6.9068847242442676E-8</v>
      </c>
      <c r="F42" s="12">
        <v>5.3223500523734817</v>
      </c>
      <c r="G42" s="19">
        <f t="shared" si="1"/>
        <v>6.906884724244268E-2</v>
      </c>
      <c r="H42" s="1"/>
      <c r="I42" s="1"/>
      <c r="J42" s="1"/>
    </row>
    <row r="43" spans="1:10" x14ac:dyDescent="0.45">
      <c r="A43" s="3">
        <f>'Displacemet Method'!B43</f>
        <v>33671</v>
      </c>
      <c r="B43" s="4">
        <f>'Displacemet Method'!I43-'Pre-stress Method'!I43</f>
        <v>-1.5958739000426769E-8</v>
      </c>
      <c r="C43" s="4">
        <f>'Displacemet Method'!J43-'Pre-stress Method'!J43</f>
        <v>-4.8052611000080209E-8</v>
      </c>
      <c r="D43" s="4">
        <f>'Displacemet Method'!K43-'Pre-stress Method'!K43</f>
        <v>-1.4990474999981504E-8</v>
      </c>
      <c r="E43" s="4">
        <f t="shared" si="0"/>
        <v>5.2805767820701576E-8</v>
      </c>
      <c r="F43" s="12">
        <v>5.3260269995560474</v>
      </c>
      <c r="G43" s="19">
        <f t="shared" si="1"/>
        <v>5.280576782070158E-2</v>
      </c>
      <c r="H43" s="1"/>
      <c r="I43" s="1"/>
      <c r="J43" s="1"/>
    </row>
    <row r="44" spans="1:10" x14ac:dyDescent="0.45">
      <c r="A44" s="3">
        <f>'Displacemet Method'!B44</f>
        <v>6673</v>
      </c>
      <c r="B44" s="4">
        <f>'Displacemet Method'!I44-'Pre-stress Method'!I44</f>
        <v>8.9691330005386982E-9</v>
      </c>
      <c r="C44" s="4">
        <f>'Displacemet Method'!J44-'Pre-stress Method'!J44</f>
        <v>-3.3190407399893984E-8</v>
      </c>
      <c r="D44" s="4">
        <f>'Displacemet Method'!K44-'Pre-stress Method'!K44</f>
        <v>3.301333300004608E-8</v>
      </c>
      <c r="E44" s="4">
        <f t="shared" si="0"/>
        <v>4.7664752657747226E-8</v>
      </c>
      <c r="F44" s="12">
        <v>5.7819050493760269</v>
      </c>
      <c r="G44" s="19">
        <f t="shared" si="1"/>
        <v>4.7664752657747229E-2</v>
      </c>
      <c r="H44" s="1"/>
      <c r="I44" s="1"/>
      <c r="J44" s="1"/>
    </row>
    <row r="45" spans="1:10" x14ac:dyDescent="0.45">
      <c r="A45" s="3">
        <f>'Displacemet Method'!B45</f>
        <v>13706</v>
      </c>
      <c r="B45" s="4">
        <f>'Displacemet Method'!I45-'Pre-stress Method'!I45</f>
        <v>1.2888959000350447E-8</v>
      </c>
      <c r="C45" s="4">
        <f>'Displacemet Method'!J45-'Pre-stress Method'!J45</f>
        <v>-2.1963210999897953E-8</v>
      </c>
      <c r="D45" s="4">
        <f>'Displacemet Method'!K45-'Pre-stress Method'!K45</f>
        <v>7.9014290999858405E-8</v>
      </c>
      <c r="E45" s="4">
        <f t="shared" si="0"/>
        <v>8.3016661482795475E-8</v>
      </c>
      <c r="F45" s="12">
        <v>5.7854896084946867</v>
      </c>
      <c r="G45" s="19">
        <f t="shared" si="1"/>
        <v>8.3016661482795476E-2</v>
      </c>
      <c r="H45" s="1"/>
      <c r="I45" s="1"/>
      <c r="J45" s="1"/>
    </row>
    <row r="46" spans="1:10" x14ac:dyDescent="0.45">
      <c r="A46" s="3">
        <f>'Displacemet Method'!B46</f>
        <v>6637</v>
      </c>
      <c r="B46" s="4">
        <f>'Displacemet Method'!I46-'Pre-stress Method'!I46</f>
        <v>-2.3980990000206648E-8</v>
      </c>
      <c r="C46" s="4">
        <f>'Displacemet Method'!J46-'Pre-stress Method'!J46</f>
        <v>3.289840329974078E-8</v>
      </c>
      <c r="D46" s="4">
        <f>'Displacemet Method'!K46-'Pre-stress Method'!K46</f>
        <v>-5.8902580500185681E-8</v>
      </c>
      <c r="E46" s="4">
        <f t="shared" si="0"/>
        <v>7.1602421821075729E-8</v>
      </c>
      <c r="F46" s="12">
        <v>5.7941435001214803</v>
      </c>
      <c r="G46" s="19">
        <f t="shared" si="1"/>
        <v>7.1602421821075735E-2</v>
      </c>
      <c r="H46" s="1"/>
      <c r="I46" s="1"/>
      <c r="J46" s="1"/>
    </row>
    <row r="47" spans="1:10" x14ac:dyDescent="0.45">
      <c r="A47" s="3">
        <f>'Displacemet Method'!B47</f>
        <v>20711</v>
      </c>
      <c r="B47" s="4">
        <f>'Displacemet Method'!I47-'Pre-stress Method'!I47</f>
        <v>1.1303740200373918E-8</v>
      </c>
      <c r="C47" s="4">
        <f>'Displacemet Method'!J47-'Pre-stress Method'!J47</f>
        <v>-1.6004282400207404E-8</v>
      </c>
      <c r="D47" s="4">
        <f>'Displacemet Method'!K47-'Pre-stress Method'!K47</f>
        <v>-2.7995969800222176E-8</v>
      </c>
      <c r="E47" s="4">
        <f t="shared" si="0"/>
        <v>3.4171419676655076E-8</v>
      </c>
      <c r="F47" s="12">
        <v>5.8154819310182715</v>
      </c>
      <c r="G47" s="19">
        <f t="shared" si="1"/>
        <v>3.4171419676655074E-2</v>
      </c>
      <c r="H47" s="1"/>
      <c r="I47" s="1"/>
      <c r="J47" s="1"/>
    </row>
    <row r="48" spans="1:10" x14ac:dyDescent="0.45">
      <c r="A48" s="3">
        <f>'Displacemet Method'!B48</f>
        <v>48731</v>
      </c>
      <c r="B48" s="4">
        <f>'Displacemet Method'!I48-'Pre-stress Method'!I48</f>
        <v>5.3010818000000237E-8</v>
      </c>
      <c r="C48" s="4">
        <f>'Displacemet Method'!J48-'Pre-stress Method'!J48</f>
        <v>6.198215200033802E-8</v>
      </c>
      <c r="D48" s="4">
        <f>'Displacemet Method'!K48-'Pre-stress Method'!K48</f>
        <v>-5.2042038994198903E-9</v>
      </c>
      <c r="E48" s="4">
        <f t="shared" si="0"/>
        <v>8.1725257600382596E-8</v>
      </c>
      <c r="F48" s="12">
        <v>5.8291127669654843</v>
      </c>
      <c r="G48" s="19">
        <f t="shared" si="1"/>
        <v>8.17252576003826E-2</v>
      </c>
      <c r="H48" s="1"/>
      <c r="I48" s="1"/>
      <c r="J48" s="1"/>
    </row>
    <row r="49" spans="1:10" x14ac:dyDescent="0.45">
      <c r="A49" s="3">
        <f>'Displacemet Method'!B49</f>
        <v>27716</v>
      </c>
      <c r="B49" s="4">
        <f>'Displacemet Method'!I49-'Pre-stress Method'!I49</f>
        <v>7.6001296399515195E-8</v>
      </c>
      <c r="C49" s="4">
        <f>'Displacemet Method'!J49-'Pre-stress Method'!J49</f>
        <v>-2.5713674999591069E-8</v>
      </c>
      <c r="D49" s="4">
        <f>'Displacemet Method'!K49-'Pre-stress Method'!K49</f>
        <v>8.6602709000165728E-8</v>
      </c>
      <c r="E49" s="4">
        <f t="shared" si="0"/>
        <v>1.180568479274241E-7</v>
      </c>
      <c r="F49" s="12">
        <v>5.876951349126518</v>
      </c>
      <c r="G49" s="19">
        <f t="shared" si="1"/>
        <v>0.1180568479274241</v>
      </c>
      <c r="H49" s="1"/>
      <c r="I49" s="1"/>
      <c r="J49" s="1"/>
    </row>
    <row r="50" spans="1:10" x14ac:dyDescent="0.45">
      <c r="A50" s="3">
        <f>'Displacemet Method'!B50</f>
        <v>34721</v>
      </c>
      <c r="B50" s="4">
        <f>'Displacemet Method'!I50-'Pre-stress Method'!I50</f>
        <v>-1.5987126999843226E-8</v>
      </c>
      <c r="C50" s="4">
        <f>'Displacemet Method'!J50-'Pre-stress Method'!J50</f>
        <v>1.8285719000175199E-8</v>
      </c>
      <c r="D50" s="4">
        <f>'Displacemet Method'!K50-'Pre-stress Method'!K50</f>
        <v>9.1984362002306419E-9</v>
      </c>
      <c r="E50" s="4">
        <f t="shared" si="0"/>
        <v>2.5972427256461767E-8</v>
      </c>
      <c r="F50" s="12">
        <v>5.9057360625073647</v>
      </c>
      <c r="G50" s="19">
        <f t="shared" si="1"/>
        <v>2.5972427256461768E-2</v>
      </c>
      <c r="H50" s="1"/>
      <c r="I50" s="1"/>
      <c r="J50" s="1"/>
    </row>
    <row r="51" spans="1:10" x14ac:dyDescent="0.45">
      <c r="A51" s="3">
        <f>'Displacemet Method'!B51</f>
        <v>41726</v>
      </c>
      <c r="B51" s="4">
        <f>'Displacemet Method'!I51-'Pre-stress Method'!I51</f>
        <v>2.9610932000215945E-8</v>
      </c>
      <c r="C51" s="4">
        <f>'Displacemet Method'!J51-'Pre-stress Method'!J51</f>
        <v>-2.6193000025875879E-11</v>
      </c>
      <c r="D51" s="4">
        <f>'Displacemet Method'!K51-'Pre-stress Method'!K51</f>
        <v>-4.7080223998866022E-9</v>
      </c>
      <c r="E51" s="4">
        <f t="shared" si="0"/>
        <v>2.9982886033744265E-8</v>
      </c>
      <c r="F51" s="12">
        <v>5.9082436688071693</v>
      </c>
      <c r="G51" s="19">
        <f t="shared" si="1"/>
        <v>2.9982886033744265E-2</v>
      </c>
      <c r="H51" s="1"/>
      <c r="I51" s="1"/>
      <c r="J51" s="1"/>
    </row>
    <row r="52" spans="1:10" x14ac:dyDescent="0.45">
      <c r="A52" s="3">
        <f>'Displacemet Method'!B52</f>
        <v>49271</v>
      </c>
      <c r="B52" s="4">
        <f>'Displacemet Method'!I52-'Pre-stress Method'!I52</f>
        <v>0</v>
      </c>
      <c r="C52" s="4">
        <f>'Displacemet Method'!J52-'Pre-stress Method'!J52</f>
        <v>0</v>
      </c>
      <c r="D52" s="4">
        <f>'Displacemet Method'!K52-'Pre-stress Method'!K52</f>
        <v>0</v>
      </c>
      <c r="E52" s="4">
        <f t="shared" si="0"/>
        <v>0</v>
      </c>
      <c r="F52" s="12">
        <v>6.1908366938564932</v>
      </c>
      <c r="G52" s="19">
        <f t="shared" si="1"/>
        <v>0</v>
      </c>
      <c r="H52" s="1"/>
      <c r="I52" s="1"/>
      <c r="J52" s="1"/>
    </row>
    <row r="53" spans="1:10" x14ac:dyDescent="0.45">
      <c r="A53" s="3">
        <f>'Displacemet Method'!B53</f>
        <v>7217</v>
      </c>
      <c r="B53" s="4">
        <f>'Displacemet Method'!I53-'Pre-stress Method'!I53</f>
        <v>0</v>
      </c>
      <c r="C53" s="4">
        <f>'Displacemet Method'!J53-'Pre-stress Method'!J53</f>
        <v>0</v>
      </c>
      <c r="D53" s="4">
        <f>'Displacemet Method'!K53-'Pre-stress Method'!K53</f>
        <v>0</v>
      </c>
      <c r="E53" s="4">
        <f t="shared" si="0"/>
        <v>0</v>
      </c>
      <c r="F53" s="12">
        <v>6.1967058151892287</v>
      </c>
      <c r="G53" s="19">
        <f t="shared" si="1"/>
        <v>0</v>
      </c>
      <c r="H53" s="1"/>
      <c r="I53" s="1"/>
      <c r="J53" s="1"/>
    </row>
    <row r="54" spans="1:10" x14ac:dyDescent="0.45">
      <c r="A54" s="3">
        <f>'Displacemet Method'!B54</f>
        <v>21251</v>
      </c>
      <c r="B54" s="4">
        <f>'Displacemet Method'!I54-'Pre-stress Method'!I54</f>
        <v>0</v>
      </c>
      <c r="C54" s="4">
        <f>'Displacemet Method'!J54-'Pre-stress Method'!J54</f>
        <v>0</v>
      </c>
      <c r="D54" s="4">
        <f>'Displacemet Method'!K54-'Pre-stress Method'!K54</f>
        <v>0</v>
      </c>
      <c r="E54" s="4">
        <f t="shared" si="0"/>
        <v>0</v>
      </c>
      <c r="F54" s="12">
        <v>6.2105596953897804</v>
      </c>
      <c r="G54" s="19">
        <f t="shared" si="1"/>
        <v>0</v>
      </c>
      <c r="H54" s="1"/>
      <c r="I54" s="1"/>
      <c r="J54" s="1"/>
    </row>
    <row r="55" spans="1:10" x14ac:dyDescent="0.45">
      <c r="A55" s="3">
        <f>'Displacemet Method'!B55</f>
        <v>14246</v>
      </c>
      <c r="B55" s="4">
        <f>'Displacemet Method'!I55-'Pre-stress Method'!I55</f>
        <v>0</v>
      </c>
      <c r="C55" s="4">
        <f>'Displacemet Method'!J55-'Pre-stress Method'!J55</f>
        <v>0</v>
      </c>
      <c r="D55" s="4">
        <f>'Displacemet Method'!K55-'Pre-stress Method'!K55</f>
        <v>0</v>
      </c>
      <c r="E55" s="4">
        <f t="shared" si="0"/>
        <v>0</v>
      </c>
      <c r="F55" s="12">
        <v>6.2144596868915318</v>
      </c>
      <c r="G55" s="19">
        <f t="shared" si="1"/>
        <v>0</v>
      </c>
      <c r="H55" s="1"/>
      <c r="I55" s="1"/>
      <c r="J55" s="1"/>
    </row>
    <row r="56" spans="1:10" x14ac:dyDescent="0.45">
      <c r="A56" s="3">
        <f>'Displacemet Method'!B56</f>
        <v>7241</v>
      </c>
      <c r="B56" s="4">
        <f>'Displacemet Method'!I56-'Pre-stress Method'!I56</f>
        <v>0</v>
      </c>
      <c r="C56" s="4">
        <f>'Displacemet Method'!J56-'Pre-stress Method'!J56</f>
        <v>0</v>
      </c>
      <c r="D56" s="4">
        <f>'Displacemet Method'!K56-'Pre-stress Method'!K56</f>
        <v>0</v>
      </c>
      <c r="E56" s="4">
        <f t="shared" si="0"/>
        <v>0</v>
      </c>
      <c r="F56" s="12">
        <v>6.2153135954672472</v>
      </c>
      <c r="G56" s="19">
        <f t="shared" si="1"/>
        <v>0</v>
      </c>
      <c r="H56" s="1"/>
      <c r="I56" s="1"/>
      <c r="J56" s="1"/>
    </row>
    <row r="57" spans="1:10" x14ac:dyDescent="0.45">
      <c r="A57" s="3">
        <f>'Displacemet Method'!B57</f>
        <v>35261</v>
      </c>
      <c r="B57" s="4">
        <f>'Displacemet Method'!I57-'Pre-stress Method'!I57</f>
        <v>0</v>
      </c>
      <c r="C57" s="4">
        <f>'Displacemet Method'!J57-'Pre-stress Method'!J57</f>
        <v>0</v>
      </c>
      <c r="D57" s="4">
        <f>'Displacemet Method'!K57-'Pre-stress Method'!K57</f>
        <v>0</v>
      </c>
      <c r="E57" s="4">
        <f t="shared" si="0"/>
        <v>0</v>
      </c>
      <c r="F57" s="12">
        <v>6.2218135812639064</v>
      </c>
      <c r="G57" s="19">
        <f t="shared" si="1"/>
        <v>0</v>
      </c>
      <c r="H57" s="1"/>
      <c r="I57" s="1"/>
      <c r="J57" s="1"/>
    </row>
    <row r="58" spans="1:10" x14ac:dyDescent="0.45">
      <c r="A58" s="3">
        <f>'Displacemet Method'!B58</f>
        <v>42266</v>
      </c>
      <c r="B58" s="4">
        <f>'Displacemet Method'!I58-'Pre-stress Method'!I58</f>
        <v>0</v>
      </c>
      <c r="C58" s="4">
        <f>'Displacemet Method'!J58-'Pre-stress Method'!J58</f>
        <v>0</v>
      </c>
      <c r="D58" s="4">
        <f>'Displacemet Method'!K58-'Pre-stress Method'!K58</f>
        <v>0</v>
      </c>
      <c r="E58" s="4">
        <f t="shared" si="0"/>
        <v>0</v>
      </c>
      <c r="F58" s="12">
        <v>6.2238750991645064</v>
      </c>
      <c r="G58" s="19">
        <f t="shared" si="1"/>
        <v>0</v>
      </c>
      <c r="H58" s="1"/>
      <c r="I58" s="1"/>
      <c r="J58" s="1"/>
    </row>
    <row r="59" spans="1:10" x14ac:dyDescent="0.45">
      <c r="A59" s="3">
        <f>'Displacemet Method'!B59</f>
        <v>28256</v>
      </c>
      <c r="B59" s="4">
        <f>'Displacemet Method'!I59-'Pre-stress Method'!I59</f>
        <v>0</v>
      </c>
      <c r="C59" s="4">
        <f>'Displacemet Method'!J59-'Pre-stress Method'!J59</f>
        <v>0</v>
      </c>
      <c r="D59" s="4">
        <f>'Displacemet Method'!K59-'Pre-stress Method'!K59</f>
        <v>0</v>
      </c>
      <c r="E59" s="4">
        <f t="shared" si="0"/>
        <v>0</v>
      </c>
      <c r="F59" s="12">
        <v>6.2246366199160574</v>
      </c>
      <c r="G59" s="19">
        <f t="shared" si="1"/>
        <v>0</v>
      </c>
      <c r="H59" s="1"/>
      <c r="I59" s="1"/>
      <c r="J59" s="1"/>
    </row>
    <row r="60" spans="1:10" ht="15" customHeight="1" x14ac:dyDescent="0.45">
      <c r="A60" s="36" t="s">
        <v>26</v>
      </c>
      <c r="B60" s="36"/>
      <c r="C60" s="36"/>
      <c r="D60" s="36"/>
      <c r="E60" s="21">
        <f>1000000*MAX(E62:E118)</f>
        <v>0.11925602590059974</v>
      </c>
      <c r="F60" s="22" t="s">
        <v>27</v>
      </c>
      <c r="G60" s="14"/>
    </row>
    <row r="61" spans="1:10" x14ac:dyDescent="0.45">
      <c r="A61" s="5" t="s">
        <v>25</v>
      </c>
      <c r="B61" s="5" t="s">
        <v>0</v>
      </c>
      <c r="C61" s="5" t="s">
        <v>1</v>
      </c>
      <c r="D61" s="5" t="s">
        <v>2</v>
      </c>
      <c r="E61" s="7" t="s">
        <v>6</v>
      </c>
      <c r="F61" s="18" t="s">
        <v>8</v>
      </c>
      <c r="G61" s="7" t="s">
        <v>9</v>
      </c>
    </row>
    <row r="62" spans="1:10" x14ac:dyDescent="0.45">
      <c r="A62" s="3">
        <f>'Displacemet Method'!B62</f>
        <v>2</v>
      </c>
      <c r="B62" s="4">
        <f>'Displacemet Method'!I62-'Pre-stress Method'!I62</f>
        <v>1.9319999999978071E-10</v>
      </c>
      <c r="C62" s="4">
        <f>'Displacemet Method'!J62-'Pre-stress Method'!J62</f>
        <v>-1.986500000004085E-10</v>
      </c>
      <c r="D62" s="4">
        <f>'Displacemet Method'!K62-'Pre-stress Method'!K62</f>
        <v>-3.9295999993468195E-10</v>
      </c>
      <c r="E62" s="4">
        <f t="shared" ref="E62" si="2">(B62^2+C62^2+D62^2)^0.5</f>
        <v>4.8083845941099884E-10</v>
      </c>
      <c r="F62" s="12">
        <v>0</v>
      </c>
      <c r="G62" s="20">
        <f>E62*1000000</f>
        <v>4.8083845941099886E-4</v>
      </c>
    </row>
    <row r="63" spans="1:10" x14ac:dyDescent="0.45">
      <c r="A63" s="3">
        <f>'Displacemet Method'!B63</f>
        <v>35581</v>
      </c>
      <c r="B63" s="4">
        <f>'Displacemet Method'!I63-'Pre-stress Method'!I63</f>
        <v>3.2709700000118323E-9</v>
      </c>
      <c r="C63" s="4">
        <f>'Displacemet Method'!J63-'Pre-stress Method'!J63</f>
        <v>-2.4097200000379806E-9</v>
      </c>
      <c r="D63" s="4">
        <f>'Displacemet Method'!K63-'Pre-stress Method'!K63</f>
        <v>7.8433999995807663E-10</v>
      </c>
      <c r="E63" s="4">
        <f t="shared" ref="E63:E118" si="3">(B63^2+C63^2+D63^2)^0.5</f>
        <v>4.1377753026348216E-9</v>
      </c>
      <c r="F63" s="12">
        <v>0.95510209401927293</v>
      </c>
      <c r="G63" s="20">
        <f t="shared" ref="G63:G118" si="4">E63*1000000</f>
        <v>4.1377753026348215E-3</v>
      </c>
    </row>
    <row r="64" spans="1:10" x14ac:dyDescent="0.45">
      <c r="A64" s="3">
        <f>'Displacemet Method'!B64</f>
        <v>28576</v>
      </c>
      <c r="B64" s="4">
        <f>'Displacemet Method'!I64-'Pre-stress Method'!I64</f>
        <v>3.0306999997727763E-10</v>
      </c>
      <c r="C64" s="4">
        <f>'Displacemet Method'!J64-'Pre-stress Method'!J64</f>
        <v>1.537429999986812E-9</v>
      </c>
      <c r="D64" s="4">
        <f>'Displacemet Method'!K64-'Pre-stress Method'!K64</f>
        <v>2.0465000007130474E-10</v>
      </c>
      <c r="E64" s="4">
        <f t="shared" si="3"/>
        <v>1.5803240339483737E-9</v>
      </c>
      <c r="F64" s="12">
        <v>0.95606593967152709</v>
      </c>
      <c r="G64" s="20">
        <f t="shared" si="4"/>
        <v>1.5803240339483738E-3</v>
      </c>
    </row>
    <row r="65" spans="1:7" x14ac:dyDescent="0.45">
      <c r="A65" s="3">
        <f>'Displacemet Method'!B65</f>
        <v>42586</v>
      </c>
      <c r="B65" s="4">
        <f>'Displacemet Method'!I65-'Pre-stress Method'!I65</f>
        <v>4.9039999925476474E-11</v>
      </c>
      <c r="C65" s="4">
        <f>'Displacemet Method'!J65-'Pre-stress Method'!J65</f>
        <v>-6.3808799999429816E-9</v>
      </c>
      <c r="D65" s="4">
        <f>'Displacemet Method'!K65-'Pre-stress Method'!K65</f>
        <v>2.4699999998881866E-10</v>
      </c>
      <c r="E65" s="4">
        <f t="shared" si="3"/>
        <v>6.3858471243257541E-9</v>
      </c>
      <c r="F65" s="12">
        <v>0.95631670031428406</v>
      </c>
      <c r="G65" s="20">
        <f t="shared" si="4"/>
        <v>6.3858471243257537E-3</v>
      </c>
    </row>
    <row r="66" spans="1:7" x14ac:dyDescent="0.45">
      <c r="A66" s="3">
        <f>'Displacemet Method'!B66</f>
        <v>21571</v>
      </c>
      <c r="B66" s="4">
        <f>'Displacemet Method'!I66-'Pre-stress Method'!I66</f>
        <v>2.5852000011192255E-10</v>
      </c>
      <c r="C66" s="4">
        <f>'Displacemet Method'!J66-'Pre-stress Method'!J66</f>
        <v>2.8350000000560219E-10</v>
      </c>
      <c r="D66" s="4">
        <f>'Displacemet Method'!K66-'Pre-stress Method'!K66</f>
        <v>9.7716600000376935E-9</v>
      </c>
      <c r="E66" s="4">
        <f t="shared" si="3"/>
        <v>9.7791893322911841E-9</v>
      </c>
      <c r="F66" s="12">
        <v>0.95748287091728179</v>
      </c>
      <c r="G66" s="20">
        <f t="shared" si="4"/>
        <v>9.7791893322911848E-3</v>
      </c>
    </row>
    <row r="67" spans="1:7" x14ac:dyDescent="0.45">
      <c r="A67" s="3">
        <f>'Displacemet Method'!B67</f>
        <v>14566</v>
      </c>
      <c r="B67" s="4">
        <f>'Displacemet Method'!I67-'Pre-stress Method'!I67</f>
        <v>-1.8073399999903386E-9</v>
      </c>
      <c r="C67" s="4">
        <f>'Displacemet Method'!J67-'Pre-stress Method'!J67</f>
        <v>6.9533000006654494E-10</v>
      </c>
      <c r="D67" s="4">
        <f>'Displacemet Method'!K67-'Pre-stress Method'!K67</f>
        <v>-6.0190000000185512E-10</v>
      </c>
      <c r="E67" s="4">
        <f t="shared" si="3"/>
        <v>2.0278671787274064E-9</v>
      </c>
      <c r="F67" s="12">
        <v>0.95852286863694591</v>
      </c>
      <c r="G67" s="20">
        <f t="shared" si="4"/>
        <v>2.0278671787274066E-3</v>
      </c>
    </row>
    <row r="68" spans="1:7" x14ac:dyDescent="0.45">
      <c r="A68" s="3">
        <f>'Displacemet Method'!B68</f>
        <v>1</v>
      </c>
      <c r="B68" s="4">
        <f>'Displacemet Method'!I68-'Pre-stress Method'!I68</f>
        <v>-1.7099399999241649E-9</v>
      </c>
      <c r="C68" s="4">
        <f>'Displacemet Method'!J68-'Pre-stress Method'!J68</f>
        <v>6.6767299999859718E-9</v>
      </c>
      <c r="D68" s="4">
        <f>'Displacemet Method'!K68-'Pre-stress Method'!K68</f>
        <v>-4.9452000003627483E-10</v>
      </c>
      <c r="E68" s="4">
        <f t="shared" si="3"/>
        <v>6.9099325848006079E-9</v>
      </c>
      <c r="F68" s="12">
        <v>0.95899825865326782</v>
      </c>
      <c r="G68" s="20">
        <f t="shared" si="4"/>
        <v>6.9099325848006078E-3</v>
      </c>
    </row>
    <row r="69" spans="1:7" x14ac:dyDescent="0.45">
      <c r="A69" s="3">
        <f>'Displacemet Method'!B69</f>
        <v>7561</v>
      </c>
      <c r="B69" s="4">
        <f>'Displacemet Method'!I69-'Pre-stress Method'!I69</f>
        <v>9.5852000002536603E-10</v>
      </c>
      <c r="C69" s="4">
        <f>'Displacemet Method'!J69-'Pre-stress Method'!J69</f>
        <v>-3.2130700000588749E-9</v>
      </c>
      <c r="D69" s="4">
        <f>'Displacemet Method'!K69-'Pre-stress Method'!K69</f>
        <v>-7.7514999996010359E-10</v>
      </c>
      <c r="E69" s="4">
        <f t="shared" si="3"/>
        <v>3.4414294905119174E-9</v>
      </c>
      <c r="F69" s="12">
        <v>0.95979132258006994</v>
      </c>
      <c r="G69" s="20">
        <f t="shared" si="4"/>
        <v>3.4414294905119173E-3</v>
      </c>
    </row>
    <row r="70" spans="1:7" x14ac:dyDescent="0.45">
      <c r="A70" s="3">
        <f>'Displacemet Method'!B70</f>
        <v>22</v>
      </c>
      <c r="B70" s="4">
        <f>'Displacemet Method'!I70-'Pre-stress Method'!I70</f>
        <v>-5.8064599999874469E-9</v>
      </c>
      <c r="C70" s="4">
        <f>'Displacemet Method'!J70-'Pre-stress Method'!J70</f>
        <v>7.1692600000063458E-9</v>
      </c>
      <c r="D70" s="4">
        <f>'Displacemet Method'!K70-'Pre-stress Method'!K70</f>
        <v>-7.5068000014895386E-10</v>
      </c>
      <c r="E70" s="4">
        <f t="shared" si="3"/>
        <v>9.2561756218088716E-9</v>
      </c>
      <c r="F70" s="12">
        <v>0.96047286437462664</v>
      </c>
      <c r="G70" s="20">
        <f t="shared" si="4"/>
        <v>9.2561756218088719E-3</v>
      </c>
    </row>
    <row r="71" spans="1:7" x14ac:dyDescent="0.45">
      <c r="A71" s="3">
        <f>'Displacemet Method'!B71</f>
        <v>37076</v>
      </c>
      <c r="B71" s="4">
        <f>'Displacemet Method'!I71-'Pre-stress Method'!I71</f>
        <v>-2.8236100000017875E-9</v>
      </c>
      <c r="C71" s="4">
        <f>'Displacemet Method'!J71-'Pre-stress Method'!J71</f>
        <v>3.4747170000234279E-8</v>
      </c>
      <c r="D71" s="4">
        <f>'Displacemet Method'!K71-'Pre-stress Method'!K71</f>
        <v>-3.9255909999968801E-8</v>
      </c>
      <c r="E71" s="4">
        <f t="shared" si="3"/>
        <v>5.2501095858876521E-8</v>
      </c>
      <c r="F71" s="12">
        <v>1.8955926139600774</v>
      </c>
      <c r="G71" s="20">
        <f t="shared" si="4"/>
        <v>5.2501095858876523E-2</v>
      </c>
    </row>
    <row r="72" spans="1:7" x14ac:dyDescent="0.45">
      <c r="A72" s="3">
        <f>'Displacemet Method'!B72</f>
        <v>44081</v>
      </c>
      <c r="B72" s="4">
        <f>'Displacemet Method'!I72-'Pre-stress Method'!I72</f>
        <v>1.2547199999910635E-9</v>
      </c>
      <c r="C72" s="4">
        <f>'Displacemet Method'!J72-'Pre-stress Method'!J72</f>
        <v>5.876894000026063E-8</v>
      </c>
      <c r="D72" s="4">
        <f>'Displacemet Method'!K72-'Pre-stress Method'!K72</f>
        <v>-9.7194399999037465E-9</v>
      </c>
      <c r="E72" s="4">
        <f t="shared" si="3"/>
        <v>5.9580451030051296E-8</v>
      </c>
      <c r="F72" s="12">
        <v>1.8989503021406327</v>
      </c>
      <c r="G72" s="20">
        <f t="shared" si="4"/>
        <v>5.9580451030051294E-2</v>
      </c>
    </row>
    <row r="73" spans="1:7" x14ac:dyDescent="0.45">
      <c r="A73" s="3">
        <f>'Displacemet Method'!B73</f>
        <v>30071</v>
      </c>
      <c r="B73" s="4">
        <f>'Displacemet Method'!I73-'Pre-stress Method'!I73</f>
        <v>-6.7855499999262825E-9</v>
      </c>
      <c r="C73" s="4">
        <f>'Displacemet Method'!J73-'Pre-stress Method'!J73</f>
        <v>1.5905199998852634E-9</v>
      </c>
      <c r="D73" s="4">
        <f>'Displacemet Method'!K73-'Pre-stress Method'!K73</f>
        <v>-4.9431720000039578E-8</v>
      </c>
      <c r="E73" s="4">
        <f t="shared" si="3"/>
        <v>4.9920620837824599E-8</v>
      </c>
      <c r="F73" s="12">
        <v>1.9018657286990583</v>
      </c>
      <c r="G73" s="20">
        <f t="shared" si="4"/>
        <v>4.99206208378246E-2</v>
      </c>
    </row>
    <row r="74" spans="1:7" x14ac:dyDescent="0.45">
      <c r="A74" s="3">
        <f>'Displacemet Method'!B74</f>
        <v>23066</v>
      </c>
      <c r="B74" s="4">
        <f>'Displacemet Method'!I74-'Pre-stress Method'!I74</f>
        <v>8.2055399998597761E-9</v>
      </c>
      <c r="C74" s="4">
        <f>'Displacemet Method'!J74-'Pre-stress Method'!J74</f>
        <v>1.6244300000186479E-9</v>
      </c>
      <c r="D74" s="4">
        <f>'Displacemet Method'!K74-'Pre-stress Method'!K74</f>
        <v>9.9055539999831979E-9</v>
      </c>
      <c r="E74" s="4">
        <f t="shared" si="3"/>
        <v>1.296493962812178E-8</v>
      </c>
      <c r="F74" s="12">
        <v>1.9064157186983117</v>
      </c>
      <c r="G74" s="20">
        <f t="shared" si="4"/>
        <v>1.296493962812178E-2</v>
      </c>
    </row>
    <row r="75" spans="1:7" x14ac:dyDescent="0.45">
      <c r="A75" s="3">
        <f>'Displacemet Method'!B75</f>
        <v>16061</v>
      </c>
      <c r="B75" s="4">
        <f>'Displacemet Method'!I75-'Pre-stress Method'!I75</f>
        <v>4.1014399999091816E-9</v>
      </c>
      <c r="C75" s="4">
        <f>'Displacemet Method'!J75-'Pre-stress Method'!J75</f>
        <v>1.179352000020735E-8</v>
      </c>
      <c r="D75" s="4">
        <f>'Displacemet Method'!K75-'Pre-stress Method'!K75</f>
        <v>4.9463340000060682E-8</v>
      </c>
      <c r="E75" s="4">
        <f t="shared" si="3"/>
        <v>5.1015006890421455E-8</v>
      </c>
      <c r="F75" s="12">
        <v>1.9067464582633948</v>
      </c>
      <c r="G75" s="20">
        <f t="shared" si="4"/>
        <v>5.1015006890421453E-2</v>
      </c>
    </row>
    <row r="76" spans="1:7" x14ac:dyDescent="0.45">
      <c r="A76" s="3">
        <f>'Displacemet Method'!B76</f>
        <v>1645</v>
      </c>
      <c r="B76" s="4">
        <f>'Displacemet Method'!I76-'Pre-stress Method'!I76</f>
        <v>2.2264199999897857E-8</v>
      </c>
      <c r="C76" s="4">
        <f>'Displacemet Method'!J76-'Pre-stress Method'!J76</f>
        <v>-1.2381599998750881E-9</v>
      </c>
      <c r="D76" s="4">
        <f>'Displacemet Method'!K76-'Pre-stress Method'!K76</f>
        <v>2.9536310000013652E-8</v>
      </c>
      <c r="E76" s="4">
        <f t="shared" si="3"/>
        <v>3.7008394321257021E-8</v>
      </c>
      <c r="F76" s="12">
        <v>1.9109695356284464</v>
      </c>
      <c r="G76" s="20">
        <f t="shared" si="4"/>
        <v>3.7008394321257021E-2</v>
      </c>
    </row>
    <row r="77" spans="1:7" x14ac:dyDescent="0.45">
      <c r="A77" s="3">
        <f>'Displacemet Method'!B77</f>
        <v>9056</v>
      </c>
      <c r="B77" s="4">
        <f>'Displacemet Method'!I77-'Pre-stress Method'!I77</f>
        <v>-2.9798170000277027E-9</v>
      </c>
      <c r="C77" s="4">
        <f>'Displacemet Method'!J77-'Pre-stress Method'!J77</f>
        <v>-3.2985654999963254E-8</v>
      </c>
      <c r="D77" s="4">
        <f>'Displacemet Method'!K77-'Pre-stress Method'!K77</f>
        <v>3.9435139999950859E-8</v>
      </c>
      <c r="E77" s="4">
        <f t="shared" si="3"/>
        <v>5.1498184550001172E-8</v>
      </c>
      <c r="F77" s="12">
        <v>1.911073404032404</v>
      </c>
      <c r="G77" s="20">
        <f t="shared" si="4"/>
        <v>5.1498184550001172E-2</v>
      </c>
    </row>
    <row r="78" spans="1:7" x14ac:dyDescent="0.45">
      <c r="A78" s="3">
        <f>'Displacemet Method'!B78</f>
        <v>1657</v>
      </c>
      <c r="B78" s="4">
        <f>'Displacemet Method'!I78-'Pre-stress Method'!I78</f>
        <v>3.9061389999926407E-8</v>
      </c>
      <c r="C78" s="4">
        <f>'Displacemet Method'!J78-'Pre-stress Method'!J78</f>
        <v>-3.0748830000216706E-9</v>
      </c>
      <c r="D78" s="4">
        <f>'Displacemet Method'!K78-'Pre-stress Method'!K78</f>
        <v>2.935984999997282E-8</v>
      </c>
      <c r="E78" s="4">
        <f t="shared" si="3"/>
        <v>4.8961698154895289E-8</v>
      </c>
      <c r="F78" s="12">
        <v>1.9162733927078361</v>
      </c>
      <c r="G78" s="20">
        <f t="shared" si="4"/>
        <v>4.8961698154895289E-2</v>
      </c>
    </row>
    <row r="79" spans="1:7" x14ac:dyDescent="0.45">
      <c r="A79" s="3">
        <f>'Displacemet Method'!B79</f>
        <v>38216</v>
      </c>
      <c r="B79" s="4">
        <f>'Displacemet Method'!I79-'Pre-stress Method'!I79</f>
        <v>2.8073531000089372E-8</v>
      </c>
      <c r="C79" s="4">
        <f>'Displacemet Method'!J79-'Pre-stress Method'!J79</f>
        <v>-2.5082262000448302E-8</v>
      </c>
      <c r="D79" s="4">
        <f>'Displacemet Method'!K79-'Pre-stress Method'!K79</f>
        <v>-5.9559149999909022E-8</v>
      </c>
      <c r="E79" s="4">
        <f t="shared" si="3"/>
        <v>7.0459458971693608E-8</v>
      </c>
      <c r="F79" s="12">
        <v>2.8323061451756941</v>
      </c>
      <c r="G79" s="20">
        <f t="shared" si="4"/>
        <v>7.0459458971693603E-2</v>
      </c>
    </row>
    <row r="80" spans="1:7" x14ac:dyDescent="0.45">
      <c r="A80" s="3">
        <f>'Displacemet Method'!B80</f>
        <v>45221</v>
      </c>
      <c r="B80" s="4">
        <f>'Displacemet Method'!I80-'Pre-stress Method'!I80</f>
        <v>-2.3848839999845647E-8</v>
      </c>
      <c r="C80" s="4">
        <f>'Displacemet Method'!J80-'Pre-stress Method'!J80</f>
        <v>5.9004529998941957E-9</v>
      </c>
      <c r="D80" s="4">
        <f>'Displacemet Method'!K80-'Pre-stress Method'!K80</f>
        <v>1.0164609999833638E-8</v>
      </c>
      <c r="E80" s="4">
        <f t="shared" si="3"/>
        <v>2.6587625155152841E-8</v>
      </c>
      <c r="F80" s="12">
        <v>2.8339215744265052</v>
      </c>
      <c r="G80" s="20">
        <f t="shared" si="4"/>
        <v>2.6587625155152842E-2</v>
      </c>
    </row>
    <row r="81" spans="1:7" x14ac:dyDescent="0.45">
      <c r="A81" s="3">
        <f>'Displacemet Method'!B81</f>
        <v>17201</v>
      </c>
      <c r="B81" s="4">
        <f>'Displacemet Method'!I81-'Pre-stress Method'!I81</f>
        <v>6.026267000171226E-9</v>
      </c>
      <c r="C81" s="4">
        <f>'Displacemet Method'!J81-'Pre-stress Method'!J81</f>
        <v>3.6910322000205387E-8</v>
      </c>
      <c r="D81" s="4">
        <f>'Displacemet Method'!K81-'Pre-stress Method'!K81</f>
        <v>4.9662189999894954E-8</v>
      </c>
      <c r="E81" s="4">
        <f t="shared" si="3"/>
        <v>6.2169292095872092E-8</v>
      </c>
      <c r="F81" s="12">
        <v>2.8466985017735897</v>
      </c>
      <c r="G81" s="20">
        <f t="shared" si="4"/>
        <v>6.2169292095872089E-2</v>
      </c>
    </row>
    <row r="82" spans="1:7" x14ac:dyDescent="0.45">
      <c r="A82" s="3">
        <f>'Displacemet Method'!B82</f>
        <v>31211</v>
      </c>
      <c r="B82" s="4">
        <f>'Displacemet Method'!I82-'Pre-stress Method'!I82</f>
        <v>6.2101009999735585E-8</v>
      </c>
      <c r="C82" s="4">
        <f>'Displacemet Method'!J82-'Pre-stress Method'!J82</f>
        <v>4.1712850000052287E-8</v>
      </c>
      <c r="D82" s="4">
        <f>'Displacemet Method'!K82-'Pre-stress Method'!K82</f>
        <v>4.0526020000106536E-8</v>
      </c>
      <c r="E82" s="4">
        <f t="shared" si="3"/>
        <v>8.508146446296724E-8</v>
      </c>
      <c r="F82" s="12">
        <v>2.8475524104044165</v>
      </c>
      <c r="G82" s="20">
        <f t="shared" si="4"/>
        <v>8.5081464462967243E-2</v>
      </c>
    </row>
    <row r="83" spans="1:7" x14ac:dyDescent="0.45">
      <c r="A83" s="3">
        <f>'Displacemet Method'!B83</f>
        <v>24206</v>
      </c>
      <c r="B83" s="4">
        <f>'Displacemet Method'!I83-'Pre-stress Method'!I83</f>
        <v>4.1164499998795623E-9</v>
      </c>
      <c r="C83" s="4">
        <f>'Displacemet Method'!J83-'Pre-stress Method'!J83</f>
        <v>-4.2488600001614613E-9</v>
      </c>
      <c r="D83" s="4">
        <f>'Displacemet Method'!K83-'Pre-stress Method'!K83</f>
        <v>4.9936681000136915E-8</v>
      </c>
      <c r="E83" s="4">
        <f t="shared" si="3"/>
        <v>5.0285883518259038E-8</v>
      </c>
      <c r="F83" s="12">
        <v>2.8530678313001951</v>
      </c>
      <c r="G83" s="20">
        <f t="shared" si="4"/>
        <v>5.0285883518259036E-2</v>
      </c>
    </row>
    <row r="84" spans="1:7" x14ac:dyDescent="0.45">
      <c r="A84" s="3">
        <f>'Displacemet Method'!B84</f>
        <v>10196</v>
      </c>
      <c r="B84" s="4">
        <f>'Displacemet Method'!I84-'Pre-stress Method'!I84</f>
        <v>4.2958764000060323E-8</v>
      </c>
      <c r="C84" s="4">
        <f>'Displacemet Method'!J84-'Pre-stress Method'!J84</f>
        <v>-3.7896079999738541E-8</v>
      </c>
      <c r="D84" s="4">
        <f>'Displacemet Method'!K84-'Pre-stress Method'!K84</f>
        <v>6.9842580000022483E-8</v>
      </c>
      <c r="E84" s="4">
        <f t="shared" si="3"/>
        <v>9.0330251105701029E-8</v>
      </c>
      <c r="F84" s="12">
        <v>2.8538293519410018</v>
      </c>
      <c r="G84" s="20">
        <f t="shared" si="4"/>
        <v>9.0330251105701032E-2</v>
      </c>
    </row>
    <row r="85" spans="1:7" x14ac:dyDescent="0.45">
      <c r="A85" s="3">
        <f>'Displacemet Method'!B85</f>
        <v>2869</v>
      </c>
      <c r="B85" s="4">
        <f>'Displacemet Method'!I85-'Pre-stress Method'!I85</f>
        <v>2.816702999964768E-8</v>
      </c>
      <c r="C85" s="4">
        <f>'Displacemet Method'!J85-'Pre-stress Method'!J85</f>
        <v>-4.5117720000147077E-8</v>
      </c>
      <c r="D85" s="4">
        <f>'Displacemet Method'!K85-'Pre-stress Method'!K85</f>
        <v>-4.0336479999875108E-8</v>
      </c>
      <c r="E85" s="4">
        <f t="shared" si="3"/>
        <v>6.6753440778682335E-8</v>
      </c>
      <c r="F85" s="12">
        <v>2.857952387636995</v>
      </c>
      <c r="G85" s="20">
        <f t="shared" si="4"/>
        <v>6.6753440778682338E-2</v>
      </c>
    </row>
    <row r="86" spans="1:7" x14ac:dyDescent="0.45">
      <c r="A86" s="3">
        <f>'Displacemet Method'!B86</f>
        <v>2881</v>
      </c>
      <c r="B86" s="4">
        <f>'Displacemet Method'!I86-'Pre-stress Method'!I86</f>
        <v>2.3988368999961623E-8</v>
      </c>
      <c r="C86" s="4">
        <f>'Displacemet Method'!J86-'Pre-stress Method'!J86</f>
        <v>4.903934300000759E-8</v>
      </c>
      <c r="D86" s="4">
        <f>'Displacemet Method'!K86-'Pre-stress Method'!K86</f>
        <v>3.9703729999909787E-8</v>
      </c>
      <c r="E86" s="4">
        <f t="shared" si="3"/>
        <v>6.7503223516039954E-8</v>
      </c>
      <c r="F86" s="12">
        <v>2.8675908442453917</v>
      </c>
      <c r="G86" s="20">
        <f t="shared" si="4"/>
        <v>6.7503223516039948E-2</v>
      </c>
    </row>
    <row r="87" spans="1:7" x14ac:dyDescent="0.45">
      <c r="A87" s="3">
        <f>'Displacemet Method'!B87</f>
        <v>46361</v>
      </c>
      <c r="B87" s="4">
        <f>'Displacemet Method'!I87-'Pre-stress Method'!I87</f>
        <v>5.5061789000021913E-8</v>
      </c>
      <c r="C87" s="4">
        <f>'Displacemet Method'!J87-'Pre-stress Method'!J87</f>
        <v>-6.7021081999723425E-8</v>
      </c>
      <c r="D87" s="4">
        <f>'Displacemet Method'!K87-'Pre-stress Method'!K87</f>
        <v>7.0058393999723051E-8</v>
      </c>
      <c r="E87" s="4">
        <f t="shared" si="3"/>
        <v>1.1149800271806225E-7</v>
      </c>
      <c r="F87" s="12">
        <v>3.7719006614702888</v>
      </c>
      <c r="G87" s="20">
        <f t="shared" si="4"/>
        <v>0.11149800271806225</v>
      </c>
    </row>
    <row r="88" spans="1:7" x14ac:dyDescent="0.45">
      <c r="A88" s="3">
        <f>'Displacemet Method'!B88</f>
        <v>39356</v>
      </c>
      <c r="B88" s="4">
        <f>'Displacemet Method'!I88-'Pre-stress Method'!I88</f>
        <v>-5.1993705900161419E-8</v>
      </c>
      <c r="C88" s="4">
        <f>'Displacemet Method'!J88-'Pre-stress Method'!J88</f>
        <v>2.5021864000478872E-8</v>
      </c>
      <c r="D88" s="4">
        <f>'Displacemet Method'!K88-'Pre-stress Method'!K88</f>
        <v>-1.9869110000087647E-8</v>
      </c>
      <c r="E88" s="4">
        <f t="shared" si="3"/>
        <v>6.1026393171205227E-8</v>
      </c>
      <c r="F88" s="12">
        <v>3.7833775915179282</v>
      </c>
      <c r="G88" s="20">
        <f t="shared" si="4"/>
        <v>6.1026393171205229E-2</v>
      </c>
    </row>
    <row r="89" spans="1:7" x14ac:dyDescent="0.45">
      <c r="A89" s="3">
        <f>'Displacemet Method'!B89</f>
        <v>18341</v>
      </c>
      <c r="B89" s="4">
        <f>'Displacemet Method'!I89-'Pre-stress Method'!I89</f>
        <v>6.0998290800145724E-8</v>
      </c>
      <c r="C89" s="4">
        <f>'Displacemet Method'!J89-'Pre-stress Method'!J89</f>
        <v>-1.5012145999828558E-8</v>
      </c>
      <c r="D89" s="4">
        <f>'Displacemet Method'!K89-'Pre-stress Method'!K89</f>
        <v>6.9865059999871942E-8</v>
      </c>
      <c r="E89" s="4">
        <f t="shared" si="3"/>
        <v>9.3953619498372802E-8</v>
      </c>
      <c r="F89" s="12">
        <v>3.7837312919920727</v>
      </c>
      <c r="G89" s="20">
        <f t="shared" si="4"/>
        <v>9.3953619498372803E-2</v>
      </c>
    </row>
    <row r="90" spans="1:7" x14ac:dyDescent="0.45">
      <c r="A90" s="3">
        <f>'Displacemet Method'!B90</f>
        <v>11336</v>
      </c>
      <c r="B90" s="4">
        <f>'Displacemet Method'!I90-'Pre-stress Method'!I90</f>
        <v>-5.0522959999660388E-9</v>
      </c>
      <c r="C90" s="4">
        <f>'Displacemet Method'!J90-'Pre-stress Method'!J90</f>
        <v>-1.9892740000387876E-8</v>
      </c>
      <c r="D90" s="4">
        <f>'Displacemet Method'!K90-'Pre-stress Method'!K90</f>
        <v>-2.9910872000353181E-8</v>
      </c>
      <c r="E90" s="4">
        <f t="shared" si="3"/>
        <v>3.6275433331882009E-8</v>
      </c>
      <c r="F90" s="12">
        <v>3.7926082278558644</v>
      </c>
      <c r="G90" s="20">
        <f t="shared" si="4"/>
        <v>3.6275433331882011E-2</v>
      </c>
    </row>
    <row r="91" spans="1:7" x14ac:dyDescent="0.45">
      <c r="A91" s="3">
        <f>'Displacemet Method'!B91</f>
        <v>4093</v>
      </c>
      <c r="B91" s="4">
        <f>'Displacemet Method'!I91-'Pre-stress Method'!I91</f>
        <v>-7.7932040999737634E-8</v>
      </c>
      <c r="C91" s="4">
        <f>'Displacemet Method'!J91-'Pre-stress Method'!J91</f>
        <v>3.9432550000880612E-9</v>
      </c>
      <c r="D91" s="4">
        <f>'Displacemet Method'!K91-'Pre-stress Method'!K91</f>
        <v>-9.0183409999977301E-8</v>
      </c>
      <c r="E91" s="4">
        <f t="shared" si="3"/>
        <v>1.1925602590059974E-7</v>
      </c>
      <c r="F91" s="12">
        <v>3.7987545129950155</v>
      </c>
      <c r="G91" s="20">
        <f t="shared" si="4"/>
        <v>0.11925602590059974</v>
      </c>
    </row>
    <row r="92" spans="1:7" x14ac:dyDescent="0.45">
      <c r="A92" s="3">
        <f>'Displacemet Method'!B92</f>
        <v>25346</v>
      </c>
      <c r="B92" s="4">
        <f>'Displacemet Method'!I92-'Pre-stress Method'!I92</f>
        <v>1.0403369997066814E-9</v>
      </c>
      <c r="C92" s="4">
        <f>'Displacemet Method'!J92-'Pre-stress Method'!J92</f>
        <v>-1.1138350000140795E-8</v>
      </c>
      <c r="D92" s="4">
        <f>'Displacemet Method'!K92-'Pre-stress Method'!K92</f>
        <v>3.9945488000247414E-8</v>
      </c>
      <c r="E92" s="4">
        <f t="shared" si="3"/>
        <v>4.1482371597782415E-8</v>
      </c>
      <c r="F92" s="12">
        <v>3.8017082081611679</v>
      </c>
      <c r="G92" s="20">
        <f t="shared" si="4"/>
        <v>4.1482371597782418E-2</v>
      </c>
    </row>
    <row r="93" spans="1:7" x14ac:dyDescent="0.45">
      <c r="A93" s="3">
        <f>'Displacemet Method'!B93</f>
        <v>32351</v>
      </c>
      <c r="B93" s="4">
        <f>'Displacemet Method'!I93-'Pre-stress Method'!I93</f>
        <v>-5.6992308999741226E-8</v>
      </c>
      <c r="C93" s="4">
        <f>'Displacemet Method'!J93-'Pre-stress Method'!J93</f>
        <v>-3.3140949999913016E-8</v>
      </c>
      <c r="D93" s="4">
        <f>'Displacemet Method'!K93-'Pre-stress Method'!K93</f>
        <v>-9.7120700002194249E-9</v>
      </c>
      <c r="E93" s="4">
        <f t="shared" si="3"/>
        <v>6.6639103803306666E-8</v>
      </c>
      <c r="F93" s="12">
        <v>3.8035466817169472</v>
      </c>
      <c r="G93" s="20">
        <f t="shared" si="4"/>
        <v>6.6639103803306662E-2</v>
      </c>
    </row>
    <row r="94" spans="1:7" x14ac:dyDescent="0.45">
      <c r="A94" s="3">
        <f>'Displacemet Method'!B94</f>
        <v>4105</v>
      </c>
      <c r="B94" s="4">
        <f>'Displacemet Method'!I94-'Pre-stress Method'!I94</f>
        <v>-5.9045848999680212E-8</v>
      </c>
      <c r="C94" s="4">
        <f>'Displacemet Method'!J94-'Pre-stress Method'!J94</f>
        <v>-3.3940996999916317E-8</v>
      </c>
      <c r="D94" s="4">
        <f>'Displacemet Method'!K94-'Pre-stress Method'!K94</f>
        <v>2.9970194000139561E-8</v>
      </c>
      <c r="E94" s="4">
        <f t="shared" si="3"/>
        <v>7.4408440985195795E-8</v>
      </c>
      <c r="F94" s="12">
        <v>3.8113083960760772</v>
      </c>
      <c r="G94" s="20">
        <f t="shared" si="4"/>
        <v>7.4408440985195792E-2</v>
      </c>
    </row>
    <row r="95" spans="1:7" x14ac:dyDescent="0.45">
      <c r="A95" s="3">
        <f>'Displacemet Method'!B95</f>
        <v>47501</v>
      </c>
      <c r="B95" s="4">
        <f>'Displacemet Method'!I95-'Pre-stress Method'!I95</f>
        <v>-3.0482255999929667E-8</v>
      </c>
      <c r="C95" s="4">
        <f>'Displacemet Method'!J95-'Pre-stress Method'!J95</f>
        <v>-1.0004220499758298E-8</v>
      </c>
      <c r="D95" s="4">
        <f>'Displacemet Method'!K95-'Pre-stress Method'!K95</f>
        <v>5.002236599981405E-8</v>
      </c>
      <c r="E95" s="4">
        <f t="shared" si="3"/>
        <v>5.942633640796297E-8</v>
      </c>
      <c r="F95" s="12">
        <v>4.7261488465768835</v>
      </c>
      <c r="G95" s="20">
        <f t="shared" si="4"/>
        <v>5.9426336407962972E-2</v>
      </c>
    </row>
    <row r="96" spans="1:7" x14ac:dyDescent="0.45">
      <c r="A96" s="3">
        <f>'Displacemet Method'!B96</f>
        <v>19481</v>
      </c>
      <c r="B96" s="4">
        <f>'Displacemet Method'!I96-'Pre-stress Method'!I96</f>
        <v>-3.7311548000112243E-8</v>
      </c>
      <c r="C96" s="4">
        <f>'Displacemet Method'!J96-'Pre-stress Method'!J96</f>
        <v>3.3014605998679669E-8</v>
      </c>
      <c r="D96" s="4">
        <f>'Displacemet Method'!K96-'Pre-stress Method'!K96</f>
        <v>-4.0032008000179253E-8</v>
      </c>
      <c r="E96" s="4">
        <f t="shared" si="3"/>
        <v>6.3911481659707674E-8</v>
      </c>
      <c r="F96" s="12">
        <v>4.7265949350457355</v>
      </c>
      <c r="G96" s="20">
        <f t="shared" si="4"/>
        <v>6.391148165970767E-2</v>
      </c>
    </row>
    <row r="97" spans="1:7" x14ac:dyDescent="0.45">
      <c r="A97" s="3">
        <f>'Displacemet Method'!B97</f>
        <v>5317</v>
      </c>
      <c r="B97" s="4">
        <f>'Displacemet Method'!I97-'Pre-stress Method'!I97</f>
        <v>-7.1992102499904287E-8</v>
      </c>
      <c r="C97" s="4">
        <f>'Displacemet Method'!J97-'Pre-stress Method'!J97</f>
        <v>6.6975584999892646E-8</v>
      </c>
      <c r="D97" s="4">
        <f>'Displacemet Method'!K97-'Pre-stress Method'!K97</f>
        <v>4.9939788999888574E-8</v>
      </c>
      <c r="E97" s="4">
        <f t="shared" si="3"/>
        <v>1.1028406201164319E-7</v>
      </c>
      <c r="F97" s="12">
        <v>4.7309027468338432</v>
      </c>
      <c r="G97" s="20">
        <f t="shared" si="4"/>
        <v>0.11028406201164319</v>
      </c>
    </row>
    <row r="98" spans="1:7" x14ac:dyDescent="0.45">
      <c r="A98" s="3">
        <f>'Displacemet Method'!B98</f>
        <v>12476</v>
      </c>
      <c r="B98" s="4">
        <f>'Displacemet Method'!I98-'Pre-stress Method'!I98</f>
        <v>-1.0017773000242994E-8</v>
      </c>
      <c r="C98" s="4">
        <f>'Displacemet Method'!J98-'Pre-stress Method'!J98</f>
        <v>-2.595904199931276E-8</v>
      </c>
      <c r="D98" s="4">
        <f>'Displacemet Method'!K98-'Pre-stress Method'!K98</f>
        <v>-3.9905672000357939E-8</v>
      </c>
      <c r="E98" s="4">
        <f t="shared" si="3"/>
        <v>4.8648641247280822E-8</v>
      </c>
      <c r="F98" s="12">
        <v>4.7370873002299634</v>
      </c>
      <c r="G98" s="20">
        <f t="shared" si="4"/>
        <v>4.864864124728082E-2</v>
      </c>
    </row>
    <row r="99" spans="1:7" x14ac:dyDescent="0.45">
      <c r="A99" s="3">
        <f>'Displacemet Method'!B99</f>
        <v>5329</v>
      </c>
      <c r="B99" s="4">
        <f>'Displacemet Method'!I99-'Pre-stress Method'!I99</f>
        <v>8.796522800013501E-8</v>
      </c>
      <c r="C99" s="4">
        <f>'Displacemet Method'!J99-'Pre-stress Method'!J99</f>
        <v>6.4022928000133719E-8</v>
      </c>
      <c r="D99" s="4">
        <f>'Displacemet Method'!K99-'Pre-stress Method'!K99</f>
        <v>2.0029601999985852E-8</v>
      </c>
      <c r="E99" s="4">
        <f t="shared" si="3"/>
        <v>1.1062550159481259E-7</v>
      </c>
      <c r="F99" s="12">
        <v>4.7445718510736032</v>
      </c>
      <c r="G99" s="20">
        <f t="shared" si="4"/>
        <v>0.11062550159481259</v>
      </c>
    </row>
    <row r="100" spans="1:7" x14ac:dyDescent="0.45">
      <c r="A100" s="3">
        <f>'Displacemet Method'!B100</f>
        <v>26486</v>
      </c>
      <c r="B100" s="4">
        <f>'Displacemet Method'!I100-'Pre-stress Method'!I100</f>
        <v>2.901436699925819E-8</v>
      </c>
      <c r="C100" s="4">
        <f>'Displacemet Method'!J100-'Pre-stress Method'!J100</f>
        <v>1.9753689999924343E-8</v>
      </c>
      <c r="D100" s="4">
        <f>'Displacemet Method'!K100-'Pre-stress Method'!K100</f>
        <v>-5.0027437999925622E-8</v>
      </c>
      <c r="E100" s="4">
        <f t="shared" si="3"/>
        <v>6.1112898097023309E-8</v>
      </c>
      <c r="F100" s="12">
        <v>4.7537642190163361</v>
      </c>
      <c r="G100" s="20">
        <f t="shared" si="4"/>
        <v>6.1112898097023312E-2</v>
      </c>
    </row>
    <row r="101" spans="1:7" x14ac:dyDescent="0.45">
      <c r="A101" s="3">
        <f>'Displacemet Method'!B101</f>
        <v>40496</v>
      </c>
      <c r="B101" s="4">
        <f>'Displacemet Method'!I101-'Pre-stress Method'!I101</f>
        <v>-8.2205207899924831E-8</v>
      </c>
      <c r="C101" s="4">
        <f>'Displacemet Method'!J101-'Pre-stress Method'!J101</f>
        <v>-1.7984587000197116E-8</v>
      </c>
      <c r="D101" s="4">
        <f>'Displacemet Method'!K101-'Pre-stress Method'!K101</f>
        <v>-1.9967484000005947E-8</v>
      </c>
      <c r="E101" s="4">
        <f t="shared" si="3"/>
        <v>8.6486079762745737E-8</v>
      </c>
      <c r="F101" s="12">
        <v>4.7711643903768399</v>
      </c>
      <c r="G101" s="20">
        <f t="shared" si="4"/>
        <v>8.6486079762745735E-2</v>
      </c>
    </row>
    <row r="102" spans="1:7" x14ac:dyDescent="0.45">
      <c r="A102" s="3">
        <f>'Displacemet Method'!B102</f>
        <v>33491</v>
      </c>
      <c r="B102" s="4">
        <f>'Displacemet Method'!I102-'Pre-stress Method'!I102</f>
        <v>-4.4022064000191763E-8</v>
      </c>
      <c r="C102" s="4">
        <f>'Displacemet Method'!J102-'Pre-stress Method'!J102</f>
        <v>3.396414999983291E-8</v>
      </c>
      <c r="D102" s="4">
        <f>'Displacemet Method'!K102-'Pre-stress Method'!K102</f>
        <v>-1.1913414000100375E-8</v>
      </c>
      <c r="E102" s="4">
        <f t="shared" si="3"/>
        <v>5.6863301321554635E-8</v>
      </c>
      <c r="F102" s="12">
        <v>4.7771258995341537</v>
      </c>
      <c r="G102" s="20">
        <f t="shared" si="4"/>
        <v>5.6863301321554635E-2</v>
      </c>
    </row>
    <row r="103" spans="1:7" x14ac:dyDescent="0.45">
      <c r="A103" s="3">
        <f>'Displacemet Method'!B103</f>
        <v>6541</v>
      </c>
      <c r="B103" s="4">
        <f>'Displacemet Method'!I103-'Pre-stress Method'!I103</f>
        <v>-9.3989241996966788E-9</v>
      </c>
      <c r="C103" s="4">
        <f>'Displacemet Method'!J103-'Pre-stress Method'!J103</f>
        <v>-7.2411551000576418E-8</v>
      </c>
      <c r="D103" s="4">
        <f>'Displacemet Method'!K103-'Pre-stress Method'!K103</f>
        <v>-8.0314439998736831E-9</v>
      </c>
      <c r="E103" s="4">
        <f t="shared" si="3"/>
        <v>7.3459353299248633E-8</v>
      </c>
      <c r="F103" s="12">
        <v>5.1956036126710048</v>
      </c>
      <c r="G103" s="20">
        <f t="shared" si="4"/>
        <v>7.3459353299248631E-2</v>
      </c>
    </row>
    <row r="104" spans="1:7" x14ac:dyDescent="0.45">
      <c r="A104" s="3">
        <f>'Displacemet Method'!B104</f>
        <v>20621</v>
      </c>
      <c r="B104" s="4">
        <f>'Displacemet Method'!I104-'Pre-stress Method'!I104</f>
        <v>-1.1703672999924947E-8</v>
      </c>
      <c r="C104" s="4">
        <f>'Displacemet Method'!J104-'Pre-stress Method'!J104</f>
        <v>5.730998179926533E-8</v>
      </c>
      <c r="D104" s="4">
        <f>'Displacemet Method'!K104-'Pre-stress Method'!K104</f>
        <v>-7.0014659000160184E-8</v>
      </c>
      <c r="E104" s="4">
        <f t="shared" si="3"/>
        <v>9.1233011845658194E-8</v>
      </c>
      <c r="F104" s="12">
        <v>5.2058729335242129</v>
      </c>
      <c r="G104" s="20">
        <f t="shared" si="4"/>
        <v>9.1233011845658199E-2</v>
      </c>
    </row>
    <row r="105" spans="1:7" x14ac:dyDescent="0.45">
      <c r="A105" s="3">
        <f>'Displacemet Method'!B105</f>
        <v>6547</v>
      </c>
      <c r="B105" s="4">
        <f>'Displacemet Method'!I105-'Pre-stress Method'!I105</f>
        <v>5.1875590004191174E-9</v>
      </c>
      <c r="C105" s="4">
        <f>'Displacemet Method'!J105-'Pre-stress Method'!J105</f>
        <v>2.6711391000119877E-8</v>
      </c>
      <c r="D105" s="4">
        <f>'Displacemet Method'!K105-'Pre-stress Method'!K105</f>
        <v>-1.9717729996503175E-9</v>
      </c>
      <c r="E105" s="4">
        <f t="shared" si="3"/>
        <v>2.7281808340105765E-8</v>
      </c>
      <c r="F105" s="12">
        <v>5.2096805372306658</v>
      </c>
      <c r="G105" s="20">
        <f t="shared" si="4"/>
        <v>2.7281808340105764E-2</v>
      </c>
    </row>
    <row r="106" spans="1:7" x14ac:dyDescent="0.45">
      <c r="A106" s="3">
        <f>'Displacemet Method'!B106</f>
        <v>48641</v>
      </c>
      <c r="B106" s="4">
        <f>'Displacemet Method'!I106-'Pre-stress Method'!I106</f>
        <v>3.0199999999890037E-8</v>
      </c>
      <c r="C106" s="4">
        <f>'Displacemet Method'!J106-'Pre-stress Method'!J106</f>
        <v>-7.9999999940544297E-10</v>
      </c>
      <c r="D106" s="4">
        <f>'Displacemet Method'!K106-'Pre-stress Method'!K106</f>
        <v>-4.2000000000010779E-8</v>
      </c>
      <c r="E106" s="4">
        <f t="shared" si="3"/>
        <v>5.1736640787678827E-8</v>
      </c>
      <c r="F106" s="12">
        <v>5.2158268222785162</v>
      </c>
      <c r="G106" s="20">
        <f t="shared" si="4"/>
        <v>5.1736640787678825E-2</v>
      </c>
    </row>
    <row r="107" spans="1:7" x14ac:dyDescent="0.45">
      <c r="A107" s="3">
        <f>'Displacemet Method'!B107</f>
        <v>13616</v>
      </c>
      <c r="B107" s="4">
        <f>'Displacemet Method'!I107-'Pre-stress Method'!I107</f>
        <v>-3.4492440300227384E-8</v>
      </c>
      <c r="C107" s="4">
        <f>'Displacemet Method'!J107-'Pre-stress Method'!J107</f>
        <v>7.4908059999670429E-8</v>
      </c>
      <c r="D107" s="4">
        <f>'Displacemet Method'!K107-'Pre-stress Method'!K107</f>
        <v>7.9056130000004776E-8</v>
      </c>
      <c r="E107" s="4">
        <f t="shared" si="3"/>
        <v>1.1424017498829661E-7</v>
      </c>
      <c r="F107" s="12">
        <v>5.2175729079716744</v>
      </c>
      <c r="G107" s="20">
        <f t="shared" si="4"/>
        <v>0.11424017498829661</v>
      </c>
    </row>
    <row r="108" spans="1:7" x14ac:dyDescent="0.45">
      <c r="A108" s="3">
        <f>'Displacemet Method'!B108</f>
        <v>27626</v>
      </c>
      <c r="B108" s="4">
        <f>'Displacemet Method'!I108-'Pre-stress Method'!I108</f>
        <v>6.3195249999994929E-8</v>
      </c>
      <c r="C108" s="4">
        <f>'Displacemet Method'!J108-'Pre-stress Method'!J108</f>
        <v>7.0873030001174231E-9</v>
      </c>
      <c r="D108" s="4">
        <f>'Displacemet Method'!K108-'Pre-stress Method'!K108</f>
        <v>-2.0007876700475075E-8</v>
      </c>
      <c r="E108" s="4">
        <f t="shared" si="3"/>
        <v>6.6664717928142057E-8</v>
      </c>
      <c r="F108" s="12">
        <v>5.2331346055686359</v>
      </c>
      <c r="G108" s="20">
        <f t="shared" si="4"/>
        <v>6.6664717928142062E-2</v>
      </c>
    </row>
    <row r="109" spans="1:7" x14ac:dyDescent="0.45">
      <c r="A109" s="3">
        <f>'Displacemet Method'!B109</f>
        <v>34631</v>
      </c>
      <c r="B109" s="4">
        <f>'Displacemet Method'!I109-'Pre-stress Method'!I109</f>
        <v>2.7495100199219358E-8</v>
      </c>
      <c r="C109" s="4">
        <f>'Displacemet Method'!J109-'Pre-stress Method'!J109</f>
        <v>1.689991999641316E-9</v>
      </c>
      <c r="D109" s="4">
        <f>'Displacemet Method'!K109-'Pre-stress Method'!K109</f>
        <v>2.4041565000083864E-8</v>
      </c>
      <c r="E109" s="4">
        <f t="shared" si="3"/>
        <v>3.6562733152449386E-8</v>
      </c>
      <c r="F109" s="12">
        <v>5.2741577697296842</v>
      </c>
      <c r="G109" s="20">
        <f t="shared" si="4"/>
        <v>3.6562733152449386E-2</v>
      </c>
    </row>
    <row r="110" spans="1:7" x14ac:dyDescent="0.45">
      <c r="A110" s="3">
        <f>'Displacemet Method'!B110</f>
        <v>41636</v>
      </c>
      <c r="B110" s="4">
        <f>'Displacemet Method'!I110-'Pre-stress Method'!I110</f>
        <v>6.2800000000164807E-8</v>
      </c>
      <c r="C110" s="4">
        <f>'Displacemet Method'!J110-'Pre-stress Method'!J110</f>
        <v>-1.1979999999835178E-8</v>
      </c>
      <c r="D110" s="4">
        <f>'Displacemet Method'!K110-'Pre-stress Method'!K110</f>
        <v>-3.7000000000040473E-8</v>
      </c>
      <c r="E110" s="4">
        <f t="shared" si="3"/>
        <v>7.3867180804601891E-8</v>
      </c>
      <c r="F110" s="12">
        <v>5.2885883948365651</v>
      </c>
      <c r="G110" s="20">
        <f t="shared" si="4"/>
        <v>7.386718080460189E-2</v>
      </c>
    </row>
    <row r="111" spans="1:7" x14ac:dyDescent="0.45">
      <c r="A111" s="3">
        <f>'Displacemet Method'!B111</f>
        <v>28196</v>
      </c>
      <c r="B111" s="4">
        <f>'Displacemet Method'!I111-'Pre-stress Method'!I111</f>
        <v>0</v>
      </c>
      <c r="C111" s="4">
        <f>'Displacemet Method'!J111-'Pre-stress Method'!J111</f>
        <v>0</v>
      </c>
      <c r="D111" s="4">
        <f>'Displacemet Method'!K111-'Pre-stress Method'!K111</f>
        <v>0</v>
      </c>
      <c r="E111" s="4">
        <f t="shared" si="3"/>
        <v>0</v>
      </c>
      <c r="F111" s="12">
        <v>5.5084120043802098</v>
      </c>
      <c r="G111" s="20">
        <f t="shared" si="4"/>
        <v>0</v>
      </c>
    </row>
    <row r="112" spans="1:7" x14ac:dyDescent="0.45">
      <c r="A112" s="3">
        <f>'Displacemet Method'!B112</f>
        <v>7153</v>
      </c>
      <c r="B112" s="4">
        <f>'Displacemet Method'!I112-'Pre-stress Method'!I112</f>
        <v>0</v>
      </c>
      <c r="C112" s="4">
        <f>'Displacemet Method'!J112-'Pre-stress Method'!J112</f>
        <v>0</v>
      </c>
      <c r="D112" s="4">
        <f>'Displacemet Method'!K112-'Pre-stress Method'!K112</f>
        <v>0</v>
      </c>
      <c r="E112" s="4">
        <f t="shared" si="3"/>
        <v>0</v>
      </c>
      <c r="F112" s="12">
        <v>5.5144659016082418</v>
      </c>
      <c r="G112" s="20">
        <f t="shared" si="4"/>
        <v>0</v>
      </c>
    </row>
    <row r="113" spans="1:7" x14ac:dyDescent="0.45">
      <c r="A113" s="3">
        <f>'Displacemet Method'!B113</f>
        <v>49211</v>
      </c>
      <c r="B113" s="4">
        <f>'Displacemet Method'!I113-'Pre-stress Method'!I113</f>
        <v>0</v>
      </c>
      <c r="C113" s="4">
        <f>'Displacemet Method'!J113-'Pre-stress Method'!J113</f>
        <v>0</v>
      </c>
      <c r="D113" s="4">
        <f>'Displacemet Method'!K113-'Pre-stress Method'!K113</f>
        <v>0</v>
      </c>
      <c r="E113" s="4">
        <f t="shared" si="3"/>
        <v>0</v>
      </c>
      <c r="F113" s="12">
        <v>5.5144659016082418</v>
      </c>
      <c r="G113" s="20">
        <f t="shared" si="4"/>
        <v>0</v>
      </c>
    </row>
    <row r="114" spans="1:7" x14ac:dyDescent="0.45">
      <c r="A114" s="3">
        <f>'Displacemet Method'!B114</f>
        <v>21191</v>
      </c>
      <c r="B114" s="4">
        <f>'Displacemet Method'!I114-'Pre-stress Method'!I114</f>
        <v>0</v>
      </c>
      <c r="C114" s="4">
        <f>'Displacemet Method'!J114-'Pre-stress Method'!J114</f>
        <v>0</v>
      </c>
      <c r="D114" s="4">
        <f>'Displacemet Method'!K114-'Pre-stress Method'!K114</f>
        <v>0</v>
      </c>
      <c r="E114" s="4">
        <f t="shared" si="3"/>
        <v>0</v>
      </c>
      <c r="F114" s="12">
        <v>5.525942831770883</v>
      </c>
      <c r="G114" s="20">
        <f t="shared" si="4"/>
        <v>0</v>
      </c>
    </row>
    <row r="115" spans="1:7" x14ac:dyDescent="0.45">
      <c r="A115" s="3">
        <f>'Displacemet Method'!B115</f>
        <v>35201</v>
      </c>
      <c r="B115" s="4">
        <f>'Displacemet Method'!I115-'Pre-stress Method'!I115</f>
        <v>0</v>
      </c>
      <c r="C115" s="4">
        <f>'Displacemet Method'!J115-'Pre-stress Method'!J115</f>
        <v>0</v>
      </c>
      <c r="D115" s="4">
        <f>'Displacemet Method'!K115-'Pre-stress Method'!K115</f>
        <v>0</v>
      </c>
      <c r="E115" s="4">
        <f t="shared" si="3"/>
        <v>0</v>
      </c>
      <c r="F115" s="12">
        <v>5.5356736762565761</v>
      </c>
      <c r="G115" s="20">
        <f t="shared" si="4"/>
        <v>0</v>
      </c>
    </row>
    <row r="116" spans="1:7" x14ac:dyDescent="0.45">
      <c r="A116" s="3">
        <f>'Displacemet Method'!B116</f>
        <v>7157</v>
      </c>
      <c r="B116" s="4">
        <f>'Displacemet Method'!I116-'Pre-stress Method'!I116</f>
        <v>0</v>
      </c>
      <c r="C116" s="4">
        <f>'Displacemet Method'!J116-'Pre-stress Method'!J116</f>
        <v>0</v>
      </c>
      <c r="D116" s="4">
        <f>'Displacemet Method'!K116-'Pre-stress Method'!K116</f>
        <v>0</v>
      </c>
      <c r="E116" s="4">
        <f t="shared" si="3"/>
        <v>0</v>
      </c>
      <c r="F116" s="12">
        <v>5.5550429773314987</v>
      </c>
      <c r="G116" s="20">
        <f t="shared" si="4"/>
        <v>0</v>
      </c>
    </row>
    <row r="117" spans="1:7" x14ac:dyDescent="0.45">
      <c r="A117" s="3">
        <f>'Displacemet Method'!B117</f>
        <v>42206</v>
      </c>
      <c r="B117" s="4">
        <f>'Displacemet Method'!I117-'Pre-stress Method'!I117</f>
        <v>3.4044999978888324E-10</v>
      </c>
      <c r="C117" s="4">
        <f>'Displacemet Method'!J117-'Pre-stress Method'!J117</f>
        <v>-4.2038999972099367E-10</v>
      </c>
      <c r="D117" s="4">
        <f>'Displacemet Method'!K117-'Pre-stress Method'!K117</f>
        <v>-1.6987999982426283E-11</v>
      </c>
      <c r="E117" s="4">
        <f t="shared" si="3"/>
        <v>5.4122319459264734E-10</v>
      </c>
      <c r="F117" s="12">
        <v>5.5719429403036784</v>
      </c>
      <c r="G117" s="20">
        <f t="shared" si="4"/>
        <v>5.412231945926473E-4</v>
      </c>
    </row>
    <row r="118" spans="1:7" x14ac:dyDescent="0.45">
      <c r="A118" s="3">
        <f>'Displacemet Method'!B118</f>
        <v>14186</v>
      </c>
      <c r="B118" s="4">
        <f>'Displacemet Method'!I118-'Pre-stress Method'!I118</f>
        <v>0</v>
      </c>
      <c r="C118" s="4">
        <f>'Displacemet Method'!J118-'Pre-stress Method'!J118</f>
        <v>0</v>
      </c>
      <c r="D118" s="4">
        <f>'Displacemet Method'!K118-'Pre-stress Method'!K118</f>
        <v>0</v>
      </c>
      <c r="E118" s="4">
        <f t="shared" si="3"/>
        <v>0</v>
      </c>
      <c r="F118" s="12">
        <v>5.575173799084653</v>
      </c>
      <c r="G118" s="20">
        <f t="shared" si="4"/>
        <v>0</v>
      </c>
    </row>
  </sheetData>
  <mergeCells count="2">
    <mergeCell ref="A1:D1"/>
    <mergeCell ref="A60:D6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F2B02-0A5B-4A58-8FA7-ED67C52E29FB}">
  <dimension ref="A1:I2"/>
  <sheetViews>
    <sheetView tabSelected="1" workbookViewId="0">
      <selection sqref="A1:I1"/>
    </sheetView>
  </sheetViews>
  <sheetFormatPr baseColWidth="10" defaultRowHeight="14.25" x14ac:dyDescent="0.45"/>
  <sheetData>
    <row r="1" spans="1:9" x14ac:dyDescent="0.45">
      <c r="A1" s="37" t="s">
        <v>34</v>
      </c>
      <c r="B1" s="37" t="s">
        <v>35</v>
      </c>
      <c r="C1" s="37" t="s">
        <v>36</v>
      </c>
      <c r="D1" s="37" t="s">
        <v>37</v>
      </c>
      <c r="E1" s="37" t="s">
        <v>38</v>
      </c>
      <c r="F1" s="37" t="s">
        <v>39</v>
      </c>
      <c r="G1" s="37" t="s">
        <v>40</v>
      </c>
      <c r="H1" s="37" t="s">
        <v>41</v>
      </c>
      <c r="I1" s="37" t="s">
        <v>42</v>
      </c>
    </row>
    <row r="2" spans="1:9" x14ac:dyDescent="0.45">
      <c r="A2" s="2" t="s">
        <v>43</v>
      </c>
      <c r="B2" s="2">
        <v>18</v>
      </c>
      <c r="C2" s="2">
        <v>43.45</v>
      </c>
      <c r="D2" s="2" t="s">
        <v>44</v>
      </c>
      <c r="E2" s="2">
        <v>22.92</v>
      </c>
      <c r="F2" s="2">
        <v>1.5</v>
      </c>
      <c r="G2" s="2">
        <v>-0.25</v>
      </c>
      <c r="H2" s="2">
        <v>1.38</v>
      </c>
      <c r="I2" s="2">
        <v>1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Displacemet Method</vt:lpstr>
      <vt:lpstr>Pre-stress Method</vt:lpstr>
      <vt:lpstr>Inverse Geo Difference</vt:lpstr>
      <vt:lpstr>Physiological Geo Difference</vt:lpstr>
      <vt:lpstr>Clinical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Carmelo Gómez García</dc:creator>
  <cp:lastModifiedBy>CAVAS MARTÍNEZ, FRANCISCO</cp:lastModifiedBy>
  <dcterms:created xsi:type="dcterms:W3CDTF">2021-06-10T17:21:02Z</dcterms:created>
  <dcterms:modified xsi:type="dcterms:W3CDTF">2025-03-19T19:34:09Z</dcterms:modified>
</cp:coreProperties>
</file>