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Ex2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Ex3.xml" ContentType="application/vnd.ms-office.chartex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Vienne\OneDrive - Universiteit Antwerpen\Belfast paper\Sequential_extractions\"/>
    </mc:Choice>
  </mc:AlternateContent>
  <xr:revisionPtr revIDLastSave="0" documentId="13_ncr:1_{A099CC05-BA7B-4004-8FEF-96832693F10F}" xr6:coauthVersionLast="47" xr6:coauthVersionMax="47" xr10:uidLastSave="{00000000-0000-0000-0000-000000000000}"/>
  <bookViews>
    <workbookView xWindow="-110" yWindow="-110" windowWidth="19420" windowHeight="10420" activeTab="2" xr2:uid="{86FA6C4E-A783-4BA0-B89B-D49E7788EA55}"/>
  </bookViews>
  <sheets>
    <sheet name="Fraction1_" sheetId="7" r:id="rId1"/>
    <sheet name="Fraction2_" sheetId="6" r:id="rId2"/>
    <sheet name="Fraction3_" sheetId="5" r:id="rId3"/>
    <sheet name="Fraction4" sheetId="4" r:id="rId4"/>
    <sheet name="microg_element_gsample" sheetId="8" r:id="rId5"/>
    <sheet name="info" sheetId="9" r:id="rId6"/>
  </sheets>
  <definedNames>
    <definedName name="_xlchart.v1.0" hidden="1">Fraction1_!$AE$2</definedName>
    <definedName name="_xlchart.v1.1" hidden="1">Fraction1_!$AE$3:$AE$22</definedName>
    <definedName name="_xlchart.v1.10" hidden="1">Fraction1_!$J$3:$J$22</definedName>
    <definedName name="_xlchart.v1.11" hidden="1">Fraction3_!$AE$2</definedName>
    <definedName name="_xlchart.v1.12" hidden="1">Fraction3_!$AE$3:$AE$22</definedName>
    <definedName name="_xlchart.v1.13" hidden="1">Fraction3_!$AF$2</definedName>
    <definedName name="_xlchart.v1.14" hidden="1">Fraction3_!$AF$3:$AF$22</definedName>
    <definedName name="_xlchart.v1.15" hidden="1">Fraction3_!$AG$2</definedName>
    <definedName name="_xlchart.v1.16" hidden="1">Fraction3_!$AG$3:$AG$22</definedName>
    <definedName name="_xlchart.v1.17" hidden="1">Fraction3_!$AH$2</definedName>
    <definedName name="_xlchart.v1.18" hidden="1">Fraction3_!$AH$3:$AH$22</definedName>
    <definedName name="_xlchart.v1.19" hidden="1">Fraction3_!$AI$2</definedName>
    <definedName name="_xlchart.v1.2" hidden="1">Fraction1_!$AF$2</definedName>
    <definedName name="_xlchart.v1.20" hidden="1">Fraction3_!$AI$3:$AI$22</definedName>
    <definedName name="_xlchart.v1.21" hidden="1">Fraction3_!$J$3:$J$22</definedName>
    <definedName name="_xlchart.v1.22" hidden="1">Fraction4!$AE$2</definedName>
    <definedName name="_xlchart.v1.23" hidden="1">Fraction4!$AE$3:$AE$22</definedName>
    <definedName name="_xlchart.v1.24" hidden="1">Fraction4!$AF$2</definedName>
    <definedName name="_xlchart.v1.25" hidden="1">Fraction4!$AF$3:$AF$22</definedName>
    <definedName name="_xlchart.v1.26" hidden="1">Fraction4!$AG$2</definedName>
    <definedName name="_xlchart.v1.27" hidden="1">Fraction4!$AG$3:$AG$22</definedName>
    <definedName name="_xlchart.v1.28" hidden="1">Fraction4!$AH$2</definedName>
    <definedName name="_xlchart.v1.29" hidden="1">Fraction4!$AH$3:$AH$22</definedName>
    <definedName name="_xlchart.v1.3" hidden="1">Fraction1_!$AF$3:$AF$22</definedName>
    <definedName name="_xlchart.v1.30" hidden="1">Fraction4!$AI$2</definedName>
    <definedName name="_xlchart.v1.31" hidden="1">Fraction4!$AI$3:$AI$22</definedName>
    <definedName name="_xlchart.v1.32" hidden="1">Fraction4!$J$3:$J$22</definedName>
    <definedName name="_xlchart.v1.4" hidden="1">Fraction1_!$AG$2</definedName>
    <definedName name="_xlchart.v1.5" hidden="1">Fraction1_!$AG$3:$AG$22</definedName>
    <definedName name="_xlchart.v1.6" hidden="1">Fraction1_!$AH$2</definedName>
    <definedName name="_xlchart.v1.7" hidden="1">Fraction1_!$AH$3:$AH$22</definedName>
    <definedName name="_xlchart.v1.8" hidden="1">Fraction1_!$AI$2</definedName>
    <definedName name="_xlchart.v1.9" hidden="1">Fraction1_!$AI$3:$AI$22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" i="4" l="1"/>
  <c r="X19" i="6"/>
  <c r="X20" i="6"/>
  <c r="X21" i="6"/>
  <c r="X22" i="6"/>
  <c r="X14" i="6"/>
  <c r="Y14" i="6"/>
  <c r="Z14" i="6"/>
  <c r="AA14" i="6"/>
  <c r="AB14" i="6"/>
  <c r="AC14" i="6"/>
  <c r="AD14" i="6"/>
  <c r="Y15" i="6"/>
  <c r="Z15" i="6"/>
  <c r="AA15" i="6"/>
  <c r="AB15" i="6"/>
  <c r="AC15" i="6"/>
  <c r="AD15" i="6"/>
  <c r="Y16" i="6"/>
  <c r="Z16" i="6"/>
  <c r="AA16" i="6"/>
  <c r="AB16" i="6"/>
  <c r="AC16" i="6"/>
  <c r="AD16" i="6"/>
  <c r="Y17" i="6"/>
  <c r="Z17" i="6"/>
  <c r="AA17" i="6"/>
  <c r="AB17" i="6"/>
  <c r="AC17" i="6"/>
  <c r="AD17" i="6"/>
  <c r="Y18" i="6"/>
  <c r="Z18" i="6"/>
  <c r="AA18" i="6"/>
  <c r="AB18" i="6"/>
  <c r="AC18" i="6"/>
  <c r="AD18" i="6"/>
  <c r="Y19" i="6"/>
  <c r="Z19" i="6"/>
  <c r="AA19" i="6"/>
  <c r="AB19" i="6"/>
  <c r="AC19" i="6"/>
  <c r="AD19" i="6"/>
  <c r="Y20" i="6"/>
  <c r="Z20" i="6"/>
  <c r="AA20" i="6"/>
  <c r="AB20" i="6"/>
  <c r="AC20" i="6"/>
  <c r="AD20" i="6"/>
  <c r="Y21" i="6"/>
  <c r="Z21" i="6"/>
  <c r="AA21" i="6"/>
  <c r="AB21" i="6"/>
  <c r="AC21" i="6"/>
  <c r="AD21" i="6"/>
  <c r="Y22" i="6"/>
  <c r="Z22" i="6"/>
  <c r="AA22" i="6"/>
  <c r="AB22" i="6"/>
  <c r="AC22" i="6"/>
  <c r="AD22" i="6"/>
  <c r="Y13" i="6"/>
  <c r="Z13" i="6"/>
  <c r="AA13" i="6"/>
  <c r="AB13" i="6"/>
  <c r="AC13" i="6"/>
  <c r="AD13" i="6"/>
  <c r="X13" i="6"/>
  <c r="Y4" i="6"/>
  <c r="Z4" i="6"/>
  <c r="AA4" i="6"/>
  <c r="AB4" i="6"/>
  <c r="AC4" i="6"/>
  <c r="AD4" i="6"/>
  <c r="X5" i="6"/>
  <c r="Y5" i="6"/>
  <c r="Z5" i="6"/>
  <c r="AB5" i="6"/>
  <c r="AC5" i="6"/>
  <c r="AD5" i="6"/>
  <c r="X6" i="6"/>
  <c r="Y6" i="6"/>
  <c r="Z6" i="6"/>
  <c r="AA6" i="6"/>
  <c r="AB6" i="6"/>
  <c r="AC6" i="6"/>
  <c r="AD6" i="6"/>
  <c r="X7" i="6"/>
  <c r="Y7" i="6"/>
  <c r="Z7" i="6"/>
  <c r="AB7" i="6"/>
  <c r="AC7" i="6"/>
  <c r="AD7" i="6"/>
  <c r="X8" i="6"/>
  <c r="Y8" i="6"/>
  <c r="Z8" i="6"/>
  <c r="AB8" i="6"/>
  <c r="AC8" i="6"/>
  <c r="AD8" i="6"/>
  <c r="X9" i="6"/>
  <c r="Y9" i="6"/>
  <c r="Z9" i="6"/>
  <c r="AA9" i="6"/>
  <c r="AB9" i="6"/>
  <c r="AC9" i="6"/>
  <c r="AD9" i="6"/>
  <c r="X10" i="6"/>
  <c r="Y10" i="6"/>
  <c r="Z10" i="6"/>
  <c r="AA10" i="6"/>
  <c r="AB10" i="6"/>
  <c r="AC10" i="6"/>
  <c r="AD10" i="6"/>
  <c r="X11" i="6"/>
  <c r="Y11" i="6"/>
  <c r="Z11" i="6"/>
  <c r="AA11" i="6"/>
  <c r="AB11" i="6"/>
  <c r="AC11" i="6"/>
  <c r="AD11" i="6"/>
  <c r="Y3" i="6"/>
  <c r="Z3" i="6"/>
  <c r="AA3" i="6"/>
  <c r="AB3" i="6"/>
  <c r="AC3" i="6"/>
  <c r="AD3" i="6"/>
  <c r="X3" i="6"/>
  <c r="X3" i="7"/>
  <c r="X14" i="7"/>
  <c r="Y14" i="7"/>
  <c r="Z14" i="7"/>
  <c r="AA14" i="7"/>
  <c r="AB14" i="7"/>
  <c r="AC14" i="7"/>
  <c r="AD14" i="7"/>
  <c r="AE14" i="7"/>
  <c r="AH14" i="7"/>
  <c r="AI14" i="7"/>
  <c r="X15" i="7"/>
  <c r="Y15" i="7"/>
  <c r="Z15" i="7"/>
  <c r="AA15" i="7"/>
  <c r="AB15" i="7"/>
  <c r="AC15" i="7"/>
  <c r="AD15" i="7"/>
  <c r="AF15" i="7"/>
  <c r="AH15" i="7"/>
  <c r="AI15" i="7"/>
  <c r="X16" i="7"/>
  <c r="Y16" i="7"/>
  <c r="Z16" i="7"/>
  <c r="AA16" i="7"/>
  <c r="AB16" i="7"/>
  <c r="AC16" i="7"/>
  <c r="AD16" i="7"/>
  <c r="AE16" i="7"/>
  <c r="AF16" i="7"/>
  <c r="AH16" i="7"/>
  <c r="AI16" i="7"/>
  <c r="X17" i="7"/>
  <c r="Y17" i="7"/>
  <c r="Z17" i="7"/>
  <c r="AA17" i="7"/>
  <c r="AB17" i="7"/>
  <c r="AC17" i="7"/>
  <c r="AD17" i="7"/>
  <c r="AG17" i="7"/>
  <c r="AH17" i="7"/>
  <c r="AI17" i="7"/>
  <c r="X18" i="7"/>
  <c r="Y18" i="7"/>
  <c r="Z18" i="7"/>
  <c r="AA18" i="7"/>
  <c r="AB18" i="7"/>
  <c r="AC18" i="7"/>
  <c r="AD18" i="7"/>
  <c r="AH18" i="7"/>
  <c r="AI18" i="7"/>
  <c r="X19" i="7"/>
  <c r="Y19" i="7"/>
  <c r="Z19" i="7"/>
  <c r="AA19" i="7"/>
  <c r="AB19" i="7"/>
  <c r="AC19" i="7"/>
  <c r="AD19" i="7"/>
  <c r="AE19" i="7"/>
  <c r="AF19" i="7"/>
  <c r="AH19" i="7"/>
  <c r="AI19" i="7"/>
  <c r="X20" i="7"/>
  <c r="Y20" i="7"/>
  <c r="Z20" i="7"/>
  <c r="AA20" i="7"/>
  <c r="AB20" i="7"/>
  <c r="AC20" i="7"/>
  <c r="AD20" i="7"/>
  <c r="AE20" i="7"/>
  <c r="AF20" i="7"/>
  <c r="AH20" i="7"/>
  <c r="AI20" i="7"/>
  <c r="X21" i="7"/>
  <c r="Y21" i="7"/>
  <c r="Z21" i="7"/>
  <c r="AA21" i="7"/>
  <c r="AB21" i="7"/>
  <c r="AC21" i="7"/>
  <c r="AD21" i="7"/>
  <c r="AE21" i="7"/>
  <c r="AF21" i="7"/>
  <c r="AH21" i="7"/>
  <c r="AI21" i="7"/>
  <c r="X22" i="7"/>
  <c r="Y22" i="7"/>
  <c r="Z22" i="7"/>
  <c r="AA22" i="7"/>
  <c r="AB22" i="7"/>
  <c r="AC22" i="7"/>
  <c r="AD22" i="7"/>
  <c r="AE22" i="7"/>
  <c r="AF22" i="7"/>
  <c r="AH22" i="7"/>
  <c r="AI22" i="7"/>
  <c r="Y13" i="7"/>
  <c r="Z13" i="7"/>
  <c r="AA13" i="7"/>
  <c r="AB13" i="7"/>
  <c r="AC13" i="7"/>
  <c r="AD13" i="7"/>
  <c r="AE13" i="7"/>
  <c r="AF13" i="7"/>
  <c r="AH13" i="7"/>
  <c r="AI13" i="7"/>
  <c r="X13" i="7"/>
  <c r="X4" i="7"/>
  <c r="Y4" i="7"/>
  <c r="Z4" i="7"/>
  <c r="AA4" i="7"/>
  <c r="AB4" i="7"/>
  <c r="AC4" i="7"/>
  <c r="AD4" i="7"/>
  <c r="AE4" i="7"/>
  <c r="AF4" i="7"/>
  <c r="AH4" i="7"/>
  <c r="AI4" i="7"/>
  <c r="X5" i="7"/>
  <c r="Y5" i="7"/>
  <c r="Z5" i="7"/>
  <c r="AA5" i="7"/>
  <c r="AB5" i="7"/>
  <c r="AC5" i="7"/>
  <c r="AD5" i="7"/>
  <c r="AE5" i="7"/>
  <c r="AF5" i="7"/>
  <c r="AH5" i="7"/>
  <c r="AI5" i="7"/>
  <c r="X6" i="7"/>
  <c r="Y6" i="7"/>
  <c r="Z6" i="7"/>
  <c r="AA6" i="7"/>
  <c r="AB6" i="7"/>
  <c r="AC6" i="7"/>
  <c r="AD6" i="7"/>
  <c r="AE6" i="7"/>
  <c r="AF6" i="7"/>
  <c r="AH6" i="7"/>
  <c r="AI6" i="7"/>
  <c r="X7" i="7"/>
  <c r="Y7" i="7"/>
  <c r="Z7" i="7"/>
  <c r="AA7" i="7"/>
  <c r="AB7" i="7"/>
  <c r="AC7" i="7"/>
  <c r="AD7" i="7"/>
  <c r="AE7" i="7"/>
  <c r="AF7" i="7"/>
  <c r="AH7" i="7"/>
  <c r="AI7" i="7"/>
  <c r="X8" i="7"/>
  <c r="Y8" i="7"/>
  <c r="Z8" i="7"/>
  <c r="AA8" i="7"/>
  <c r="AB8" i="7"/>
  <c r="AC8" i="7"/>
  <c r="AD8" i="7"/>
  <c r="AE8" i="7"/>
  <c r="AF8" i="7"/>
  <c r="AH8" i="7"/>
  <c r="AI8" i="7"/>
  <c r="X9" i="7"/>
  <c r="Y9" i="7"/>
  <c r="Z9" i="7"/>
  <c r="AA9" i="7"/>
  <c r="AB9" i="7"/>
  <c r="AC9" i="7"/>
  <c r="AD9" i="7"/>
  <c r="AE9" i="7"/>
  <c r="AF9" i="7"/>
  <c r="AH9" i="7"/>
  <c r="AI9" i="7"/>
  <c r="X10" i="7"/>
  <c r="Y10" i="7"/>
  <c r="Z10" i="7"/>
  <c r="AA10" i="7"/>
  <c r="AB10" i="7"/>
  <c r="AC10" i="7"/>
  <c r="AD10" i="7"/>
  <c r="AE10" i="7"/>
  <c r="AF10" i="7"/>
  <c r="AH10" i="7"/>
  <c r="AI10" i="7"/>
  <c r="X11" i="7"/>
  <c r="Y11" i="7"/>
  <c r="Z11" i="7"/>
  <c r="AA11" i="7"/>
  <c r="AB11" i="7"/>
  <c r="AC11" i="7"/>
  <c r="AD11" i="7"/>
  <c r="AE11" i="7"/>
  <c r="AF11" i="7"/>
  <c r="AH11" i="7"/>
  <c r="AI11" i="7"/>
  <c r="Y3" i="7"/>
  <c r="Z3" i="7"/>
  <c r="AA3" i="7"/>
  <c r="AB3" i="7"/>
  <c r="AC3" i="7"/>
  <c r="AD3" i="7"/>
  <c r="AE3" i="7"/>
  <c r="AF3" i="7"/>
  <c r="AH3" i="7"/>
  <c r="AI3" i="7"/>
  <c r="D83" i="8" l="1"/>
  <c r="D84" i="8" s="1"/>
  <c r="D85" i="8" s="1"/>
  <c r="D86" i="8" s="1"/>
  <c r="D87" i="8" s="1"/>
  <c r="D88" i="8" s="1"/>
  <c r="D89" i="8" s="1"/>
  <c r="D90" i="8" s="1"/>
  <c r="D91" i="8" s="1"/>
  <c r="D92" i="8" s="1"/>
  <c r="D93" i="8" s="1"/>
  <c r="D94" i="8" s="1"/>
  <c r="D95" i="8" s="1"/>
  <c r="D96" i="8" s="1"/>
  <c r="D97" i="8" s="1"/>
  <c r="D98" i="8" s="1"/>
  <c r="D99" i="8" s="1"/>
  <c r="D100" i="8" s="1"/>
  <c r="D101" i="8" s="1"/>
  <c r="D102" i="8" s="1"/>
  <c r="D103" i="8" s="1"/>
  <c r="D104" i="8" s="1"/>
  <c r="D105" i="8" s="1"/>
  <c r="D106" i="8" s="1"/>
  <c r="D107" i="8" s="1"/>
  <c r="D108" i="8" s="1"/>
  <c r="D109" i="8" s="1"/>
  <c r="D110" i="8" s="1"/>
  <c r="D111" i="8" s="1"/>
  <c r="D112" i="8" s="1"/>
  <c r="D113" i="8" s="1"/>
  <c r="D114" i="8" s="1"/>
  <c r="D115" i="8" s="1"/>
  <c r="D116" i="8" s="1"/>
  <c r="D117" i="8" s="1"/>
  <c r="D118" i="8" s="1"/>
  <c r="D119" i="8" s="1"/>
  <c r="D120" i="8" s="1"/>
  <c r="D121" i="8" s="1"/>
  <c r="D122" i="8" s="1"/>
  <c r="D123" i="8" s="1"/>
  <c r="D124" i="8" s="1"/>
  <c r="D125" i="8" s="1"/>
  <c r="D126" i="8" s="1"/>
  <c r="D127" i="8" s="1"/>
  <c r="D128" i="8" s="1"/>
  <c r="D129" i="8" s="1"/>
  <c r="D130" i="8" s="1"/>
  <c r="D131" i="8" s="1"/>
  <c r="D132" i="8" s="1"/>
  <c r="D133" i="8" s="1"/>
  <c r="D134" i="8" s="1"/>
  <c r="D135" i="8" s="1"/>
  <c r="D136" i="8" s="1"/>
  <c r="D137" i="8" s="1"/>
  <c r="D138" i="8" s="1"/>
  <c r="D139" i="8" s="1"/>
  <c r="D140" i="8" s="1"/>
  <c r="D141" i="8" s="1"/>
  <c r="D142" i="8" s="1"/>
  <c r="D143" i="8" s="1"/>
  <c r="D144" i="8" s="1"/>
  <c r="D145" i="8" s="1"/>
  <c r="D146" i="8" s="1"/>
  <c r="D147" i="8" s="1"/>
  <c r="D148" i="8" s="1"/>
  <c r="D149" i="8" s="1"/>
  <c r="D150" i="8" s="1"/>
  <c r="D151" i="8" s="1"/>
  <c r="D152" i="8" s="1"/>
  <c r="D153" i="8" s="1"/>
  <c r="D154" i="8" s="1"/>
  <c r="D155" i="8" s="1"/>
  <c r="D156" i="8" s="1"/>
  <c r="D157" i="8" s="1"/>
  <c r="D158" i="8" s="1"/>
  <c r="D159" i="8" s="1"/>
  <c r="D160" i="8" s="1"/>
  <c r="D161" i="8" s="1"/>
  <c r="B3" i="8"/>
  <c r="AA9" i="4"/>
  <c r="I5" i="7"/>
  <c r="I6" i="7" s="1"/>
  <c r="I7" i="7" s="1"/>
  <c r="I8" i="7" s="1"/>
  <c r="I9" i="7" s="1"/>
  <c r="I10" i="7" s="1"/>
  <c r="I11" i="7" s="1"/>
  <c r="I12" i="7" s="1"/>
  <c r="I13" i="7" s="1"/>
  <c r="I14" i="7" s="1"/>
  <c r="I15" i="7" s="1"/>
  <c r="I16" i="7" s="1"/>
  <c r="I17" i="7" s="1"/>
  <c r="I18" i="7" s="1"/>
  <c r="I19" i="7" s="1"/>
  <c r="I20" i="7" s="1"/>
  <c r="I21" i="7" s="1"/>
  <c r="I22" i="7" s="1"/>
  <c r="I4" i="7"/>
  <c r="I4" i="6"/>
  <c r="I5" i="6" s="1"/>
  <c r="I6" i="6" s="1"/>
  <c r="I7" i="6" s="1"/>
  <c r="I8" i="6" s="1"/>
  <c r="I9" i="6" s="1"/>
  <c r="I10" i="6" s="1"/>
  <c r="I11" i="6" s="1"/>
  <c r="I12" i="6" s="1"/>
  <c r="I13" i="6" s="1"/>
  <c r="I14" i="6" s="1"/>
  <c r="I15" i="6" s="1"/>
  <c r="I16" i="6" s="1"/>
  <c r="I17" i="6" s="1"/>
  <c r="I18" i="6" s="1"/>
  <c r="I19" i="6" s="1"/>
  <c r="I20" i="6" s="1"/>
  <c r="I21" i="6" s="1"/>
  <c r="I22" i="6" s="1"/>
  <c r="X3" i="5"/>
  <c r="AI22" i="5"/>
  <c r="AH22" i="5"/>
  <c r="AG22" i="5"/>
  <c r="AF22" i="5"/>
  <c r="AE22" i="5"/>
  <c r="AD22" i="5"/>
  <c r="AC22" i="5"/>
  <c r="AB22" i="5"/>
  <c r="AA22" i="5"/>
  <c r="Z22" i="5"/>
  <c r="Y22" i="5"/>
  <c r="X22" i="5"/>
  <c r="AI21" i="5"/>
  <c r="AH21" i="5"/>
  <c r="AG21" i="5"/>
  <c r="AF21" i="5"/>
  <c r="AE21" i="5"/>
  <c r="AD21" i="5"/>
  <c r="AC21" i="5"/>
  <c r="AB21" i="5"/>
  <c r="AA21" i="5"/>
  <c r="Z21" i="5"/>
  <c r="Y21" i="5"/>
  <c r="X21" i="5"/>
  <c r="AI20" i="5"/>
  <c r="AH20" i="5"/>
  <c r="AG20" i="5"/>
  <c r="AF20" i="5"/>
  <c r="AE20" i="5"/>
  <c r="AD20" i="5"/>
  <c r="AC20" i="5"/>
  <c r="AB20" i="5"/>
  <c r="AA20" i="5"/>
  <c r="Z20" i="5"/>
  <c r="Y20" i="5"/>
  <c r="X20" i="5"/>
  <c r="AI19" i="5"/>
  <c r="AH19" i="5"/>
  <c r="AG19" i="5"/>
  <c r="AF19" i="5"/>
  <c r="AE19" i="5"/>
  <c r="AD19" i="5"/>
  <c r="AC19" i="5"/>
  <c r="AB19" i="5"/>
  <c r="AA19" i="5"/>
  <c r="Z19" i="5"/>
  <c r="Y19" i="5"/>
  <c r="X19" i="5"/>
  <c r="AI18" i="5"/>
  <c r="AH18" i="5"/>
  <c r="AG18" i="5"/>
  <c r="AF18" i="5"/>
  <c r="AE18" i="5"/>
  <c r="AD18" i="5"/>
  <c r="AC18" i="5"/>
  <c r="AB18" i="5"/>
  <c r="AA18" i="5"/>
  <c r="Z18" i="5"/>
  <c r="Y18" i="5"/>
  <c r="X18" i="5"/>
  <c r="AI17" i="5"/>
  <c r="AH17" i="5"/>
  <c r="AG17" i="5"/>
  <c r="AF17" i="5"/>
  <c r="AE17" i="5"/>
  <c r="AD17" i="5"/>
  <c r="AC17" i="5"/>
  <c r="AB17" i="5"/>
  <c r="AA17" i="5"/>
  <c r="Z17" i="5"/>
  <c r="Y17" i="5"/>
  <c r="X17" i="5"/>
  <c r="AI16" i="5"/>
  <c r="AH16" i="5"/>
  <c r="AG16" i="5"/>
  <c r="AF16" i="5"/>
  <c r="AE16" i="5"/>
  <c r="AD16" i="5"/>
  <c r="AC16" i="5"/>
  <c r="AB16" i="5"/>
  <c r="AA16" i="5"/>
  <c r="Z16" i="5"/>
  <c r="Y16" i="5"/>
  <c r="X16" i="5"/>
  <c r="AI15" i="5"/>
  <c r="AH15" i="5"/>
  <c r="AG15" i="5"/>
  <c r="AF15" i="5"/>
  <c r="AE15" i="5"/>
  <c r="AD15" i="5"/>
  <c r="AC15" i="5"/>
  <c r="AB15" i="5"/>
  <c r="AA15" i="5"/>
  <c r="Z15" i="5"/>
  <c r="Y15" i="5"/>
  <c r="X15" i="5"/>
  <c r="AI14" i="5"/>
  <c r="AH14" i="5"/>
  <c r="AG14" i="5"/>
  <c r="AF14" i="5"/>
  <c r="AE14" i="5"/>
  <c r="AD14" i="5"/>
  <c r="AC14" i="5"/>
  <c r="AB14" i="5"/>
  <c r="AA14" i="5"/>
  <c r="Z14" i="5"/>
  <c r="Y14" i="5"/>
  <c r="X14" i="5"/>
  <c r="AI13" i="5"/>
  <c r="AH13" i="5"/>
  <c r="AG13" i="5"/>
  <c r="AF13" i="5"/>
  <c r="AE13" i="5"/>
  <c r="AD13" i="5"/>
  <c r="AC13" i="5"/>
  <c r="AB13" i="5"/>
  <c r="AA13" i="5"/>
  <c r="Z13" i="5"/>
  <c r="Y13" i="5"/>
  <c r="X13" i="5"/>
  <c r="AI11" i="5"/>
  <c r="AH11" i="5"/>
  <c r="AG11" i="5"/>
  <c r="AF11" i="5"/>
  <c r="AE11" i="5"/>
  <c r="AD11" i="5"/>
  <c r="AC11" i="5"/>
  <c r="AB11" i="5"/>
  <c r="AA11" i="5"/>
  <c r="Z11" i="5"/>
  <c r="Y11" i="5"/>
  <c r="X11" i="5"/>
  <c r="AI10" i="5"/>
  <c r="AH10" i="5"/>
  <c r="AG10" i="5"/>
  <c r="AF10" i="5"/>
  <c r="AE10" i="5"/>
  <c r="AD10" i="5"/>
  <c r="AC10" i="5"/>
  <c r="AB10" i="5"/>
  <c r="AA10" i="5"/>
  <c r="Z10" i="5"/>
  <c r="Y10" i="5"/>
  <c r="X10" i="5"/>
  <c r="AI9" i="5"/>
  <c r="AH9" i="5"/>
  <c r="AG9" i="5"/>
  <c r="AF9" i="5"/>
  <c r="AE9" i="5"/>
  <c r="AD9" i="5"/>
  <c r="AC9" i="5"/>
  <c r="AB9" i="5"/>
  <c r="AA9" i="5"/>
  <c r="Z9" i="5"/>
  <c r="Y9" i="5"/>
  <c r="X9" i="5"/>
  <c r="AI8" i="5"/>
  <c r="AH8" i="5"/>
  <c r="AG8" i="5"/>
  <c r="AF8" i="5"/>
  <c r="AE8" i="5"/>
  <c r="AD8" i="5"/>
  <c r="AC8" i="5"/>
  <c r="AB8" i="5"/>
  <c r="AA8" i="5"/>
  <c r="Z8" i="5"/>
  <c r="Y8" i="5"/>
  <c r="X8" i="5"/>
  <c r="AI7" i="5"/>
  <c r="AH7" i="5"/>
  <c r="AG7" i="5"/>
  <c r="AF7" i="5"/>
  <c r="AE7" i="5"/>
  <c r="AD7" i="5"/>
  <c r="AC7" i="5"/>
  <c r="AB7" i="5"/>
  <c r="AA7" i="5"/>
  <c r="Z7" i="5"/>
  <c r="Y7" i="5"/>
  <c r="X7" i="5"/>
  <c r="AI6" i="5"/>
  <c r="AH6" i="5"/>
  <c r="AG6" i="5"/>
  <c r="AF6" i="5"/>
  <c r="AE6" i="5"/>
  <c r="AD6" i="5"/>
  <c r="AC6" i="5"/>
  <c r="AB6" i="5"/>
  <c r="AA6" i="5"/>
  <c r="Z6" i="5"/>
  <c r="Y6" i="5"/>
  <c r="X6" i="5"/>
  <c r="AI5" i="5"/>
  <c r="AH5" i="5"/>
  <c r="AG5" i="5"/>
  <c r="AF5" i="5"/>
  <c r="AE5" i="5"/>
  <c r="AD5" i="5"/>
  <c r="AC5" i="5"/>
  <c r="AB5" i="5"/>
  <c r="AA5" i="5"/>
  <c r="Z5" i="5"/>
  <c r="Y5" i="5"/>
  <c r="X5" i="5"/>
  <c r="I5" i="5"/>
  <c r="I6" i="5" s="1"/>
  <c r="I7" i="5" s="1"/>
  <c r="I8" i="5" s="1"/>
  <c r="I9" i="5" s="1"/>
  <c r="I10" i="5" s="1"/>
  <c r="I11" i="5" s="1"/>
  <c r="I12" i="5" s="1"/>
  <c r="I13" i="5" s="1"/>
  <c r="I14" i="5" s="1"/>
  <c r="I15" i="5" s="1"/>
  <c r="I16" i="5" s="1"/>
  <c r="I17" i="5" s="1"/>
  <c r="I18" i="5" s="1"/>
  <c r="I19" i="5" s="1"/>
  <c r="I20" i="5" s="1"/>
  <c r="I21" i="5" s="1"/>
  <c r="I22" i="5" s="1"/>
  <c r="AI4" i="5"/>
  <c r="AH4" i="5"/>
  <c r="AG4" i="5"/>
  <c r="AF4" i="5"/>
  <c r="AE4" i="5"/>
  <c r="AD4" i="5"/>
  <c r="AC4" i="5"/>
  <c r="AB4" i="5"/>
  <c r="AA4" i="5"/>
  <c r="Z4" i="5"/>
  <c r="Y4" i="5"/>
  <c r="X4" i="5"/>
  <c r="I4" i="5"/>
  <c r="AI3" i="5"/>
  <c r="AH3" i="5"/>
  <c r="AG3" i="5"/>
  <c r="AF3" i="5"/>
  <c r="AE3" i="5"/>
  <c r="AD3" i="5"/>
  <c r="AC3" i="5"/>
  <c r="AB3" i="5"/>
  <c r="AA3" i="5"/>
  <c r="Z3" i="5"/>
  <c r="Y3" i="5"/>
  <c r="B4" i="8" l="1"/>
  <c r="Y3" i="4"/>
  <c r="Z3" i="4"/>
  <c r="AB3" i="4"/>
  <c r="AD3" i="4"/>
  <c r="AE3" i="4"/>
  <c r="AF3" i="4"/>
  <c r="AG3" i="4"/>
  <c r="AH3" i="4"/>
  <c r="AI3" i="4"/>
  <c r="Y4" i="4"/>
  <c r="Z4" i="4"/>
  <c r="AB4" i="4"/>
  <c r="AC4" i="4"/>
  <c r="AD4" i="4"/>
  <c r="AE4" i="4"/>
  <c r="AF4" i="4"/>
  <c r="AG4" i="4"/>
  <c r="AH4" i="4"/>
  <c r="AI4" i="4"/>
  <c r="Y5" i="4"/>
  <c r="Z5" i="4"/>
  <c r="AB5" i="4"/>
  <c r="AD5" i="4"/>
  <c r="AE5" i="4"/>
  <c r="AF5" i="4"/>
  <c r="AG5" i="4"/>
  <c r="AH5" i="4"/>
  <c r="AI5" i="4"/>
  <c r="Y6" i="4"/>
  <c r="Z6" i="4"/>
  <c r="AB6" i="4"/>
  <c r="AD6" i="4"/>
  <c r="AE6" i="4"/>
  <c r="AF6" i="4"/>
  <c r="AG6" i="4"/>
  <c r="AH6" i="4"/>
  <c r="AI6" i="4"/>
  <c r="Y7" i="4"/>
  <c r="Z7" i="4"/>
  <c r="AB7" i="4"/>
  <c r="AD7" i="4"/>
  <c r="AE7" i="4"/>
  <c r="AF7" i="4"/>
  <c r="AG7" i="4"/>
  <c r="AH7" i="4"/>
  <c r="AI7" i="4"/>
  <c r="Y8" i="4"/>
  <c r="Z8" i="4"/>
  <c r="AB8" i="4"/>
  <c r="AD8" i="4"/>
  <c r="AE8" i="4"/>
  <c r="AF8" i="4"/>
  <c r="AG8" i="4"/>
  <c r="AH8" i="4"/>
  <c r="AI8" i="4"/>
  <c r="Y9" i="4"/>
  <c r="Z9" i="4"/>
  <c r="AB9" i="4"/>
  <c r="AC9" i="4"/>
  <c r="AD9" i="4"/>
  <c r="AE9" i="4"/>
  <c r="AF9" i="4"/>
  <c r="AG9" i="4"/>
  <c r="AH9" i="4"/>
  <c r="AI9" i="4"/>
  <c r="Y10" i="4"/>
  <c r="Z10" i="4"/>
  <c r="AB10" i="4"/>
  <c r="AD10" i="4"/>
  <c r="AE10" i="4"/>
  <c r="AF10" i="4"/>
  <c r="AG10" i="4"/>
  <c r="AH10" i="4"/>
  <c r="AI10" i="4"/>
  <c r="Y11" i="4"/>
  <c r="Z11" i="4"/>
  <c r="AB11" i="4"/>
  <c r="AD11" i="4"/>
  <c r="AE11" i="4"/>
  <c r="AF11" i="4"/>
  <c r="AG11" i="4"/>
  <c r="AH11" i="4"/>
  <c r="AI11" i="4"/>
  <c r="Y13" i="4"/>
  <c r="Z13" i="4"/>
  <c r="AB13" i="4"/>
  <c r="AD13" i="4"/>
  <c r="AE13" i="4"/>
  <c r="AF13" i="4"/>
  <c r="AG13" i="4"/>
  <c r="AH13" i="4"/>
  <c r="AI13" i="4"/>
  <c r="Y14" i="4"/>
  <c r="Z14" i="4"/>
  <c r="AB14" i="4"/>
  <c r="AC14" i="4"/>
  <c r="AD14" i="4"/>
  <c r="AE14" i="4"/>
  <c r="AF14" i="4"/>
  <c r="AG14" i="4"/>
  <c r="AH14" i="4"/>
  <c r="AI14" i="4"/>
  <c r="Y15" i="4"/>
  <c r="Z15" i="4"/>
  <c r="AA15" i="4"/>
  <c r="AB15" i="4"/>
  <c r="AC15" i="4"/>
  <c r="AD15" i="4"/>
  <c r="AE15" i="4"/>
  <c r="AF15" i="4"/>
  <c r="AG15" i="4"/>
  <c r="AH15" i="4"/>
  <c r="AI15" i="4"/>
  <c r="Y16" i="4"/>
  <c r="Z16" i="4"/>
  <c r="AB16" i="4"/>
  <c r="AC16" i="4"/>
  <c r="AD16" i="4"/>
  <c r="AE16" i="4"/>
  <c r="AF16" i="4"/>
  <c r="AG16" i="4"/>
  <c r="AH16" i="4"/>
  <c r="AI16" i="4"/>
  <c r="Y17" i="4"/>
  <c r="Z17" i="4"/>
  <c r="AA17" i="4"/>
  <c r="AB17" i="4"/>
  <c r="AC17" i="4"/>
  <c r="AD17" i="4"/>
  <c r="AE17" i="4"/>
  <c r="AF17" i="4"/>
  <c r="AG17" i="4"/>
  <c r="AH17" i="4"/>
  <c r="AI17" i="4"/>
  <c r="Y18" i="4"/>
  <c r="Z18" i="4"/>
  <c r="AB18" i="4"/>
  <c r="AC18" i="4"/>
  <c r="AD18" i="4"/>
  <c r="AE18" i="4"/>
  <c r="AF18" i="4"/>
  <c r="AG18" i="4"/>
  <c r="AH18" i="4"/>
  <c r="AI18" i="4"/>
  <c r="Y19" i="4"/>
  <c r="Z19" i="4"/>
  <c r="AB19" i="4"/>
  <c r="AD19" i="4"/>
  <c r="AE19" i="4"/>
  <c r="AF19" i="4"/>
  <c r="AG19" i="4"/>
  <c r="AH19" i="4"/>
  <c r="AI19" i="4"/>
  <c r="Y20" i="4"/>
  <c r="Z20" i="4"/>
  <c r="AB20" i="4"/>
  <c r="AC20" i="4"/>
  <c r="AD20" i="4"/>
  <c r="AE20" i="4"/>
  <c r="AF20" i="4"/>
  <c r="AG20" i="4"/>
  <c r="AH20" i="4"/>
  <c r="AI20" i="4"/>
  <c r="Y21" i="4"/>
  <c r="Z21" i="4"/>
  <c r="AB21" i="4"/>
  <c r="AC21" i="4"/>
  <c r="AD21" i="4"/>
  <c r="AE21" i="4"/>
  <c r="AF21" i="4"/>
  <c r="AG21" i="4"/>
  <c r="AH21" i="4"/>
  <c r="AI21" i="4"/>
  <c r="Y22" i="4"/>
  <c r="Z22" i="4"/>
  <c r="AB22" i="4"/>
  <c r="AD22" i="4"/>
  <c r="AE22" i="4"/>
  <c r="AF22" i="4"/>
  <c r="AG22" i="4"/>
  <c r="AH22" i="4"/>
  <c r="AI22" i="4"/>
  <c r="X4" i="4"/>
  <c r="X5" i="4"/>
  <c r="X6" i="4"/>
  <c r="X7" i="4"/>
  <c r="X8" i="4"/>
  <c r="X9" i="4"/>
  <c r="X10" i="4"/>
  <c r="X11" i="4"/>
  <c r="X13" i="4"/>
  <c r="X14" i="4"/>
  <c r="X15" i="4"/>
  <c r="X16" i="4"/>
  <c r="X17" i="4"/>
  <c r="X18" i="4"/>
  <c r="X19" i="4"/>
  <c r="X20" i="4"/>
  <c r="X21" i="4"/>
  <c r="X22" i="4"/>
  <c r="I4" i="4"/>
  <c r="I5" i="4" s="1"/>
  <c r="I6" i="4" s="1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B5" i="8" l="1"/>
  <c r="B6" i="8" l="1"/>
  <c r="B7" i="8" l="1"/>
  <c r="B8" i="8" l="1"/>
  <c r="B9" i="8" l="1"/>
  <c r="B10" i="8" l="1"/>
  <c r="B11" i="8" l="1"/>
  <c r="B12" i="8" l="1"/>
  <c r="B13" i="8" l="1"/>
  <c r="B14" i="8" l="1"/>
  <c r="B15" i="8" l="1"/>
  <c r="B16" i="8" l="1"/>
  <c r="B17" i="8" l="1"/>
  <c r="B18" i="8" l="1"/>
  <c r="B19" i="8" l="1"/>
  <c r="B20" i="8" l="1"/>
  <c r="B21" i="8" l="1"/>
  <c r="B22" i="8" l="1"/>
  <c r="B23" i="8" l="1"/>
  <c r="B24" i="8" l="1"/>
  <c r="B25" i="8" l="1"/>
  <c r="B26" i="8" l="1"/>
  <c r="B27" i="8" l="1"/>
  <c r="B28" i="8" l="1"/>
  <c r="B29" i="8" l="1"/>
  <c r="B30" i="8" l="1"/>
  <c r="B31" i="8" l="1"/>
  <c r="B32" i="8" l="1"/>
  <c r="B33" i="8" l="1"/>
  <c r="B34" i="8" l="1"/>
  <c r="B35" i="8" l="1"/>
  <c r="B36" i="8" l="1"/>
  <c r="B37" i="8" l="1"/>
  <c r="B38" i="8" l="1"/>
  <c r="B39" i="8" l="1"/>
  <c r="B40" i="8" l="1"/>
  <c r="B41" i="8" l="1"/>
  <c r="B42" i="8" l="1"/>
  <c r="B43" i="8" l="1"/>
  <c r="B44" i="8" l="1"/>
  <c r="B45" i="8" l="1"/>
  <c r="B46" i="8" l="1"/>
  <c r="B47" i="8" l="1"/>
  <c r="B48" i="8" l="1"/>
  <c r="B49" i="8" l="1"/>
  <c r="B50" i="8" l="1"/>
  <c r="B51" i="8" l="1"/>
  <c r="B52" i="8" l="1"/>
  <c r="B53" i="8" l="1"/>
  <c r="B54" i="8" l="1"/>
  <c r="B55" i="8" l="1"/>
  <c r="B56" i="8" l="1"/>
  <c r="B57" i="8" l="1"/>
  <c r="B58" i="8" l="1"/>
  <c r="B59" i="8" l="1"/>
  <c r="B60" i="8" l="1"/>
  <c r="B61" i="8" l="1"/>
  <c r="B62" i="8" l="1"/>
  <c r="B63" i="8" l="1"/>
  <c r="B64" i="8" l="1"/>
  <c r="B65" i="8" l="1"/>
  <c r="B66" i="8" l="1"/>
  <c r="B67" i="8" l="1"/>
  <c r="B68" i="8" l="1"/>
  <c r="B69" i="8" l="1"/>
  <c r="B70" i="8" l="1"/>
  <c r="B71" i="8" l="1"/>
  <c r="B72" i="8" l="1"/>
  <c r="B73" i="8" l="1"/>
  <c r="B74" i="8" l="1"/>
  <c r="B75" i="8" l="1"/>
  <c r="B76" i="8" l="1"/>
  <c r="B77" i="8" l="1"/>
  <c r="B78" i="8" l="1"/>
  <c r="B79" i="8" l="1"/>
  <c r="B80" i="8" l="1"/>
  <c r="B81" i="8" l="1"/>
</calcChain>
</file>

<file path=xl/sharedStrings.xml><?xml version="1.0" encoding="utf-8"?>
<sst xmlns="http://schemas.openxmlformats.org/spreadsheetml/2006/main" count="919" uniqueCount="47">
  <si>
    <t>Tube number</t>
  </si>
  <si>
    <t>Experiment</t>
  </si>
  <si>
    <t>Depth</t>
  </si>
  <si>
    <t>code</t>
  </si>
  <si>
    <t>massinTube_g</t>
  </si>
  <si>
    <t>Bulkdensity_g_cm³</t>
  </si>
  <si>
    <t>BELFAST</t>
  </si>
  <si>
    <t>0-5cm</t>
  </si>
  <si>
    <t>Sampling date</t>
  </si>
  <si>
    <t>mass_for_1soilcore_g</t>
  </si>
  <si>
    <t>Al</t>
  </si>
  <si>
    <t>Ca</t>
  </si>
  <si>
    <t>Fe</t>
  </si>
  <si>
    <t>K</t>
  </si>
  <si>
    <t>Mg</t>
  </si>
  <si>
    <t>Na</t>
  </si>
  <si>
    <t>Si</t>
  </si>
  <si>
    <t>Ni</t>
  </si>
  <si>
    <t>Pb</t>
  </si>
  <si>
    <t>Cr</t>
  </si>
  <si>
    <t>Zn</t>
  </si>
  <si>
    <t>Cu</t>
  </si>
  <si>
    <t>&lt;0,02</t>
  </si>
  <si>
    <t>-</t>
  </si>
  <si>
    <t>&lt;0,1</t>
  </si>
  <si>
    <t>&lt;2</t>
  </si>
  <si>
    <t>&lt;1</t>
  </si>
  <si>
    <t>&lt;0,2</t>
  </si>
  <si>
    <t>mg element / L extract</t>
  </si>
  <si>
    <t>µg element / g sample</t>
  </si>
  <si>
    <t>V_sample_mL</t>
  </si>
  <si>
    <t>Treatment</t>
  </si>
  <si>
    <t>kgBasalt/m2</t>
  </si>
  <si>
    <t>C</t>
  </si>
  <si>
    <t>BiBa</t>
  </si>
  <si>
    <t>Ba</t>
  </si>
  <si>
    <t>Bi</t>
  </si>
  <si>
    <t>Fraction</t>
  </si>
  <si>
    <t>samplingdate</t>
  </si>
  <si>
    <t>startdate</t>
  </si>
  <si>
    <t>day</t>
  </si>
  <si>
    <t>B</t>
  </si>
  <si>
    <t>BBi</t>
  </si>
  <si>
    <t>treatment</t>
  </si>
  <si>
    <t>red=mockdata to make the script already!!!!</t>
  </si>
  <si>
    <t>weight_g</t>
  </si>
  <si>
    <t xml:space="preserve">iall samples in µg/g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</si>
</sst>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i/>
      <sz val="10"/>
      <color indexed="8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14" fontId="0" fillId="0" borderId="0" xfId="0" applyNumberFormat="1"/>
    <xf numFmtId="2" fontId="2" fillId="2" borderId="1" xfId="0" applyNumberFormat="1" applyFont="1" applyFill="1" applyBorder="1" applyAlignment="1">
      <alignment horizontal="center" vertical="top"/>
    </xf>
    <xf numFmtId="164" fontId="2" fillId="2" borderId="2" xfId="0" applyNumberFormat="1" applyFont="1" applyFill="1" applyBorder="1" applyAlignment="1">
      <alignment horizontal="center" vertical="top"/>
    </xf>
    <xf numFmtId="2" fontId="2" fillId="2" borderId="2" xfId="0" applyNumberFormat="1" applyFont="1" applyFill="1" applyBorder="1" applyAlignment="1">
      <alignment horizontal="center" vertical="top"/>
    </xf>
    <xf numFmtId="1" fontId="2" fillId="2" borderId="2" xfId="0" applyNumberFormat="1" applyFont="1" applyFill="1" applyBorder="1" applyAlignment="1">
      <alignment horizontal="center" vertical="top"/>
    </xf>
    <xf numFmtId="2" fontId="1" fillId="3" borderId="4" xfId="0" applyNumberFormat="1" applyFont="1" applyFill="1" applyBorder="1" applyAlignment="1">
      <alignment horizontal="center"/>
    </xf>
    <xf numFmtId="2" fontId="1" fillId="3" borderId="2" xfId="0" applyNumberFormat="1" applyFont="1" applyFill="1" applyBorder="1" applyAlignment="1">
      <alignment horizontal="center"/>
    </xf>
    <xf numFmtId="2" fontId="1" fillId="3" borderId="3" xfId="0" applyNumberFormat="1" applyFont="1" applyFill="1" applyBorder="1" applyAlignment="1">
      <alignment horizontal="center"/>
    </xf>
    <xf numFmtId="1" fontId="3" fillId="0" borderId="6" xfId="0" applyNumberFormat="1" applyFont="1" applyBorder="1" applyAlignment="1">
      <alignment horizontal="center" vertical="top"/>
    </xf>
    <xf numFmtId="2" fontId="0" fillId="0" borderId="8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1" fontId="3" fillId="0" borderId="10" xfId="0" applyNumberFormat="1" applyFont="1" applyBorder="1" applyAlignment="1">
      <alignment horizontal="center" vertical="top"/>
    </xf>
    <xf numFmtId="2" fontId="0" fillId="0" borderId="12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1" fontId="4" fillId="0" borderId="10" xfId="0" applyNumberFormat="1" applyFon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" fontId="5" fillId="0" borderId="10" xfId="0" applyNumberFormat="1" applyFont="1" applyBorder="1" applyAlignment="1">
      <alignment horizontal="center" vertical="top"/>
    </xf>
    <xf numFmtId="2" fontId="5" fillId="0" borderId="10" xfId="0" applyNumberFormat="1" applyFont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/>
    </xf>
    <xf numFmtId="2" fontId="0" fillId="0" borderId="5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164" fontId="3" fillId="4" borderId="6" xfId="0" applyNumberFormat="1" applyFont="1" applyFill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64" fontId="3" fillId="4" borderId="10" xfId="0" applyNumberFormat="1" applyFont="1" applyFill="1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2" fontId="5" fillId="0" borderId="9" xfId="0" applyNumberFormat="1" applyFont="1" applyBorder="1" applyAlignment="1">
      <alignment horizontal="center" vertical="top"/>
    </xf>
    <xf numFmtId="164" fontId="4" fillId="4" borderId="10" xfId="0" applyNumberFormat="1" applyFont="1" applyFill="1" applyBorder="1" applyAlignment="1">
      <alignment horizontal="center" vertical="top"/>
    </xf>
    <xf numFmtId="0" fontId="5" fillId="0" borderId="11" xfId="0" applyFont="1" applyBorder="1" applyAlignment="1">
      <alignment horizontal="center" vertical="top"/>
    </xf>
    <xf numFmtId="164" fontId="0" fillId="4" borderId="10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2" fontId="1" fillId="3" borderId="0" xfId="0" applyNumberFormat="1" applyFont="1" applyFill="1" applyBorder="1" applyAlignment="1">
      <alignment horizontal="center"/>
    </xf>
    <xf numFmtId="0" fontId="6" fillId="0" borderId="0" xfId="0" applyFont="1"/>
    <xf numFmtId="2" fontId="1" fillId="5" borderId="0" xfId="0" applyNumberFormat="1" applyFont="1" applyFill="1" applyBorder="1" applyAlignment="1">
      <alignment horizontal="center"/>
    </xf>
    <xf numFmtId="0" fontId="0" fillId="5" borderId="0" xfId="0" applyFill="1"/>
    <xf numFmtId="165" fontId="7" fillId="0" borderId="9" xfId="0" applyNumberFormat="1" applyFont="1" applyFill="1" applyBorder="1" applyAlignment="1">
      <alignment horizontal="center" vertical="top"/>
    </xf>
    <xf numFmtId="164" fontId="7" fillId="0" borderId="10" xfId="0" applyNumberFormat="1" applyFont="1" applyFill="1" applyBorder="1" applyAlignment="1">
      <alignment horizontal="center" vertical="top"/>
    </xf>
    <xf numFmtId="165" fontId="7" fillId="0" borderId="10" xfId="0" applyNumberFormat="1" applyFont="1" applyFill="1" applyBorder="1" applyAlignment="1">
      <alignment horizontal="center" vertical="top"/>
    </xf>
    <xf numFmtId="2" fontId="7" fillId="0" borderId="10" xfId="0" applyNumberFormat="1" applyFont="1" applyFill="1" applyBorder="1" applyAlignment="1">
      <alignment horizontal="center" vertical="top"/>
    </xf>
    <xf numFmtId="2" fontId="7" fillId="0" borderId="11" xfId="0" applyNumberFormat="1" applyFont="1" applyFill="1" applyBorder="1" applyAlignment="1">
      <alignment horizontal="center" vertical="top"/>
    </xf>
    <xf numFmtId="165" fontId="7" fillId="0" borderId="11" xfId="0" applyNumberFormat="1" applyFont="1" applyFill="1" applyBorder="1" applyAlignment="1">
      <alignment horizontal="center" vertical="top"/>
    </xf>
    <xf numFmtId="2" fontId="7" fillId="0" borderId="9" xfId="0" applyNumberFormat="1" applyFont="1" applyFill="1" applyBorder="1" applyAlignment="1">
      <alignment horizontal="center" vertical="top"/>
    </xf>
    <xf numFmtId="0" fontId="8" fillId="0" borderId="0" xfId="0" applyFont="1" applyFill="1"/>
    <xf numFmtId="0" fontId="0" fillId="0" borderId="13" xfId="0" applyBorder="1" applyAlignment="1">
      <alignment horizontal="center"/>
    </xf>
    <xf numFmtId="3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_xlchart.v1.10</cx:f>
      </cx:strDim>
      <cx:numDim type="val">
        <cx:f>_xlchart.v1.1</cx:f>
      </cx:numDim>
    </cx:data>
    <cx:data id="1">
      <cx:strDim type="cat">
        <cx:f>_xlchart.v1.10</cx:f>
      </cx:strDim>
      <cx:numDim type="val">
        <cx:f>_xlchart.v1.3</cx:f>
      </cx:numDim>
    </cx:data>
    <cx:data id="2">
      <cx:strDim type="cat">
        <cx:f>_xlchart.v1.10</cx:f>
      </cx:strDim>
      <cx:numDim type="val">
        <cx:f>_xlchart.v1.5</cx:f>
      </cx:numDim>
    </cx:data>
    <cx:data id="3">
      <cx:strDim type="cat">
        <cx:f>_xlchart.v1.10</cx:f>
      </cx:strDim>
      <cx:numDim type="val">
        <cx:f>_xlchart.v1.7</cx:f>
      </cx:numDim>
    </cx:data>
    <cx:data id="4">
      <cx:strDim type="cat">
        <cx:f>_xlchart.v1.10</cx:f>
      </cx:strDim>
      <cx:numDim type="val">
        <cx:f>_xlchart.v1.9</cx:f>
      </cx:numDim>
    </cx:data>
  </cx:chartData>
  <cx:chart>
    <cx:title pos="t" align="ctr" overlay="0">
      <cx:tx>
        <cx:txData>
          <cx:v>Exchangeable heavy metals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nl-NL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Exchangeable heavy metals</a:t>
          </a:r>
        </a:p>
      </cx:txPr>
    </cx:title>
    <cx:plotArea>
      <cx:plotAreaRegion>
        <cx:series layoutId="boxWhisker" uniqueId="{7B10EE95-714F-4388-AF42-517352DAFC2D}">
          <cx:tx>
            <cx:txData>
              <cx:f>_xlchart.v1.0</cx:f>
              <cx:v>Ni</cx:v>
            </cx:txData>
          </cx:tx>
          <cx:dataId val="0"/>
          <cx:layoutPr>
            <cx:visibility meanLine="0" meanMarker="1" nonoutliers="0" outliers="1"/>
            <cx:statistics quartileMethod="exclusive"/>
          </cx:layoutPr>
        </cx:series>
        <cx:series layoutId="boxWhisker" uniqueId="{65244A97-41E5-4D31-9B6E-54793388EC21}">
          <cx:tx>
            <cx:txData>
              <cx:f>_xlchart.v1.2</cx:f>
              <cx:v>Pb</cx:v>
            </cx:txData>
          </cx:tx>
          <cx:dataId val="1"/>
          <cx:layoutPr>
            <cx:visibility meanLine="0" meanMarker="1" nonoutliers="0" outliers="1"/>
            <cx:statistics quartileMethod="exclusive"/>
          </cx:layoutPr>
        </cx:series>
        <cx:series layoutId="boxWhisker" uniqueId="{59275B66-A0F0-447A-8931-7BE420F2566C}">
          <cx:tx>
            <cx:txData>
              <cx:f>_xlchart.v1.4</cx:f>
              <cx:v>Cr</cx:v>
            </cx:txData>
          </cx:tx>
          <cx:dataId val="2"/>
          <cx:layoutPr>
            <cx:visibility meanLine="0" meanMarker="1" nonoutliers="0" outliers="1"/>
            <cx:statistics quartileMethod="exclusive"/>
          </cx:layoutPr>
        </cx:series>
        <cx:series layoutId="boxWhisker" uniqueId="{50725C4D-3819-48B7-A6CB-E09A68B25141}">
          <cx:tx>
            <cx:txData>
              <cx:f>_xlchart.v1.6</cx:f>
              <cx:v>Zn</cx:v>
            </cx:txData>
          </cx:tx>
          <cx:dataId val="3"/>
          <cx:layoutPr>
            <cx:visibility meanLine="0" meanMarker="1" nonoutliers="0" outliers="1"/>
            <cx:statistics quartileMethod="exclusive"/>
          </cx:layoutPr>
        </cx:series>
        <cx:series layoutId="boxWhisker" uniqueId="{EE221536-EC53-40B9-A33D-B173D1D34F12}">
          <cx:tx>
            <cx:txData>
              <cx:f>_xlchart.v1.8</cx:f>
              <cx:v>Cu</cx:v>
            </cx:txData>
          </cx:tx>
          <cx:dataId val="4"/>
          <cx:layoutPr>
            <cx:visibility meanLine="0" meanMarker="1" nonoutliers="0" outliers="1"/>
            <cx:statistics quartileMethod="exclusive"/>
          </cx:layoutPr>
        </cx:series>
      </cx:plotAreaRegion>
      <cx:axis id="0">
        <cx:catScaling gapWidth="1"/>
        <cx:title>
          <cx:tx>
            <cx:txData>
              <cx:v>treatment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nl-NL" sz="900" b="0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Calibri" panose="020F0502020204030204"/>
                </a:rPr>
                <a:t>treatment</a:t>
              </a:r>
            </a:p>
          </cx:txPr>
        </cx:title>
        <cx:tickLabels/>
      </cx:axis>
      <cx:axis id="1">
        <cx:valScaling/>
        <cx:title>
          <cx:tx>
            <cx:txData>
              <cx:v>µg element/ g sample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nl-NL" sz="900" b="0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Calibri" panose="020F0502020204030204"/>
                </a:rPr>
                <a:t>µg element/ g sample</a:t>
              </a:r>
            </a:p>
          </cx:txPr>
        </cx:title>
        <cx:majorGridlines/>
        <cx:tickLabels/>
      </cx:axis>
    </cx:plotArea>
    <cx:legend pos="t" align="ctr" overlay="0"/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_xlchart.v1.21</cx:f>
      </cx:strDim>
      <cx:numDim type="val">
        <cx:f>_xlchart.v1.12</cx:f>
      </cx:numDim>
    </cx:data>
    <cx:data id="1">
      <cx:strDim type="cat">
        <cx:f>_xlchart.v1.21</cx:f>
      </cx:strDim>
      <cx:numDim type="val">
        <cx:f>_xlchart.v1.14</cx:f>
      </cx:numDim>
    </cx:data>
    <cx:data id="2">
      <cx:strDim type="cat">
        <cx:f>_xlchart.v1.21</cx:f>
      </cx:strDim>
      <cx:numDim type="val">
        <cx:f>_xlchart.v1.16</cx:f>
      </cx:numDim>
    </cx:data>
    <cx:data id="3">
      <cx:strDim type="cat">
        <cx:f>_xlchart.v1.21</cx:f>
      </cx:strDim>
      <cx:numDim type="val">
        <cx:f>_xlchart.v1.18</cx:f>
      </cx:numDim>
    </cx:data>
    <cx:data id="4">
      <cx:strDim type="cat">
        <cx:f>_xlchart.v1.21</cx:f>
      </cx:strDim>
      <cx:numDim type="val">
        <cx:f>_xlchart.v1.20</cx:f>
      </cx:numDim>
    </cx:data>
  </cx:chartData>
  <cx:chart>
    <cx:title pos="t" align="ctr" overlay="0">
      <cx:tx>
        <cx:txData>
          <cx:v>Reducible fraction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nl-NL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Reducible fraction</a:t>
          </a:r>
        </a:p>
      </cx:txPr>
    </cx:title>
    <cx:plotArea>
      <cx:plotAreaRegion>
        <cx:series layoutId="boxWhisker" uniqueId="{232522F1-AAA2-48C1-8B99-4E600289820C}">
          <cx:tx>
            <cx:txData>
              <cx:f>_xlchart.v1.11</cx:f>
              <cx:v>Ni</cx:v>
            </cx:txData>
          </cx:tx>
          <cx:dataId val="0"/>
          <cx:layoutPr>
            <cx:visibility meanLine="0" meanMarker="1" nonoutliers="0" outliers="1"/>
            <cx:statistics quartileMethod="exclusive"/>
          </cx:layoutPr>
        </cx:series>
        <cx:series layoutId="boxWhisker" uniqueId="{010D6DC9-D39B-40BB-97AD-C920C8AD1DA1}">
          <cx:tx>
            <cx:txData>
              <cx:f>_xlchart.v1.13</cx:f>
              <cx:v>Pb</cx:v>
            </cx:txData>
          </cx:tx>
          <cx:dataId val="1"/>
          <cx:layoutPr>
            <cx:visibility meanLine="0" meanMarker="1" nonoutliers="0" outliers="1"/>
            <cx:statistics quartileMethod="exclusive"/>
          </cx:layoutPr>
        </cx:series>
        <cx:series layoutId="boxWhisker" uniqueId="{24C07BA1-FB05-4569-B09D-C1A3859931DE}">
          <cx:tx>
            <cx:txData>
              <cx:f>_xlchart.v1.15</cx:f>
              <cx:v>Cr</cx:v>
            </cx:txData>
          </cx:tx>
          <cx:dataId val="2"/>
          <cx:layoutPr>
            <cx:visibility meanLine="0" meanMarker="1" nonoutliers="0" outliers="1"/>
            <cx:statistics quartileMethod="exclusive"/>
          </cx:layoutPr>
        </cx:series>
        <cx:series layoutId="boxWhisker" uniqueId="{708D68FB-5B1C-4373-9181-83DA8C44D19E}">
          <cx:tx>
            <cx:txData>
              <cx:f>_xlchart.v1.17</cx:f>
              <cx:v>Zn</cx:v>
            </cx:txData>
          </cx:tx>
          <cx:dataId val="3"/>
          <cx:layoutPr>
            <cx:visibility meanLine="0" meanMarker="1" nonoutliers="0" outliers="1"/>
            <cx:statistics quartileMethod="exclusive"/>
          </cx:layoutPr>
        </cx:series>
        <cx:series layoutId="boxWhisker" uniqueId="{33746C76-FB7E-4886-8918-3BC07C2F2347}">
          <cx:tx>
            <cx:txData>
              <cx:f>_xlchart.v1.19</cx:f>
              <cx:v>Cu</cx:v>
            </cx:txData>
          </cx:tx>
          <cx:dataId val="4"/>
          <cx:layoutPr>
            <cx:visibility meanLine="0" meanMarker="1" nonoutliers="0" outliers="1"/>
            <cx:statistics quartileMethod="exclusive"/>
          </cx:layoutPr>
        </cx:series>
      </cx:plotAreaRegion>
      <cx:axis id="0">
        <cx:catScaling gapWidth="1"/>
        <cx:title>
          <cx:tx>
            <cx:txData>
              <cx:v>treatment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nl-NL" sz="900" b="0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Calibri" panose="020F0502020204030204"/>
                </a:rPr>
                <a:t>treatment</a:t>
              </a:r>
            </a:p>
          </cx:txPr>
        </cx:title>
        <cx:tickLabels/>
      </cx:axis>
      <cx:axis id="1">
        <cx:valScaling/>
        <cx:title>
          <cx:tx>
            <cx:txData>
              <cx:v>µg element / g sample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nl-NL" sz="900" b="0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Calibri" panose="020F0502020204030204"/>
                </a:rPr>
                <a:t>µg element / g sample</a:t>
              </a:r>
            </a:p>
          </cx:txPr>
        </cx:title>
        <cx:majorGridlines/>
        <cx:tickLabels/>
      </cx:axis>
    </cx:plotArea>
    <cx:legend pos="t" align="ctr" overlay="0"/>
  </cx:chart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_xlchart.v1.32</cx:f>
      </cx:strDim>
      <cx:numDim type="val">
        <cx:f>_xlchart.v1.23</cx:f>
      </cx:numDim>
    </cx:data>
    <cx:data id="1">
      <cx:strDim type="cat">
        <cx:f>_xlchart.v1.32</cx:f>
      </cx:strDim>
      <cx:numDim type="val">
        <cx:f>_xlchart.v1.25</cx:f>
      </cx:numDim>
    </cx:data>
    <cx:data id="2">
      <cx:strDim type="cat">
        <cx:f>_xlchart.v1.32</cx:f>
      </cx:strDim>
      <cx:numDim type="val">
        <cx:f>_xlchart.v1.27</cx:f>
      </cx:numDim>
    </cx:data>
    <cx:data id="3">
      <cx:strDim type="cat">
        <cx:f>_xlchart.v1.32</cx:f>
      </cx:strDim>
      <cx:numDim type="val">
        <cx:f>_xlchart.v1.29</cx:f>
      </cx:numDim>
    </cx:data>
    <cx:data id="4">
      <cx:strDim type="cat">
        <cx:f>_xlchart.v1.32</cx:f>
      </cx:strDim>
      <cx:numDim type="val">
        <cx:f>_xlchart.v1.31</cx:f>
      </cx:numDim>
    </cx:data>
  </cx:chartData>
  <cx:chart>
    <cx:title pos="t" align="ctr" overlay="0"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endParaRPr lang="nl-NL" sz="1400" b="0" i="0" u="none" strike="noStrike" baseline="0">
            <a:solidFill>
              <a:sysClr val="windowText" lastClr="000000">
                <a:lumMod val="65000"/>
                <a:lumOff val="35000"/>
              </a:sysClr>
            </a:solidFill>
            <a:latin typeface="Calibri" panose="020F0502020204030204"/>
          </a:endParaRPr>
        </a:p>
      </cx:txPr>
    </cx:title>
    <cx:plotArea>
      <cx:plotAreaRegion>
        <cx:series layoutId="boxWhisker" uniqueId="{52A8FFEA-6EF9-4724-ABB4-05D6859329A6}">
          <cx:tx>
            <cx:txData>
              <cx:f>_xlchart.v1.22</cx:f>
              <cx:v>Ni</cx:v>
            </cx:txData>
          </cx:tx>
          <cx:dataId val="0"/>
          <cx:layoutPr>
            <cx:visibility meanLine="0" meanMarker="1" nonoutliers="0" outliers="1"/>
            <cx:statistics quartileMethod="exclusive"/>
          </cx:layoutPr>
        </cx:series>
        <cx:series layoutId="boxWhisker" uniqueId="{89C88EB7-F32B-49B1-BA98-EB262A28CA2F}">
          <cx:tx>
            <cx:txData>
              <cx:f>_xlchart.v1.24</cx:f>
              <cx:v>Pb</cx:v>
            </cx:txData>
          </cx:tx>
          <cx:dataId val="1"/>
          <cx:layoutPr>
            <cx:visibility meanLine="0" meanMarker="1" nonoutliers="0" outliers="1"/>
            <cx:statistics quartileMethod="exclusive"/>
          </cx:layoutPr>
        </cx:series>
        <cx:series layoutId="boxWhisker" uniqueId="{ECACA117-8CBE-469B-BF8E-1786C89E6985}">
          <cx:tx>
            <cx:txData>
              <cx:f>_xlchart.v1.26</cx:f>
              <cx:v>Cr</cx:v>
            </cx:txData>
          </cx:tx>
          <cx:dataId val="2"/>
          <cx:layoutPr>
            <cx:visibility meanLine="0" meanMarker="1" nonoutliers="0" outliers="1"/>
            <cx:statistics quartileMethod="exclusive"/>
          </cx:layoutPr>
        </cx:series>
        <cx:series layoutId="boxWhisker" uniqueId="{43986B8C-A40B-4B27-97BC-43E97A15582F}">
          <cx:tx>
            <cx:txData>
              <cx:f>_xlchart.v1.28</cx:f>
              <cx:v>Zn</cx:v>
            </cx:txData>
          </cx:tx>
          <cx:dataId val="3"/>
          <cx:layoutPr>
            <cx:visibility meanLine="0" meanMarker="1" nonoutliers="0" outliers="1"/>
            <cx:statistics quartileMethod="exclusive"/>
          </cx:layoutPr>
        </cx:series>
        <cx:series layoutId="boxWhisker" uniqueId="{5EDB6ED4-4A92-402D-9CC7-A3D930AE58FF}">
          <cx:tx>
            <cx:txData>
              <cx:f>_xlchart.v1.30</cx:f>
              <cx:v>Cu</cx:v>
            </cx:txData>
          </cx:tx>
          <cx:dataId val="4"/>
          <cx:layoutPr>
            <cx:visibility meanLine="0" meanMarker="1" nonoutliers="0" outliers="1"/>
            <cx:statistics quartileMethod="exclusive"/>
          </cx:layoutPr>
        </cx:series>
      </cx:plotAreaRegion>
      <cx:axis id="0">
        <cx:catScaling gapWidth="1"/>
        <cx:title>
          <cx:tx>
            <cx:txData>
              <cx:v>treatment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nl-NL" sz="900" b="0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Calibri" panose="020F0502020204030204"/>
                </a:rPr>
                <a:t>treatment</a:t>
              </a:r>
            </a:p>
          </cx:txPr>
        </cx:title>
        <cx:tickLabels/>
      </cx:axis>
      <cx:axis id="1">
        <cx:valScaling/>
        <cx:title>
          <cx:tx>
            <cx:txData>
              <cx:v>µg element g sample-1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nl-NL" sz="900" b="0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Calibri" panose="020F0502020204030204"/>
                </a:rPr>
                <a:t>µg element g sample-1</a:t>
              </a:r>
            </a:p>
          </cx:txPr>
        </cx:title>
        <cx:majorGridlines/>
        <cx:tickLabels/>
      </cx:axis>
    </cx:plotArea>
    <cx:legend pos="t" align="ctr" overlay="0"/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_rels/drawing2.xml.rels><?xml version="1.0" encoding="UTF-8" standalone="yes"?>
<Relationships xmlns="http://schemas.openxmlformats.org/package/2006/relationships"><Relationship Id="rId1" Type="http://schemas.microsoft.com/office/2014/relationships/chartEx" Target="../charts/chartEx2.xml"/></Relationships>
</file>

<file path=xl/drawings/_rels/drawing3.xml.rels><?xml version="1.0" encoding="UTF-8" standalone="yes"?>
<Relationships xmlns="http://schemas.openxmlformats.org/package/2006/relationships"><Relationship Id="rId1" Type="http://schemas.microsoft.com/office/2014/relationships/chartEx" Target="../charts/chartEx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23</xdr:row>
      <xdr:rowOff>0</xdr:rowOff>
    </xdr:from>
    <xdr:to>
      <xdr:col>31</xdr:col>
      <xdr:colOff>304800</xdr:colOff>
      <xdr:row>38</xdr:row>
      <xdr:rowOff>41563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Grafiek 3">
              <a:extLst>
                <a:ext uri="{FF2B5EF4-FFF2-40B4-BE49-F238E27FC236}">
                  <a16:creationId xmlns:a16="http://schemas.microsoft.com/office/drawing/2014/main" id="{1FC008DD-0AD0-4D54-8EAD-29CE75647B7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4897100" y="4248150"/>
              <a:ext cx="4711700" cy="280381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nl-BE" sz="1100"/>
                <a:t>Deze grafiek is niet beschikbaar in uw versie van Excel.
Als u deze vorm bewerkt of deze werkmap opslaat in een andere bestandsindeling, wordt de grafiek onherstelbaar beschadigd.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602673</xdr:colOff>
      <xdr:row>22</xdr:row>
      <xdr:rowOff>72737</xdr:rowOff>
    </xdr:from>
    <xdr:to>
      <xdr:col>23</xdr:col>
      <xdr:colOff>297873</xdr:colOff>
      <xdr:row>37</xdr:row>
      <xdr:rowOff>114300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Grafiek 1">
              <a:extLst>
                <a:ext uri="{FF2B5EF4-FFF2-40B4-BE49-F238E27FC236}">
                  <a16:creationId xmlns:a16="http://schemas.microsoft.com/office/drawing/2014/main" id="{CFF345D3-4134-2918-61E7-0FC7FFEFBC0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746673" y="4136737"/>
              <a:ext cx="4572000" cy="280381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nl-BE" sz="1100"/>
                <a:t>Deze grafiek is niet beschikbaar in uw versie van Excel.
Als u deze vorm bewerkt of deze werkmap opslaat in een andere bestandsindeling, wordt de grafiek onherstelbaar beschadigd.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463219</xdr:colOff>
      <xdr:row>22</xdr:row>
      <xdr:rowOff>151375</xdr:rowOff>
    </xdr:from>
    <xdr:to>
      <xdr:col>30</xdr:col>
      <xdr:colOff>3970</xdr:colOff>
      <xdr:row>38</xdr:row>
      <xdr:rowOff>22283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Grafiek 2">
              <a:extLst>
                <a:ext uri="{FF2B5EF4-FFF2-40B4-BE49-F238E27FC236}">
                  <a16:creationId xmlns:a16="http://schemas.microsoft.com/office/drawing/2014/main" id="{1A241724-F0D3-0802-56FF-DB13B1B2F71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6795419" y="4215375"/>
              <a:ext cx="4595351" cy="281730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nl-BE" sz="1100"/>
                <a:t>Deze grafiek is niet beschikbaar in uw versie van Excel.
Als u deze vorm bewerkt of deze werkmap opslaat in een andere bestandsindeling, wordt de grafiek onherstelbaar beschadigd.</a:t>
              </a:r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93C9C-B0A9-4F99-BC47-44FF591D993F}">
  <dimension ref="A1:AI22"/>
  <sheetViews>
    <sheetView topLeftCell="D1" zoomScale="66" zoomScaleNormal="100" workbookViewId="0">
      <selection activeCell="X4" sqref="X4"/>
    </sheetView>
  </sheetViews>
  <sheetFormatPr defaultRowHeight="14.5" x14ac:dyDescent="0.35"/>
  <cols>
    <col min="3" max="3" width="12.453125" customWidth="1"/>
    <col min="24" max="30" width="8.81640625" bestFit="1" customWidth="1"/>
    <col min="31" max="33" width="10.1796875" bestFit="1" customWidth="1"/>
    <col min="34" max="35" width="8.81640625" bestFit="1" customWidth="1"/>
  </cols>
  <sheetData>
    <row r="1" spans="1:35" ht="15" thickBot="1" x14ac:dyDescent="0.4">
      <c r="L1" s="49" t="s">
        <v>28</v>
      </c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 t="s">
        <v>29</v>
      </c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</row>
    <row r="2" spans="1:35" ht="15" thickBot="1" x14ac:dyDescent="0.4">
      <c r="A2" t="s">
        <v>0</v>
      </c>
      <c r="B2" t="s">
        <v>1</v>
      </c>
      <c r="C2" t="s">
        <v>8</v>
      </c>
      <c r="D2" t="s">
        <v>2</v>
      </c>
      <c r="E2" t="s">
        <v>3</v>
      </c>
      <c r="F2" t="s">
        <v>4</v>
      </c>
      <c r="G2" t="s">
        <v>9</v>
      </c>
      <c r="H2" t="s">
        <v>5</v>
      </c>
      <c r="I2" t="s">
        <v>30</v>
      </c>
      <c r="J2" s="36" t="s">
        <v>31</v>
      </c>
      <c r="K2" t="s">
        <v>32</v>
      </c>
      <c r="L2" s="2" t="s">
        <v>10</v>
      </c>
      <c r="M2" s="5" t="s">
        <v>11</v>
      </c>
      <c r="N2" s="4" t="s">
        <v>12</v>
      </c>
      <c r="O2" s="5" t="s">
        <v>13</v>
      </c>
      <c r="P2" s="4" t="s">
        <v>14</v>
      </c>
      <c r="Q2" s="3" t="s">
        <v>15</v>
      </c>
      <c r="R2" s="22" t="s">
        <v>16</v>
      </c>
      <c r="S2" s="6" t="s">
        <v>17</v>
      </c>
      <c r="T2" s="7" t="s">
        <v>18</v>
      </c>
      <c r="U2" s="7" t="s">
        <v>19</v>
      </c>
      <c r="V2" s="7" t="s">
        <v>20</v>
      </c>
      <c r="W2" s="8" t="s">
        <v>21</v>
      </c>
      <c r="X2" s="2" t="s">
        <v>10</v>
      </c>
      <c r="Y2" s="5" t="s">
        <v>11</v>
      </c>
      <c r="Z2" s="4" t="s">
        <v>12</v>
      </c>
      <c r="AA2" s="5" t="s">
        <v>13</v>
      </c>
      <c r="AB2" s="4" t="s">
        <v>14</v>
      </c>
      <c r="AC2" s="3" t="s">
        <v>15</v>
      </c>
      <c r="AD2" s="22" t="s">
        <v>16</v>
      </c>
      <c r="AE2" s="6" t="s">
        <v>17</v>
      </c>
      <c r="AF2" s="7" t="s">
        <v>18</v>
      </c>
      <c r="AG2" s="7" t="s">
        <v>19</v>
      </c>
      <c r="AH2" s="7" t="s">
        <v>20</v>
      </c>
      <c r="AI2" s="8" t="s">
        <v>21</v>
      </c>
    </row>
    <row r="3" spans="1:35" x14ac:dyDescent="0.35">
      <c r="A3">
        <v>1</v>
      </c>
      <c r="B3" t="s">
        <v>6</v>
      </c>
      <c r="C3" s="1">
        <v>45065</v>
      </c>
      <c r="D3" t="s">
        <v>7</v>
      </c>
      <c r="E3">
        <v>1</v>
      </c>
      <c r="F3">
        <v>1.58</v>
      </c>
      <c r="G3">
        <v>99.56</v>
      </c>
      <c r="H3">
        <v>0.99560000000000004</v>
      </c>
      <c r="I3">
        <v>10</v>
      </c>
      <c r="J3" s="35" t="s">
        <v>33</v>
      </c>
      <c r="K3">
        <v>0</v>
      </c>
      <c r="L3" s="23">
        <v>0.35270000000000001</v>
      </c>
      <c r="M3" s="24">
        <v>212.4</v>
      </c>
      <c r="N3" s="25">
        <v>0.35320000000000001</v>
      </c>
      <c r="O3" s="9">
        <v>30.83</v>
      </c>
      <c r="P3" s="25">
        <v>31.72</v>
      </c>
      <c r="Q3" s="26">
        <v>2.2040000000000002</v>
      </c>
      <c r="R3" s="27">
        <v>0.57040000000000002</v>
      </c>
      <c r="S3" s="10">
        <v>4.4077790211777601E-2</v>
      </c>
      <c r="T3" s="11">
        <v>0.17663152638856189</v>
      </c>
      <c r="U3" s="11" t="s">
        <v>22</v>
      </c>
      <c r="V3" s="11">
        <v>0.30176352242091287</v>
      </c>
      <c r="W3" s="12">
        <v>6.0379031757786791E-2</v>
      </c>
      <c r="X3">
        <f>$I$3*L3/$F3</f>
        <v>2.2322784810126581</v>
      </c>
      <c r="Y3">
        <f t="shared" ref="Y3:AI3" si="0">$I$3*M3/$F3</f>
        <v>1344.3037974683543</v>
      </c>
      <c r="Z3">
        <f t="shared" si="0"/>
        <v>2.2354430379746835</v>
      </c>
      <c r="AA3">
        <f t="shared" si="0"/>
        <v>195.12658227848098</v>
      </c>
      <c r="AB3">
        <f t="shared" si="0"/>
        <v>200.75949367088606</v>
      </c>
      <c r="AC3">
        <f t="shared" si="0"/>
        <v>13.949367088607596</v>
      </c>
      <c r="AD3">
        <f t="shared" si="0"/>
        <v>3.6101265822784812</v>
      </c>
      <c r="AE3">
        <f t="shared" si="0"/>
        <v>0.27897335577074428</v>
      </c>
      <c r="AF3">
        <f t="shared" si="0"/>
        <v>1.1179210530921637</v>
      </c>
      <c r="AH3">
        <f t="shared" si="0"/>
        <v>1.909895711524765</v>
      </c>
      <c r="AI3">
        <f t="shared" si="0"/>
        <v>0.38214577061890376</v>
      </c>
    </row>
    <row r="4" spans="1:35" x14ac:dyDescent="0.35">
      <c r="A4">
        <v>2</v>
      </c>
      <c r="B4" t="s">
        <v>6</v>
      </c>
      <c r="C4" s="1">
        <v>45065</v>
      </c>
      <c r="D4" t="s">
        <v>7</v>
      </c>
      <c r="E4">
        <v>2</v>
      </c>
      <c r="F4">
        <v>1.83</v>
      </c>
      <c r="G4">
        <v>113.61</v>
      </c>
      <c r="H4">
        <v>1.1360999999999999</v>
      </c>
      <c r="I4">
        <f>I3</f>
        <v>10</v>
      </c>
      <c r="J4" s="35" t="s">
        <v>34</v>
      </c>
      <c r="K4">
        <v>4</v>
      </c>
      <c r="L4" s="28">
        <v>0.11219999999999999</v>
      </c>
      <c r="M4" s="18">
        <v>339.6</v>
      </c>
      <c r="N4" s="19">
        <v>0.14269999999999999</v>
      </c>
      <c r="O4" s="13">
        <v>79.87</v>
      </c>
      <c r="P4" s="19">
        <v>66.599999999999994</v>
      </c>
      <c r="Q4" s="29">
        <v>25.43</v>
      </c>
      <c r="R4" s="30">
        <v>1.99</v>
      </c>
      <c r="S4" s="14">
        <v>2.5092297488807896E-2</v>
      </c>
      <c r="T4" s="15">
        <v>3.7962073509020304E-2</v>
      </c>
      <c r="U4" s="15" t="s">
        <v>22</v>
      </c>
      <c r="V4" s="15">
        <v>8.1032194812504899E-2</v>
      </c>
      <c r="W4" s="16">
        <v>7.5976689092977806E-2</v>
      </c>
      <c r="X4">
        <f t="shared" ref="X4:X12" si="1">$I$3*L4/$F4</f>
        <v>0.61311475409836058</v>
      </c>
      <c r="Y4">
        <f t="shared" ref="Y4:Y12" si="2">$I$3*M4/$F4</f>
        <v>1855.7377049180327</v>
      </c>
      <c r="Z4">
        <f t="shared" ref="Z4:Z12" si="3">$I$3*N4/$F4</f>
        <v>0.77978142076502732</v>
      </c>
      <c r="AA4">
        <f t="shared" ref="AA4:AA12" si="4">$I$3*O4/$F4</f>
        <v>436.44808743169398</v>
      </c>
      <c r="AB4">
        <f t="shared" ref="AB4:AB12" si="5">$I$3*P4/$F4</f>
        <v>363.93442622950818</v>
      </c>
      <c r="AC4">
        <f t="shared" ref="AC4:AC12" si="6">$I$3*Q4/$F4</f>
        <v>138.96174863387978</v>
      </c>
      <c r="AD4">
        <f t="shared" ref="AD4:AD12" si="7">$I$3*R4/$F4</f>
        <v>10.87431693989071</v>
      </c>
      <c r="AE4">
        <f t="shared" ref="AE4:AE12" si="8">$I$3*S4/$F4</f>
        <v>0.13711637972026172</v>
      </c>
      <c r="AF4">
        <f t="shared" ref="AF4:AF12" si="9">$I$3*T4/$F4</f>
        <v>0.20744302463945521</v>
      </c>
      <c r="AH4">
        <f t="shared" ref="AH4:AH12" si="10">$I$3*V4/$F4</f>
        <v>0.44279887875685736</v>
      </c>
      <c r="AI4">
        <f t="shared" ref="AI4:AI12" si="11">$I$3*W4/$F4</f>
        <v>0.41517316444250169</v>
      </c>
    </row>
    <row r="5" spans="1:35" x14ac:dyDescent="0.35">
      <c r="A5">
        <v>3</v>
      </c>
      <c r="B5" t="s">
        <v>6</v>
      </c>
      <c r="C5" s="1">
        <v>45065</v>
      </c>
      <c r="D5" t="s">
        <v>7</v>
      </c>
      <c r="E5">
        <v>3</v>
      </c>
      <c r="F5">
        <v>1.56</v>
      </c>
      <c r="G5">
        <v>127.99</v>
      </c>
      <c r="H5">
        <v>1.2799</v>
      </c>
      <c r="I5">
        <f t="shared" ref="I5:I22" si="12">I4</f>
        <v>10</v>
      </c>
      <c r="J5" s="35" t="s">
        <v>35</v>
      </c>
      <c r="K5">
        <v>4</v>
      </c>
      <c r="L5" s="28">
        <v>0.20580000000000001</v>
      </c>
      <c r="M5" s="18">
        <v>210.3</v>
      </c>
      <c r="N5" s="19">
        <v>0.2198</v>
      </c>
      <c r="O5" s="13">
        <v>24.22</v>
      </c>
      <c r="P5" s="19">
        <v>23.43</v>
      </c>
      <c r="Q5" s="29">
        <v>2.39</v>
      </c>
      <c r="R5" s="30">
        <v>0.42730000000000001</v>
      </c>
      <c r="S5" s="14">
        <v>3.3383463818538496E-2</v>
      </c>
      <c r="T5" s="15">
        <v>0.11812795857041189</v>
      </c>
      <c r="U5" s="15" t="s">
        <v>22</v>
      </c>
      <c r="V5" s="15">
        <v>0.24346561255683688</v>
      </c>
      <c r="W5" s="16">
        <v>6.2325030864298803E-2</v>
      </c>
      <c r="X5">
        <f t="shared" si="1"/>
        <v>1.3192307692307694</v>
      </c>
      <c r="Y5">
        <f t="shared" si="2"/>
        <v>1348.0769230769231</v>
      </c>
      <c r="Z5">
        <f t="shared" si="3"/>
        <v>1.4089743589743589</v>
      </c>
      <c r="AA5">
        <f t="shared" si="4"/>
        <v>155.25641025641025</v>
      </c>
      <c r="AB5">
        <f t="shared" si="5"/>
        <v>150.19230769230771</v>
      </c>
      <c r="AC5">
        <f t="shared" si="6"/>
        <v>15.320512820512821</v>
      </c>
      <c r="AD5">
        <f t="shared" si="7"/>
        <v>2.7391025641025637</v>
      </c>
      <c r="AE5">
        <f t="shared" si="8"/>
        <v>0.21399656293934932</v>
      </c>
      <c r="AF5">
        <f t="shared" si="9"/>
        <v>0.75723050365648648</v>
      </c>
      <c r="AH5">
        <f t="shared" si="10"/>
        <v>1.5606770035694673</v>
      </c>
      <c r="AI5">
        <f t="shared" si="11"/>
        <v>0.3995194286173</v>
      </c>
    </row>
    <row r="6" spans="1:35" x14ac:dyDescent="0.35">
      <c r="A6">
        <v>4</v>
      </c>
      <c r="B6" t="s">
        <v>6</v>
      </c>
      <c r="C6" s="1">
        <v>45065</v>
      </c>
      <c r="D6" t="s">
        <v>7</v>
      </c>
      <c r="E6">
        <v>4</v>
      </c>
      <c r="F6">
        <v>1.67</v>
      </c>
      <c r="G6">
        <v>110.25</v>
      </c>
      <c r="H6">
        <v>1.1025</v>
      </c>
      <c r="I6">
        <f t="shared" si="12"/>
        <v>10</v>
      </c>
      <c r="J6" s="35" t="s">
        <v>36</v>
      </c>
      <c r="K6">
        <v>0</v>
      </c>
      <c r="L6" s="28">
        <v>0.14860000000000001</v>
      </c>
      <c r="M6" s="18">
        <v>220.4</v>
      </c>
      <c r="N6" s="19">
        <v>0.22539999999999999</v>
      </c>
      <c r="O6" s="13">
        <v>69.36</v>
      </c>
      <c r="P6" s="19">
        <v>32.08</v>
      </c>
      <c r="Q6" s="29">
        <v>14.66</v>
      </c>
      <c r="R6" s="30">
        <v>1.135</v>
      </c>
      <c r="S6" s="14">
        <v>2.4529534488687797E-2</v>
      </c>
      <c r="T6" s="15">
        <v>0.13746795408599188</v>
      </c>
      <c r="U6" s="15" t="s">
        <v>22</v>
      </c>
      <c r="V6" s="15">
        <v>0.19845601271827989</v>
      </c>
      <c r="W6" s="16">
        <v>4.8076364549559797E-2</v>
      </c>
      <c r="X6">
        <f t="shared" si="1"/>
        <v>0.88982035928143732</v>
      </c>
      <c r="Y6">
        <f t="shared" si="2"/>
        <v>1319.7604790419161</v>
      </c>
      <c r="Z6">
        <f t="shared" si="3"/>
        <v>1.3497005988023953</v>
      </c>
      <c r="AA6">
        <f t="shared" si="4"/>
        <v>415.32934131736528</v>
      </c>
      <c r="AB6">
        <f t="shared" si="5"/>
        <v>192.0958083832335</v>
      </c>
      <c r="AC6">
        <f t="shared" si="6"/>
        <v>87.784431137724553</v>
      </c>
      <c r="AD6">
        <f t="shared" si="7"/>
        <v>6.7964071856287429</v>
      </c>
      <c r="AE6">
        <f t="shared" si="8"/>
        <v>0.14688344005202275</v>
      </c>
      <c r="AF6">
        <f t="shared" si="9"/>
        <v>0.82316140171252627</v>
      </c>
      <c r="AH6">
        <f t="shared" si="10"/>
        <v>1.1883593575944904</v>
      </c>
      <c r="AI6">
        <f t="shared" si="11"/>
        <v>0.28788242245245388</v>
      </c>
    </row>
    <row r="7" spans="1:35" x14ac:dyDescent="0.35">
      <c r="A7">
        <v>5</v>
      </c>
      <c r="B7" t="s">
        <v>6</v>
      </c>
      <c r="C7" s="1">
        <v>45065</v>
      </c>
      <c r="D7" t="s">
        <v>7</v>
      </c>
      <c r="E7">
        <v>5</v>
      </c>
      <c r="F7">
        <v>1.33</v>
      </c>
      <c r="G7">
        <v>98.97</v>
      </c>
      <c r="H7">
        <v>0.98970000000000002</v>
      </c>
      <c r="I7">
        <f t="shared" si="12"/>
        <v>10</v>
      </c>
      <c r="J7" s="35" t="s">
        <v>34</v>
      </c>
      <c r="K7">
        <v>4</v>
      </c>
      <c r="L7" s="28">
        <v>0.29820000000000002</v>
      </c>
      <c r="M7" s="18">
        <v>165.9</v>
      </c>
      <c r="N7" s="19">
        <v>0.27129999999999999</v>
      </c>
      <c r="O7" s="13">
        <v>29.68</v>
      </c>
      <c r="P7" s="19">
        <v>27.96</v>
      </c>
      <c r="Q7" s="29">
        <v>6.0919999999999996</v>
      </c>
      <c r="R7" s="30">
        <v>0.53490000000000004</v>
      </c>
      <c r="S7" s="14">
        <v>3.2248647985940598E-2</v>
      </c>
      <c r="T7" s="15">
        <v>0.18785158193998489</v>
      </c>
      <c r="U7" s="15" t="s">
        <v>22</v>
      </c>
      <c r="V7" s="15">
        <v>0.27992797209434389</v>
      </c>
      <c r="W7" s="16">
        <v>8.98692916218298E-2</v>
      </c>
      <c r="X7">
        <f t="shared" si="1"/>
        <v>2.2421052631578946</v>
      </c>
      <c r="Y7">
        <f t="shared" si="2"/>
        <v>1247.3684210526314</v>
      </c>
      <c r="Z7">
        <f t="shared" si="3"/>
        <v>2.0398496240601505</v>
      </c>
      <c r="AA7">
        <f t="shared" si="4"/>
        <v>223.15789473684211</v>
      </c>
      <c r="AB7">
        <f t="shared" si="5"/>
        <v>210.22556390977445</v>
      </c>
      <c r="AC7">
        <f t="shared" si="6"/>
        <v>45.804511278195484</v>
      </c>
      <c r="AD7">
        <f t="shared" si="7"/>
        <v>4.0218045112781953</v>
      </c>
      <c r="AE7">
        <f t="shared" si="8"/>
        <v>0.24247103748827517</v>
      </c>
      <c r="AF7">
        <f t="shared" si="9"/>
        <v>1.4124179093231946</v>
      </c>
      <c r="AH7">
        <f t="shared" si="10"/>
        <v>2.1047215946943147</v>
      </c>
      <c r="AI7">
        <f t="shared" si="11"/>
        <v>0.67570895956263</v>
      </c>
    </row>
    <row r="8" spans="1:35" x14ac:dyDescent="0.35">
      <c r="A8">
        <v>6</v>
      </c>
      <c r="B8" t="s">
        <v>6</v>
      </c>
      <c r="C8" s="1">
        <v>45065</v>
      </c>
      <c r="D8" t="s">
        <v>7</v>
      </c>
      <c r="E8">
        <v>6</v>
      </c>
      <c r="F8">
        <v>1.76</v>
      </c>
      <c r="G8">
        <v>109.97</v>
      </c>
      <c r="H8">
        <v>1.0996999999999999</v>
      </c>
      <c r="I8">
        <f t="shared" si="12"/>
        <v>10</v>
      </c>
      <c r="J8" s="35" t="s">
        <v>35</v>
      </c>
      <c r="K8">
        <v>4</v>
      </c>
      <c r="L8" s="28">
        <v>0.2016</v>
      </c>
      <c r="M8" s="18">
        <v>209.5</v>
      </c>
      <c r="N8" s="19">
        <v>0.17949999999999999</v>
      </c>
      <c r="O8" s="13">
        <v>17.690000000000001</v>
      </c>
      <c r="P8" s="19">
        <v>31.25</v>
      </c>
      <c r="Q8" s="29">
        <v>2.7879999999999998</v>
      </c>
      <c r="R8" s="30">
        <v>0.40949999999999998</v>
      </c>
      <c r="S8" s="14">
        <v>4.21100344012778E-2</v>
      </c>
      <c r="T8" s="15">
        <v>0.12368471975028289</v>
      </c>
      <c r="U8" s="15" t="s">
        <v>22</v>
      </c>
      <c r="V8" s="15">
        <v>0.16202704444426891</v>
      </c>
      <c r="W8" s="16">
        <v>7.9572151631659788E-2</v>
      </c>
      <c r="X8">
        <f t="shared" si="1"/>
        <v>1.1454545454545455</v>
      </c>
      <c r="Y8">
        <f t="shared" si="2"/>
        <v>1190.340909090909</v>
      </c>
      <c r="Z8">
        <f t="shared" si="3"/>
        <v>1.0198863636363635</v>
      </c>
      <c r="AA8">
        <f t="shared" si="4"/>
        <v>100.51136363636364</v>
      </c>
      <c r="AB8">
        <f t="shared" si="5"/>
        <v>177.55681818181819</v>
      </c>
      <c r="AC8">
        <f t="shared" si="6"/>
        <v>15.84090909090909</v>
      </c>
      <c r="AD8">
        <f t="shared" si="7"/>
        <v>2.3267045454545454</v>
      </c>
      <c r="AE8">
        <f t="shared" si="8"/>
        <v>0.23926155909816932</v>
      </c>
      <c r="AF8">
        <f t="shared" si="9"/>
        <v>0.70275408949024365</v>
      </c>
      <c r="AH8">
        <f t="shared" si="10"/>
        <v>0.92060820706970969</v>
      </c>
      <c r="AI8">
        <f t="shared" si="11"/>
        <v>0.45211449790715785</v>
      </c>
    </row>
    <row r="9" spans="1:35" x14ac:dyDescent="0.35">
      <c r="A9">
        <v>7</v>
      </c>
      <c r="B9" t="s">
        <v>6</v>
      </c>
      <c r="C9" s="1">
        <v>45065</v>
      </c>
      <c r="D9" t="s">
        <v>7</v>
      </c>
      <c r="E9">
        <v>7</v>
      </c>
      <c r="F9">
        <v>1.82</v>
      </c>
      <c r="G9">
        <v>74.36</v>
      </c>
      <c r="H9">
        <v>0.74360000000000004</v>
      </c>
      <c r="I9">
        <f t="shared" si="12"/>
        <v>10</v>
      </c>
      <c r="J9" s="35" t="s">
        <v>36</v>
      </c>
      <c r="K9">
        <v>0</v>
      </c>
      <c r="L9" s="28">
        <v>0.1893</v>
      </c>
      <c r="M9" s="18">
        <v>244.8</v>
      </c>
      <c r="N9" s="19">
        <v>0.33160000000000001</v>
      </c>
      <c r="O9" s="18">
        <v>309.5</v>
      </c>
      <c r="P9" s="19">
        <v>77.75</v>
      </c>
      <c r="Q9" s="29">
        <v>116.7</v>
      </c>
      <c r="R9" s="30">
        <v>4.8579999999999997</v>
      </c>
      <c r="S9" s="14">
        <v>2.1211236476954796E-2</v>
      </c>
      <c r="T9" s="15">
        <v>3.2788253297237099E-2</v>
      </c>
      <c r="U9" s="15" t="s">
        <v>22</v>
      </c>
      <c r="V9" s="15">
        <v>0.1095165722548499</v>
      </c>
      <c r="W9" s="16">
        <v>0.10272810431170279</v>
      </c>
      <c r="X9">
        <f t="shared" si="1"/>
        <v>1.0401098901098902</v>
      </c>
      <c r="Y9">
        <f t="shared" si="2"/>
        <v>1345.0549450549449</v>
      </c>
      <c r="Z9">
        <f t="shared" si="3"/>
        <v>1.8219780219780217</v>
      </c>
      <c r="AA9">
        <f t="shared" si="4"/>
        <v>1700.5494505494505</v>
      </c>
      <c r="AB9">
        <f t="shared" si="5"/>
        <v>427.19780219780216</v>
      </c>
      <c r="AC9">
        <f t="shared" si="6"/>
        <v>641.20879120879124</v>
      </c>
      <c r="AD9">
        <f t="shared" si="7"/>
        <v>26.69230769230769</v>
      </c>
      <c r="AE9">
        <f t="shared" si="8"/>
        <v>0.1165452553678835</v>
      </c>
      <c r="AF9">
        <f t="shared" si="9"/>
        <v>0.18015523789690716</v>
      </c>
      <c r="AH9">
        <f t="shared" si="10"/>
        <v>0.60173940799368075</v>
      </c>
      <c r="AI9">
        <f t="shared" si="11"/>
        <v>0.56444013358078449</v>
      </c>
    </row>
    <row r="10" spans="1:35" x14ac:dyDescent="0.35">
      <c r="A10">
        <v>8</v>
      </c>
      <c r="B10" t="s">
        <v>6</v>
      </c>
      <c r="C10" s="1">
        <v>45065</v>
      </c>
      <c r="D10" t="s">
        <v>7</v>
      </c>
      <c r="E10">
        <v>8</v>
      </c>
      <c r="F10">
        <v>1.99</v>
      </c>
      <c r="G10">
        <v>92.15</v>
      </c>
      <c r="H10">
        <v>0.9215000000000001</v>
      </c>
      <c r="I10">
        <f t="shared" si="12"/>
        <v>10</v>
      </c>
      <c r="J10" s="35" t="s">
        <v>33</v>
      </c>
      <c r="K10">
        <v>0</v>
      </c>
      <c r="L10" s="28">
        <v>0.24679999999999999</v>
      </c>
      <c r="M10" s="18">
        <v>186.3</v>
      </c>
      <c r="N10" s="19">
        <v>0.26369999999999999</v>
      </c>
      <c r="O10" s="13">
        <v>34.869999999999997</v>
      </c>
      <c r="P10" s="19">
        <v>32.06</v>
      </c>
      <c r="Q10" s="29">
        <v>2.8010000000000002</v>
      </c>
      <c r="R10" s="30">
        <v>0.48520000000000002</v>
      </c>
      <c r="S10" s="14">
        <v>2.70175228357259E-2</v>
      </c>
      <c r="T10" s="15">
        <v>7.211268149359859E-2</v>
      </c>
      <c r="U10" s="15" t="s">
        <v>22</v>
      </c>
      <c r="V10" s="15">
        <v>0.13836690473310792</v>
      </c>
      <c r="W10" s="16">
        <v>6.4072210177333791E-2</v>
      </c>
      <c r="X10">
        <f t="shared" si="1"/>
        <v>1.2402010050251255</v>
      </c>
      <c r="Y10">
        <f t="shared" si="2"/>
        <v>936.1809045226131</v>
      </c>
      <c r="Z10">
        <f t="shared" si="3"/>
        <v>1.3251256281407036</v>
      </c>
      <c r="AA10">
        <f t="shared" si="4"/>
        <v>175.22613065326632</v>
      </c>
      <c r="AB10">
        <f t="shared" si="5"/>
        <v>161.10552763819098</v>
      </c>
      <c r="AC10">
        <f t="shared" si="6"/>
        <v>14.075376884422111</v>
      </c>
      <c r="AD10">
        <f t="shared" si="7"/>
        <v>2.4381909547738694</v>
      </c>
      <c r="AE10">
        <f t="shared" si="8"/>
        <v>0.13576644641068292</v>
      </c>
      <c r="AF10">
        <f t="shared" si="9"/>
        <v>0.36237528388743012</v>
      </c>
      <c r="AH10">
        <f t="shared" si="10"/>
        <v>0.69531107906084388</v>
      </c>
      <c r="AI10">
        <f t="shared" si="11"/>
        <v>0.32197090541373763</v>
      </c>
    </row>
    <row r="11" spans="1:35" x14ac:dyDescent="0.35">
      <c r="A11">
        <v>9</v>
      </c>
      <c r="B11" t="s">
        <v>6</v>
      </c>
      <c r="C11" s="1">
        <v>45065</v>
      </c>
      <c r="D11" t="s">
        <v>7</v>
      </c>
      <c r="E11">
        <v>9</v>
      </c>
      <c r="F11">
        <v>1.5</v>
      </c>
      <c r="G11">
        <v>103.89</v>
      </c>
      <c r="H11">
        <v>1.0388999999999999</v>
      </c>
      <c r="I11">
        <f t="shared" si="12"/>
        <v>10</v>
      </c>
      <c r="J11" s="35" t="s">
        <v>35</v>
      </c>
      <c r="K11">
        <v>4</v>
      </c>
      <c r="L11" s="28">
        <v>0.1729</v>
      </c>
      <c r="M11" s="18">
        <v>199.9</v>
      </c>
      <c r="N11" s="19">
        <v>0.1807</v>
      </c>
      <c r="O11" s="13">
        <v>24.34</v>
      </c>
      <c r="P11" s="19">
        <v>39.83</v>
      </c>
      <c r="Q11" s="29">
        <v>2.9260000000000002</v>
      </c>
      <c r="R11" s="30">
        <v>0.52690000000000003</v>
      </c>
      <c r="S11" s="14">
        <v>4.0345093019420901E-2</v>
      </c>
      <c r="T11" s="15">
        <v>8.21892054217363E-2</v>
      </c>
      <c r="U11" s="15" t="s">
        <v>22</v>
      </c>
      <c r="V11" s="15">
        <v>0.12675855527001589</v>
      </c>
      <c r="W11" s="16">
        <v>6.1315408179016803E-2</v>
      </c>
      <c r="X11">
        <f t="shared" si="1"/>
        <v>1.1526666666666667</v>
      </c>
      <c r="Y11">
        <f t="shared" si="2"/>
        <v>1332.6666666666667</v>
      </c>
      <c r="Z11">
        <f t="shared" si="3"/>
        <v>1.2046666666666666</v>
      </c>
      <c r="AA11">
        <f t="shared" si="4"/>
        <v>162.26666666666668</v>
      </c>
      <c r="AB11">
        <f t="shared" si="5"/>
        <v>265.5333333333333</v>
      </c>
      <c r="AC11">
        <f t="shared" si="6"/>
        <v>19.506666666666668</v>
      </c>
      <c r="AD11">
        <f t="shared" si="7"/>
        <v>3.5126666666666666</v>
      </c>
      <c r="AE11">
        <f t="shared" si="8"/>
        <v>0.26896728679613935</v>
      </c>
      <c r="AF11">
        <f t="shared" si="9"/>
        <v>0.5479280361449087</v>
      </c>
      <c r="AH11">
        <f t="shared" si="10"/>
        <v>0.84505703513343933</v>
      </c>
      <c r="AI11">
        <f t="shared" si="11"/>
        <v>0.40876938786011202</v>
      </c>
    </row>
    <row r="12" spans="1:35" x14ac:dyDescent="0.35">
      <c r="A12">
        <v>10</v>
      </c>
      <c r="B12" t="s">
        <v>6</v>
      </c>
      <c r="C12" s="1">
        <v>45065</v>
      </c>
      <c r="D12" t="s">
        <v>7</v>
      </c>
      <c r="E12">
        <v>10</v>
      </c>
      <c r="I12">
        <f t="shared" si="12"/>
        <v>10</v>
      </c>
      <c r="J12" s="35" t="s">
        <v>33</v>
      </c>
      <c r="K12">
        <v>0</v>
      </c>
      <c r="L12" s="31" t="s">
        <v>23</v>
      </c>
      <c r="M12" s="20" t="s">
        <v>23</v>
      </c>
      <c r="N12" s="21" t="s">
        <v>23</v>
      </c>
      <c r="O12" s="17" t="s">
        <v>23</v>
      </c>
      <c r="P12" s="21" t="s">
        <v>23</v>
      </c>
      <c r="Q12" s="32" t="s">
        <v>23</v>
      </c>
      <c r="R12" s="33" t="s">
        <v>23</v>
      </c>
      <c r="S12" s="14" t="s">
        <v>23</v>
      </c>
      <c r="T12" s="15" t="s">
        <v>23</v>
      </c>
      <c r="U12" s="15" t="s">
        <v>23</v>
      </c>
      <c r="V12" s="15" t="s">
        <v>23</v>
      </c>
      <c r="W12" s="16" t="s">
        <v>23</v>
      </c>
    </row>
    <row r="13" spans="1:35" x14ac:dyDescent="0.35">
      <c r="A13">
        <v>11</v>
      </c>
      <c r="B13" t="s">
        <v>6</v>
      </c>
      <c r="C13" s="1">
        <v>45065</v>
      </c>
      <c r="D13" t="s">
        <v>7</v>
      </c>
      <c r="E13">
        <v>11</v>
      </c>
      <c r="F13">
        <v>1.95</v>
      </c>
      <c r="G13">
        <v>113.96</v>
      </c>
      <c r="H13">
        <v>1.1395999999999999</v>
      </c>
      <c r="I13">
        <f t="shared" si="12"/>
        <v>10</v>
      </c>
      <c r="J13" s="35" t="s">
        <v>36</v>
      </c>
      <c r="K13">
        <v>0</v>
      </c>
      <c r="L13" s="28">
        <v>0.29570000000000002</v>
      </c>
      <c r="M13" s="18">
        <v>188.6</v>
      </c>
      <c r="N13" s="19">
        <v>0.27089999999999997</v>
      </c>
      <c r="O13" s="13">
        <v>60.19</v>
      </c>
      <c r="P13" s="19">
        <v>30.67</v>
      </c>
      <c r="Q13" s="29">
        <v>2.9350000000000001</v>
      </c>
      <c r="R13" s="30">
        <v>0.62450000000000006</v>
      </c>
      <c r="S13" s="14">
        <v>2.7898115092269998E-2</v>
      </c>
      <c r="T13" s="15">
        <v>7.7903463831210301E-2</v>
      </c>
      <c r="U13" s="15" t="s">
        <v>22</v>
      </c>
      <c r="V13" s="15">
        <v>0.1310231318740489</v>
      </c>
      <c r="W13" s="16">
        <v>4.9253652449959801E-2</v>
      </c>
      <c r="X13">
        <f>10*L13/$F13</f>
        <v>1.5164102564102566</v>
      </c>
      <c r="Y13">
        <f t="shared" ref="Y13:AI13" si="13">10*M13/$F13</f>
        <v>967.17948717948718</v>
      </c>
      <c r="Z13">
        <f t="shared" si="13"/>
        <v>1.389230769230769</v>
      </c>
      <c r="AA13">
        <f t="shared" si="13"/>
        <v>308.66666666666669</v>
      </c>
      <c r="AB13">
        <f t="shared" si="13"/>
        <v>157.2820512820513</v>
      </c>
      <c r="AC13">
        <f t="shared" si="13"/>
        <v>15.051282051282053</v>
      </c>
      <c r="AD13">
        <f t="shared" si="13"/>
        <v>3.2025641025641032</v>
      </c>
      <c r="AE13">
        <f t="shared" si="13"/>
        <v>0.14306725688343588</v>
      </c>
      <c r="AF13">
        <f t="shared" si="13"/>
        <v>0.39950494272415538</v>
      </c>
      <c r="AG13">
        <v>0</v>
      </c>
      <c r="AH13">
        <f t="shared" si="13"/>
        <v>0.67191349678999435</v>
      </c>
      <c r="AI13">
        <f t="shared" si="13"/>
        <v>0.25258283307671692</v>
      </c>
    </row>
    <row r="14" spans="1:35" x14ac:dyDescent="0.35">
      <c r="A14">
        <v>12</v>
      </c>
      <c r="B14" t="s">
        <v>6</v>
      </c>
      <c r="C14" s="1">
        <v>45065</v>
      </c>
      <c r="D14" t="s">
        <v>7</v>
      </c>
      <c r="E14">
        <v>12</v>
      </c>
      <c r="F14">
        <v>1.74</v>
      </c>
      <c r="G14">
        <v>78.55</v>
      </c>
      <c r="H14">
        <v>0.78549999999999998</v>
      </c>
      <c r="I14">
        <f t="shared" si="12"/>
        <v>10</v>
      </c>
      <c r="J14" s="35" t="s">
        <v>34</v>
      </c>
      <c r="K14">
        <v>4</v>
      </c>
      <c r="L14" s="28">
        <v>0.23630000000000001</v>
      </c>
      <c r="M14" s="18">
        <v>174.4</v>
      </c>
      <c r="N14" s="19">
        <v>0.2576</v>
      </c>
      <c r="O14" s="13">
        <v>67.36</v>
      </c>
      <c r="P14" s="19">
        <v>31.38</v>
      </c>
      <c r="Q14" s="29">
        <v>3.4689999999999999</v>
      </c>
      <c r="R14" s="30">
        <v>0.5806</v>
      </c>
      <c r="S14" s="14">
        <v>2.2395140904123097E-2</v>
      </c>
      <c r="T14" s="15" t="s">
        <v>22</v>
      </c>
      <c r="U14" s="15" t="s">
        <v>22</v>
      </c>
      <c r="V14" s="15">
        <v>0.18529992429795492</v>
      </c>
      <c r="W14" s="16">
        <v>5.2566147009071792E-2</v>
      </c>
      <c r="X14">
        <f t="shared" ref="X14:X22" si="14">10*L14/$F14</f>
        <v>1.3580459770114943</v>
      </c>
      <c r="Y14">
        <f t="shared" ref="Y14:Y22" si="15">10*M14/$F14</f>
        <v>1002.2988505747127</v>
      </c>
      <c r="Z14">
        <f t="shared" ref="Z14:Z22" si="16">10*N14/$F14</f>
        <v>1.4804597701149427</v>
      </c>
      <c r="AA14">
        <f t="shared" ref="AA14:AA22" si="17">10*O14/$F14</f>
        <v>387.12643678160919</v>
      </c>
      <c r="AB14">
        <f t="shared" ref="AB14:AB22" si="18">10*P14/$F14</f>
        <v>180.34482758620692</v>
      </c>
      <c r="AC14">
        <f t="shared" ref="AC14:AC22" si="19">10*Q14/$F14</f>
        <v>19.9367816091954</v>
      </c>
      <c r="AD14">
        <f t="shared" ref="AD14:AD22" si="20">10*R14/$F14</f>
        <v>3.3367816091954023</v>
      </c>
      <c r="AE14">
        <f t="shared" ref="AE14:AE22" si="21">10*S14/$F14</f>
        <v>0.12870770634553502</v>
      </c>
      <c r="AF14">
        <v>0</v>
      </c>
      <c r="AG14">
        <v>0</v>
      </c>
      <c r="AH14">
        <f t="shared" ref="AH14:AH22" si="22">10*V14/$F14</f>
        <v>1.0649420936664076</v>
      </c>
      <c r="AI14">
        <f t="shared" ref="AI14:AI22" si="23">10*W14/$F14</f>
        <v>0.30210429315558501</v>
      </c>
    </row>
    <row r="15" spans="1:35" x14ac:dyDescent="0.35">
      <c r="A15">
        <v>13</v>
      </c>
      <c r="B15" t="s">
        <v>6</v>
      </c>
      <c r="C15" s="1">
        <v>45065</v>
      </c>
      <c r="D15" t="s">
        <v>7</v>
      </c>
      <c r="E15">
        <v>13</v>
      </c>
      <c r="F15">
        <v>1.36</v>
      </c>
      <c r="G15">
        <v>87.86</v>
      </c>
      <c r="H15">
        <v>0.87860000000000005</v>
      </c>
      <c r="I15">
        <f t="shared" si="12"/>
        <v>10</v>
      </c>
      <c r="J15" s="35" t="s">
        <v>36</v>
      </c>
      <c r="K15">
        <v>0</v>
      </c>
      <c r="L15" s="28">
        <v>0.14499999999999999</v>
      </c>
      <c r="M15" s="18">
        <v>160.9</v>
      </c>
      <c r="N15" s="19">
        <v>0.26629999999999998</v>
      </c>
      <c r="O15" s="18">
        <v>241.5</v>
      </c>
      <c r="P15" s="19">
        <v>57.29</v>
      </c>
      <c r="Q15" s="29">
        <v>84.35</v>
      </c>
      <c r="R15" s="30">
        <v>3.5139999999999998</v>
      </c>
      <c r="S15" s="14" t="s">
        <v>22</v>
      </c>
      <c r="T15" s="15">
        <v>2.3026411789527301E-2</v>
      </c>
      <c r="U15" s="15" t="s">
        <v>22</v>
      </c>
      <c r="V15" s="15">
        <v>6.6189736708086894E-2</v>
      </c>
      <c r="W15" s="16">
        <v>8.9476824548832795E-2</v>
      </c>
      <c r="X15">
        <f t="shared" si="14"/>
        <v>1.0661764705882353</v>
      </c>
      <c r="Y15">
        <f t="shared" si="15"/>
        <v>1183.0882352941176</v>
      </c>
      <c r="Z15">
        <f t="shared" si="16"/>
        <v>1.9580882352941174</v>
      </c>
      <c r="AA15">
        <f t="shared" si="17"/>
        <v>1775.7352941176468</v>
      </c>
      <c r="AB15">
        <f t="shared" si="18"/>
        <v>421.24999999999994</v>
      </c>
      <c r="AC15">
        <f t="shared" si="19"/>
        <v>620.22058823529403</v>
      </c>
      <c r="AD15">
        <f t="shared" si="20"/>
        <v>25.838235294117645</v>
      </c>
      <c r="AE15">
        <v>0</v>
      </c>
      <c r="AF15">
        <f t="shared" ref="AF14:AF22" si="24">10*T15/$F15</f>
        <v>0.1693118513935831</v>
      </c>
      <c r="AG15">
        <v>0</v>
      </c>
      <c r="AH15">
        <f t="shared" si="22"/>
        <v>0.48668924050063894</v>
      </c>
      <c r="AI15">
        <f t="shared" si="23"/>
        <v>0.65791782756494699</v>
      </c>
    </row>
    <row r="16" spans="1:35" x14ac:dyDescent="0.35">
      <c r="A16">
        <v>14</v>
      </c>
      <c r="B16" t="s">
        <v>6</v>
      </c>
      <c r="C16" s="1">
        <v>45065</v>
      </c>
      <c r="D16" t="s">
        <v>7</v>
      </c>
      <c r="E16">
        <v>14</v>
      </c>
      <c r="F16">
        <v>2.0299999999999998</v>
      </c>
      <c r="G16">
        <v>126.46</v>
      </c>
      <c r="H16">
        <v>1.2645999999999999</v>
      </c>
      <c r="I16">
        <f t="shared" si="12"/>
        <v>10</v>
      </c>
      <c r="J16" s="35" t="s">
        <v>33</v>
      </c>
      <c r="K16">
        <v>0</v>
      </c>
      <c r="L16" s="28">
        <v>0.28439999999999999</v>
      </c>
      <c r="M16" s="18">
        <v>253.3</v>
      </c>
      <c r="N16" s="19">
        <v>0.28239999999999998</v>
      </c>
      <c r="O16" s="13">
        <v>24.83</v>
      </c>
      <c r="P16" s="19">
        <v>41.58</v>
      </c>
      <c r="Q16" s="29">
        <v>3.363</v>
      </c>
      <c r="R16" s="30">
        <v>0.53690000000000004</v>
      </c>
      <c r="S16" s="14">
        <v>5.5934070163161001E-2</v>
      </c>
      <c r="T16" s="15">
        <v>0.13077322366798588</v>
      </c>
      <c r="U16" s="15" t="s">
        <v>22</v>
      </c>
      <c r="V16" s="15">
        <v>0.24502415134334191</v>
      </c>
      <c r="W16" s="16">
        <v>9.8477186125537797E-2</v>
      </c>
      <c r="X16">
        <f t="shared" si="14"/>
        <v>1.4009852216748768</v>
      </c>
      <c r="Y16">
        <f t="shared" si="15"/>
        <v>1247.7832512315272</v>
      </c>
      <c r="Z16">
        <f t="shared" si="16"/>
        <v>1.3911330049261084</v>
      </c>
      <c r="AA16">
        <f t="shared" si="17"/>
        <v>122.3152709359606</v>
      </c>
      <c r="AB16">
        <f t="shared" si="18"/>
        <v>204.82758620689654</v>
      </c>
      <c r="AC16">
        <f t="shared" si="19"/>
        <v>16.566502463054189</v>
      </c>
      <c r="AD16">
        <f t="shared" si="20"/>
        <v>2.6448275862068971</v>
      </c>
      <c r="AE16">
        <f t="shared" si="21"/>
        <v>0.27553729144414285</v>
      </c>
      <c r="AF16">
        <f t="shared" si="24"/>
        <v>0.64420307225608819</v>
      </c>
      <c r="AG16">
        <v>0</v>
      </c>
      <c r="AH16">
        <f t="shared" si="22"/>
        <v>1.2070155238588272</v>
      </c>
      <c r="AI16">
        <f t="shared" si="23"/>
        <v>0.48510929125880692</v>
      </c>
    </row>
    <row r="17" spans="1:35" x14ac:dyDescent="0.35">
      <c r="A17">
        <v>15</v>
      </c>
      <c r="B17" t="s">
        <v>6</v>
      </c>
      <c r="C17" s="1">
        <v>45065</v>
      </c>
      <c r="D17" t="s">
        <v>7</v>
      </c>
      <c r="E17">
        <v>15</v>
      </c>
      <c r="F17">
        <v>1.96</v>
      </c>
      <c r="G17">
        <v>104.04</v>
      </c>
      <c r="H17">
        <v>1.0404</v>
      </c>
      <c r="I17">
        <f t="shared" si="12"/>
        <v>10</v>
      </c>
      <c r="J17" s="35" t="s">
        <v>34</v>
      </c>
      <c r="K17">
        <v>4</v>
      </c>
      <c r="L17" s="28">
        <v>9.2499999999999999E-2</v>
      </c>
      <c r="M17" s="18">
        <v>356.7</v>
      </c>
      <c r="N17" s="19">
        <v>0.1119</v>
      </c>
      <c r="O17" s="18">
        <v>303.60000000000002</v>
      </c>
      <c r="P17" s="19">
        <v>98.86</v>
      </c>
      <c r="Q17" s="34">
        <v>122.1</v>
      </c>
      <c r="R17" s="30">
        <v>6.0750000000000002</v>
      </c>
      <c r="S17" s="14" t="s">
        <v>22</v>
      </c>
      <c r="T17" s="15" t="s">
        <v>22</v>
      </c>
      <c r="U17" s="15">
        <v>2.19177721412246E-2</v>
      </c>
      <c r="V17" s="15">
        <v>7.4945576095439892E-2</v>
      </c>
      <c r="W17" s="16">
        <v>0.14344368691978879</v>
      </c>
      <c r="X17">
        <f t="shared" si="14"/>
        <v>0.47193877551020413</v>
      </c>
      <c r="Y17">
        <f t="shared" si="15"/>
        <v>1819.8979591836735</v>
      </c>
      <c r="Z17">
        <f t="shared" si="16"/>
        <v>0.57091836734693879</v>
      </c>
      <c r="AA17">
        <f t="shared" si="17"/>
        <v>1548.9795918367347</v>
      </c>
      <c r="AB17">
        <f t="shared" si="18"/>
        <v>504.38775510204084</v>
      </c>
      <c r="AC17">
        <f t="shared" si="19"/>
        <v>622.9591836734694</v>
      </c>
      <c r="AD17">
        <f t="shared" si="20"/>
        <v>30.994897959183675</v>
      </c>
      <c r="AE17">
        <v>0</v>
      </c>
      <c r="AF17">
        <v>0</v>
      </c>
      <c r="AG17">
        <f t="shared" ref="AG14:AG22" si="25">10*U17/$F17</f>
        <v>0.11182536806747245</v>
      </c>
      <c r="AH17">
        <f t="shared" si="22"/>
        <v>0.38237538824204026</v>
      </c>
      <c r="AI17">
        <f t="shared" si="23"/>
        <v>0.73185554550912646</v>
      </c>
    </row>
    <row r="18" spans="1:35" x14ac:dyDescent="0.35">
      <c r="A18">
        <v>16</v>
      </c>
      <c r="B18" t="s">
        <v>6</v>
      </c>
      <c r="C18" s="1">
        <v>45065</v>
      </c>
      <c r="D18" t="s">
        <v>7</v>
      </c>
      <c r="E18">
        <v>16</v>
      </c>
      <c r="F18">
        <v>1.84</v>
      </c>
      <c r="G18">
        <v>117.17</v>
      </c>
      <c r="H18">
        <v>1.1717</v>
      </c>
      <c r="I18">
        <f t="shared" si="12"/>
        <v>10</v>
      </c>
      <c r="J18" s="35" t="s">
        <v>35</v>
      </c>
      <c r="K18">
        <v>4</v>
      </c>
      <c r="L18" s="28">
        <v>7.17E-2</v>
      </c>
      <c r="M18" s="18">
        <v>342.6</v>
      </c>
      <c r="N18" s="19">
        <v>6.7100000000000007E-2</v>
      </c>
      <c r="O18" s="13">
        <v>21.04</v>
      </c>
      <c r="P18" s="19">
        <v>67.19</v>
      </c>
      <c r="Q18" s="29">
        <v>6.9539999999999997</v>
      </c>
      <c r="R18" s="30">
        <v>1.579</v>
      </c>
      <c r="S18" s="14" t="s">
        <v>22</v>
      </c>
      <c r="T18" s="15" t="s">
        <v>22</v>
      </c>
      <c r="U18" s="15" t="s">
        <v>22</v>
      </c>
      <c r="V18" s="15">
        <v>3.5457740003303102E-2</v>
      </c>
      <c r="W18" s="16">
        <v>0.1240715963087278</v>
      </c>
      <c r="X18">
        <f t="shared" si="14"/>
        <v>0.3896739130434782</v>
      </c>
      <c r="Y18">
        <f t="shared" si="15"/>
        <v>1861.9565217391303</v>
      </c>
      <c r="Z18">
        <f t="shared" si="16"/>
        <v>0.36467391304347829</v>
      </c>
      <c r="AA18">
        <f t="shared" si="17"/>
        <v>114.3478260869565</v>
      </c>
      <c r="AB18">
        <f t="shared" si="18"/>
        <v>365.16304347826082</v>
      </c>
      <c r="AC18">
        <f t="shared" si="19"/>
        <v>37.793478260869563</v>
      </c>
      <c r="AD18">
        <f t="shared" si="20"/>
        <v>8.5815217391304337</v>
      </c>
      <c r="AE18">
        <v>0</v>
      </c>
      <c r="AF18">
        <v>0</v>
      </c>
      <c r="AG18">
        <v>0</v>
      </c>
      <c r="AH18">
        <f t="shared" si="22"/>
        <v>0.1927051087136038</v>
      </c>
      <c r="AI18">
        <f t="shared" si="23"/>
        <v>0.67430215385178149</v>
      </c>
    </row>
    <row r="19" spans="1:35" x14ac:dyDescent="0.35">
      <c r="A19">
        <v>17</v>
      </c>
      <c r="B19" t="s">
        <v>6</v>
      </c>
      <c r="C19" s="1">
        <v>45065</v>
      </c>
      <c r="D19" t="s">
        <v>7</v>
      </c>
      <c r="E19">
        <v>17</v>
      </c>
      <c r="F19">
        <v>2.0699999999999998</v>
      </c>
      <c r="G19">
        <v>99.99</v>
      </c>
      <c r="H19">
        <v>0.9998999999999999</v>
      </c>
      <c r="I19">
        <f t="shared" si="12"/>
        <v>10</v>
      </c>
      <c r="J19" s="35" t="s">
        <v>33</v>
      </c>
      <c r="K19">
        <v>0</v>
      </c>
      <c r="L19" s="28">
        <v>0.2268</v>
      </c>
      <c r="M19" s="18">
        <v>216.7</v>
      </c>
      <c r="N19" s="19">
        <v>0.20760000000000001</v>
      </c>
      <c r="O19" s="13">
        <v>24.04</v>
      </c>
      <c r="P19" s="19">
        <v>39.85</v>
      </c>
      <c r="Q19" s="29">
        <v>2.8220000000000001</v>
      </c>
      <c r="R19" s="30">
        <v>0.46329999999999999</v>
      </c>
      <c r="S19" s="14">
        <v>6.5536469464816505E-2</v>
      </c>
      <c r="T19" s="15">
        <v>0.1456768056941139</v>
      </c>
      <c r="U19" s="15" t="s">
        <v>22</v>
      </c>
      <c r="V19" s="15">
        <v>0.17029022847854891</v>
      </c>
      <c r="W19" s="16">
        <v>0.1153552363787228</v>
      </c>
      <c r="X19">
        <f t="shared" si="14"/>
        <v>1.0956521739130434</v>
      </c>
      <c r="Y19">
        <f t="shared" si="15"/>
        <v>1046.8599033816427</v>
      </c>
      <c r="Z19">
        <f t="shared" si="16"/>
        <v>1.0028985507246377</v>
      </c>
      <c r="AA19">
        <f t="shared" si="17"/>
        <v>116.13526570048309</v>
      </c>
      <c r="AB19">
        <f t="shared" si="18"/>
        <v>192.51207729468601</v>
      </c>
      <c r="AC19">
        <f t="shared" si="19"/>
        <v>13.632850241545894</v>
      </c>
      <c r="AD19">
        <f t="shared" si="20"/>
        <v>2.2381642512077295</v>
      </c>
      <c r="AE19">
        <f t="shared" si="21"/>
        <v>0.31660130176239859</v>
      </c>
      <c r="AF19">
        <f t="shared" si="24"/>
        <v>0.70375268451262762</v>
      </c>
      <c r="AG19">
        <v>0</v>
      </c>
      <c r="AH19">
        <f t="shared" si="22"/>
        <v>0.82265810859202382</v>
      </c>
      <c r="AI19">
        <f t="shared" si="23"/>
        <v>0.55727167332716332</v>
      </c>
    </row>
    <row r="20" spans="1:35" x14ac:dyDescent="0.35">
      <c r="A20">
        <v>18</v>
      </c>
      <c r="B20" t="s">
        <v>6</v>
      </c>
      <c r="C20" s="1">
        <v>45065</v>
      </c>
      <c r="D20" t="s">
        <v>7</v>
      </c>
      <c r="E20">
        <v>18</v>
      </c>
      <c r="F20">
        <v>1.52</v>
      </c>
      <c r="G20">
        <v>91.87</v>
      </c>
      <c r="H20">
        <v>0.91870000000000007</v>
      </c>
      <c r="I20">
        <f t="shared" si="12"/>
        <v>10</v>
      </c>
      <c r="J20" s="35" t="s">
        <v>34</v>
      </c>
      <c r="K20">
        <v>4</v>
      </c>
      <c r="L20" s="28">
        <v>0.1701</v>
      </c>
      <c r="M20" s="18">
        <v>191</v>
      </c>
      <c r="N20" s="19">
        <v>0.156</v>
      </c>
      <c r="O20" s="13">
        <v>59.4</v>
      </c>
      <c r="P20" s="19">
        <v>44.9</v>
      </c>
      <c r="Q20" s="34">
        <v>14.99</v>
      </c>
      <c r="R20" s="30">
        <v>0.62560000000000004</v>
      </c>
      <c r="S20" s="14">
        <v>3.2921077736054599E-2</v>
      </c>
      <c r="T20" s="15">
        <v>6.91670282932417E-2</v>
      </c>
      <c r="U20" s="15" t="s">
        <v>22</v>
      </c>
      <c r="V20" s="15">
        <v>0.13002725025447992</v>
      </c>
      <c r="W20" s="16">
        <v>8.3923254844330802E-2</v>
      </c>
      <c r="X20">
        <f t="shared" si="14"/>
        <v>1.1190789473684211</v>
      </c>
      <c r="Y20">
        <f t="shared" si="15"/>
        <v>1256.578947368421</v>
      </c>
      <c r="Z20">
        <f t="shared" si="16"/>
        <v>1.0263157894736843</v>
      </c>
      <c r="AA20">
        <f t="shared" si="17"/>
        <v>390.78947368421052</v>
      </c>
      <c r="AB20">
        <f t="shared" si="18"/>
        <v>295.39473684210526</v>
      </c>
      <c r="AC20">
        <f t="shared" si="19"/>
        <v>98.618421052631575</v>
      </c>
      <c r="AD20">
        <f t="shared" si="20"/>
        <v>4.1157894736842104</v>
      </c>
      <c r="AE20">
        <f t="shared" si="21"/>
        <v>0.21658603773720131</v>
      </c>
      <c r="AF20">
        <f t="shared" si="24"/>
        <v>0.45504623877132699</v>
      </c>
      <c r="AG20">
        <v>0</v>
      </c>
      <c r="AH20">
        <f t="shared" si="22"/>
        <v>0.85544243588473634</v>
      </c>
      <c r="AI20">
        <f t="shared" si="23"/>
        <v>0.55212667660743953</v>
      </c>
    </row>
    <row r="21" spans="1:35" x14ac:dyDescent="0.35">
      <c r="A21">
        <v>19</v>
      </c>
      <c r="B21" t="s">
        <v>6</v>
      </c>
      <c r="C21" s="1">
        <v>45065</v>
      </c>
      <c r="D21" t="s">
        <v>7</v>
      </c>
      <c r="E21">
        <v>19</v>
      </c>
      <c r="F21">
        <v>1.81</v>
      </c>
      <c r="G21">
        <v>93.93</v>
      </c>
      <c r="H21">
        <v>0.93930000000000002</v>
      </c>
      <c r="I21">
        <f t="shared" si="12"/>
        <v>10</v>
      </c>
      <c r="J21" s="35" t="s">
        <v>35</v>
      </c>
      <c r="K21">
        <v>4</v>
      </c>
      <c r="L21" s="28">
        <v>0.1946</v>
      </c>
      <c r="M21" s="18">
        <v>271.39999999999998</v>
      </c>
      <c r="N21" s="19">
        <v>0.15720000000000001</v>
      </c>
      <c r="O21" s="13">
        <v>30.9</v>
      </c>
      <c r="P21" s="19">
        <v>50.57</v>
      </c>
      <c r="Q21" s="34">
        <v>3.7709999999999999</v>
      </c>
      <c r="R21" s="30">
        <v>0.57709999999999995</v>
      </c>
      <c r="S21" s="14">
        <v>3.5575915174329398E-2</v>
      </c>
      <c r="T21" s="15">
        <v>7.6299858906826293E-2</v>
      </c>
      <c r="U21" s="15" t="s">
        <v>22</v>
      </c>
      <c r="V21" s="15">
        <v>0.11311633211844091</v>
      </c>
      <c r="W21" s="16">
        <v>8.9269662992948806E-2</v>
      </c>
      <c r="X21">
        <f t="shared" si="14"/>
        <v>1.0751381215469613</v>
      </c>
      <c r="Y21">
        <f t="shared" si="15"/>
        <v>1499.4475138121547</v>
      </c>
      <c r="Z21">
        <f t="shared" si="16"/>
        <v>0.8685082872928177</v>
      </c>
      <c r="AA21">
        <f t="shared" si="17"/>
        <v>170.71823204419888</v>
      </c>
      <c r="AB21">
        <f t="shared" si="18"/>
        <v>279.39226519337018</v>
      </c>
      <c r="AC21">
        <f t="shared" si="19"/>
        <v>20.834254143646408</v>
      </c>
      <c r="AD21">
        <f t="shared" si="20"/>
        <v>3.188397790055248</v>
      </c>
      <c r="AE21">
        <f t="shared" si="21"/>
        <v>0.19655201753773147</v>
      </c>
      <c r="AF21">
        <f t="shared" si="24"/>
        <v>0.42154618180567011</v>
      </c>
      <c r="AG21">
        <v>0</v>
      </c>
      <c r="AH21">
        <f t="shared" si="22"/>
        <v>0.62495211115160731</v>
      </c>
      <c r="AI21">
        <f t="shared" si="23"/>
        <v>0.49320255797209284</v>
      </c>
    </row>
    <row r="22" spans="1:35" x14ac:dyDescent="0.35">
      <c r="A22">
        <v>20</v>
      </c>
      <c r="B22" t="s">
        <v>6</v>
      </c>
      <c r="C22" s="1">
        <v>45065</v>
      </c>
      <c r="D22" t="s">
        <v>7</v>
      </c>
      <c r="E22">
        <v>20</v>
      </c>
      <c r="F22">
        <v>2.0099999999999998</v>
      </c>
      <c r="G22">
        <v>77.77</v>
      </c>
      <c r="H22">
        <v>0.77769999999999995</v>
      </c>
      <c r="I22">
        <f t="shared" si="12"/>
        <v>10</v>
      </c>
      <c r="J22" s="35" t="s">
        <v>36</v>
      </c>
      <c r="K22">
        <v>0</v>
      </c>
      <c r="L22" s="28">
        <v>0.24429999999999999</v>
      </c>
      <c r="M22" s="18">
        <v>237.5</v>
      </c>
      <c r="N22" s="19">
        <v>0.1739</v>
      </c>
      <c r="O22" s="13">
        <v>59.79</v>
      </c>
      <c r="P22" s="19">
        <v>42.4</v>
      </c>
      <c r="Q22" s="29">
        <v>12.16</v>
      </c>
      <c r="R22" s="30">
        <v>0.57250000000000001</v>
      </c>
      <c r="S22" s="14">
        <v>2.3576038279001801E-2</v>
      </c>
      <c r="T22" s="15">
        <v>3.9049307840572901E-2</v>
      </c>
      <c r="U22" s="15" t="s">
        <v>22</v>
      </c>
      <c r="V22" s="15">
        <v>0.10657028606606792</v>
      </c>
      <c r="W22" s="16">
        <v>8.8952420128595805E-2</v>
      </c>
      <c r="X22">
        <f t="shared" si="14"/>
        <v>1.2154228855721394</v>
      </c>
      <c r="Y22">
        <f t="shared" si="15"/>
        <v>1181.5920398009951</v>
      </c>
      <c r="Z22">
        <f t="shared" si="16"/>
        <v>0.8651741293532339</v>
      </c>
      <c r="AA22">
        <f t="shared" si="17"/>
        <v>297.46268656716421</v>
      </c>
      <c r="AB22">
        <f t="shared" si="18"/>
        <v>210.94527363184082</v>
      </c>
      <c r="AC22">
        <f t="shared" si="19"/>
        <v>60.497512437810947</v>
      </c>
      <c r="AD22">
        <f t="shared" si="20"/>
        <v>2.8482587064676617</v>
      </c>
      <c r="AE22">
        <f t="shared" si="21"/>
        <v>0.1172937227811035</v>
      </c>
      <c r="AF22">
        <f t="shared" si="24"/>
        <v>0.19427516338593484</v>
      </c>
      <c r="AG22">
        <v>0</v>
      </c>
      <c r="AH22">
        <f t="shared" si="22"/>
        <v>0.53020042818939261</v>
      </c>
      <c r="AI22">
        <f t="shared" si="23"/>
        <v>0.44254935387361105</v>
      </c>
    </row>
  </sheetData>
  <mergeCells count="2">
    <mergeCell ref="L1:W1"/>
    <mergeCell ref="X1:AI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7955B-D889-4505-ABF8-28D4FF2032B5}">
  <dimension ref="A1:AI22"/>
  <sheetViews>
    <sheetView topLeftCell="N1" zoomScale="55" zoomScaleNormal="55" workbookViewId="0">
      <selection activeCell="AC20" sqref="AC20"/>
    </sheetView>
  </sheetViews>
  <sheetFormatPr defaultRowHeight="14.5" x14ac:dyDescent="0.35"/>
  <sheetData>
    <row r="1" spans="1:35" ht="15" thickBot="1" x14ac:dyDescent="0.4">
      <c r="L1" s="49" t="s">
        <v>28</v>
      </c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 t="s">
        <v>29</v>
      </c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</row>
    <row r="2" spans="1:35" ht="15" thickBot="1" x14ac:dyDescent="0.4">
      <c r="A2" t="s">
        <v>0</v>
      </c>
      <c r="B2" t="s">
        <v>1</v>
      </c>
      <c r="C2" t="s">
        <v>8</v>
      </c>
      <c r="D2" t="s">
        <v>2</v>
      </c>
      <c r="E2" t="s">
        <v>3</v>
      </c>
      <c r="F2" t="s">
        <v>4</v>
      </c>
      <c r="G2" t="s">
        <v>9</v>
      </c>
      <c r="H2" t="s">
        <v>5</v>
      </c>
      <c r="I2" t="s">
        <v>30</v>
      </c>
      <c r="J2" s="36" t="s">
        <v>31</v>
      </c>
      <c r="K2" t="s">
        <v>32</v>
      </c>
      <c r="L2" s="2" t="s">
        <v>10</v>
      </c>
      <c r="M2" s="5" t="s">
        <v>11</v>
      </c>
      <c r="N2" s="4" t="s">
        <v>12</v>
      </c>
      <c r="O2" s="5" t="s">
        <v>13</v>
      </c>
      <c r="P2" s="4" t="s">
        <v>14</v>
      </c>
      <c r="Q2" s="3" t="s">
        <v>15</v>
      </c>
      <c r="R2" s="22" t="s">
        <v>16</v>
      </c>
      <c r="S2" s="6" t="s">
        <v>17</v>
      </c>
      <c r="T2" s="7" t="s">
        <v>18</v>
      </c>
      <c r="U2" s="7" t="s">
        <v>19</v>
      </c>
      <c r="V2" s="7" t="s">
        <v>20</v>
      </c>
      <c r="W2" s="8" t="s">
        <v>21</v>
      </c>
      <c r="X2" s="2" t="s">
        <v>10</v>
      </c>
      <c r="Y2" s="5" t="s">
        <v>11</v>
      </c>
      <c r="Z2" s="4" t="s">
        <v>12</v>
      </c>
      <c r="AA2" s="5" t="s">
        <v>13</v>
      </c>
      <c r="AB2" s="4" t="s">
        <v>14</v>
      </c>
      <c r="AC2" s="3" t="s">
        <v>15</v>
      </c>
      <c r="AD2" s="22" t="s">
        <v>16</v>
      </c>
      <c r="AE2" s="6" t="s">
        <v>17</v>
      </c>
      <c r="AF2" s="7" t="s">
        <v>18</v>
      </c>
      <c r="AG2" s="7" t="s">
        <v>19</v>
      </c>
      <c r="AH2" s="7" t="s">
        <v>20</v>
      </c>
      <c r="AI2" s="8" t="s">
        <v>21</v>
      </c>
    </row>
    <row r="3" spans="1:35" x14ac:dyDescent="0.35">
      <c r="A3">
        <v>1</v>
      </c>
      <c r="B3" t="s">
        <v>6</v>
      </c>
      <c r="C3" s="1">
        <v>45065</v>
      </c>
      <c r="D3" t="s">
        <v>7</v>
      </c>
      <c r="E3">
        <v>1</v>
      </c>
      <c r="F3">
        <v>1.58</v>
      </c>
      <c r="G3">
        <v>99.56</v>
      </c>
      <c r="H3">
        <v>0.99560000000000004</v>
      </c>
      <c r="I3">
        <v>10</v>
      </c>
      <c r="J3" s="35" t="s">
        <v>33</v>
      </c>
      <c r="K3">
        <v>0</v>
      </c>
      <c r="L3" s="23">
        <v>0.2445</v>
      </c>
      <c r="M3" s="24">
        <v>13.2</v>
      </c>
      <c r="N3" s="25">
        <v>0.42</v>
      </c>
      <c r="O3" s="9">
        <v>2.8090000000000002</v>
      </c>
      <c r="P3" s="25">
        <v>1.754</v>
      </c>
      <c r="Q3" s="26">
        <v>1.554</v>
      </c>
      <c r="R3" s="27">
        <v>0.67630000000000001</v>
      </c>
      <c r="S3" s="10" t="s">
        <v>22</v>
      </c>
      <c r="T3" s="11" t="s">
        <v>22</v>
      </c>
      <c r="U3" s="11" t="s">
        <v>22</v>
      </c>
      <c r="V3" s="11" t="s">
        <v>22</v>
      </c>
      <c r="W3" s="12" t="s">
        <v>22</v>
      </c>
      <c r="X3">
        <f>10*L3/$F3</f>
        <v>1.5474683544303796</v>
      </c>
      <c r="Y3">
        <f t="shared" ref="Y3:AD3" si="0">10*M3/$F3</f>
        <v>83.544303797468345</v>
      </c>
      <c r="Z3">
        <f t="shared" si="0"/>
        <v>2.6582278481012658</v>
      </c>
      <c r="AA3">
        <f t="shared" si="0"/>
        <v>17.778481012658229</v>
      </c>
      <c r="AB3">
        <f t="shared" si="0"/>
        <v>11.101265822784809</v>
      </c>
      <c r="AC3">
        <f t="shared" si="0"/>
        <v>9.8354430379746844</v>
      </c>
      <c r="AD3">
        <f t="shared" si="0"/>
        <v>4.2803797468354432</v>
      </c>
      <c r="AE3">
        <v>0</v>
      </c>
      <c r="AF3">
        <v>0</v>
      </c>
      <c r="AG3">
        <v>0</v>
      </c>
      <c r="AH3">
        <v>0</v>
      </c>
      <c r="AI3">
        <v>0</v>
      </c>
    </row>
    <row r="4" spans="1:35" x14ac:dyDescent="0.35">
      <c r="A4">
        <v>2</v>
      </c>
      <c r="B4" t="s">
        <v>6</v>
      </c>
      <c r="C4" s="1">
        <v>45065</v>
      </c>
      <c r="D4" t="s">
        <v>7</v>
      </c>
      <c r="E4">
        <v>2</v>
      </c>
      <c r="F4">
        <v>1.83</v>
      </c>
      <c r="G4">
        <v>113.61</v>
      </c>
      <c r="H4">
        <v>1.1360999999999999</v>
      </c>
      <c r="I4">
        <f>I3</f>
        <v>10</v>
      </c>
      <c r="J4" s="35" t="s">
        <v>34</v>
      </c>
      <c r="K4">
        <v>4</v>
      </c>
      <c r="L4" s="28" t="s">
        <v>24</v>
      </c>
      <c r="M4" s="18">
        <v>33.020000000000003</v>
      </c>
      <c r="N4" s="19">
        <v>0.80820000000000003</v>
      </c>
      <c r="O4" s="13">
        <v>5.923</v>
      </c>
      <c r="P4" s="19">
        <v>5.476</v>
      </c>
      <c r="Q4" s="29">
        <v>2.7029999999999998</v>
      </c>
      <c r="R4" s="30">
        <v>1.6279999999999999</v>
      </c>
      <c r="S4" s="14" t="s">
        <v>22</v>
      </c>
      <c r="T4" s="15" t="s">
        <v>22</v>
      </c>
      <c r="U4" s="15" t="s">
        <v>22</v>
      </c>
      <c r="V4" s="15" t="s">
        <v>22</v>
      </c>
      <c r="W4" s="16" t="s">
        <v>22</v>
      </c>
      <c r="X4">
        <v>0</v>
      </c>
      <c r="Y4">
        <f t="shared" ref="Y4:Y11" si="1">10*M4/$F4</f>
        <v>180.43715846994536</v>
      </c>
      <c r="Z4">
        <f t="shared" ref="Z4:Z11" si="2">10*N4/$F4</f>
        <v>4.416393442622951</v>
      </c>
      <c r="AA4">
        <f t="shared" ref="AA4:AA11" si="3">10*O4/$F4</f>
        <v>32.366120218579233</v>
      </c>
      <c r="AB4">
        <f t="shared" ref="AB4:AB11" si="4">10*P4/$F4</f>
        <v>29.923497267759561</v>
      </c>
      <c r="AC4">
        <f t="shared" ref="AC4:AC11" si="5">10*Q4/$F4</f>
        <v>14.770491803278686</v>
      </c>
      <c r="AD4">
        <f t="shared" ref="AD4:AD11" si="6">10*R4/$F4</f>
        <v>8.8961748633879765</v>
      </c>
      <c r="AE4">
        <v>0</v>
      </c>
      <c r="AF4">
        <v>0</v>
      </c>
      <c r="AG4">
        <v>0</v>
      </c>
      <c r="AH4">
        <v>0</v>
      </c>
      <c r="AI4">
        <v>0</v>
      </c>
    </row>
    <row r="5" spans="1:35" x14ac:dyDescent="0.35">
      <c r="A5">
        <v>3</v>
      </c>
      <c r="B5" t="s">
        <v>6</v>
      </c>
      <c r="C5" s="1">
        <v>45065</v>
      </c>
      <c r="D5" t="s">
        <v>7</v>
      </c>
      <c r="E5">
        <v>3</v>
      </c>
      <c r="F5">
        <v>1.56</v>
      </c>
      <c r="G5">
        <v>127.99</v>
      </c>
      <c r="H5">
        <v>1.2799</v>
      </c>
      <c r="I5">
        <f t="shared" ref="I5:I22" si="7">I4</f>
        <v>10</v>
      </c>
      <c r="J5" s="35" t="s">
        <v>35</v>
      </c>
      <c r="K5">
        <v>4</v>
      </c>
      <c r="L5" s="28">
        <v>0.1353</v>
      </c>
      <c r="M5" s="18">
        <v>12.47</v>
      </c>
      <c r="N5" s="19">
        <v>0.17749999999999999</v>
      </c>
      <c r="O5" s="13" t="s">
        <v>25</v>
      </c>
      <c r="P5" s="19">
        <v>1.151</v>
      </c>
      <c r="Q5" s="29">
        <v>1.1040000000000001</v>
      </c>
      <c r="R5" s="30">
        <v>0.75490000000000002</v>
      </c>
      <c r="S5" s="14" t="s">
        <v>22</v>
      </c>
      <c r="T5" s="15" t="s">
        <v>22</v>
      </c>
      <c r="U5" s="15" t="s">
        <v>22</v>
      </c>
      <c r="V5" s="15" t="s">
        <v>22</v>
      </c>
      <c r="W5" s="16" t="s">
        <v>22</v>
      </c>
      <c r="X5">
        <f t="shared" ref="X4:X11" si="8">10*L5/$F5</f>
        <v>0.86730769230769222</v>
      </c>
      <c r="Y5">
        <f t="shared" si="1"/>
        <v>79.935897435897431</v>
      </c>
      <c r="Z5">
        <f t="shared" si="2"/>
        <v>1.1378205128205128</v>
      </c>
      <c r="AA5">
        <v>0</v>
      </c>
      <c r="AB5">
        <f t="shared" si="4"/>
        <v>7.3782051282051277</v>
      </c>
      <c r="AC5">
        <f t="shared" si="5"/>
        <v>7.0769230769230775</v>
      </c>
      <c r="AD5">
        <f t="shared" si="6"/>
        <v>4.8391025641025642</v>
      </c>
      <c r="AE5">
        <v>0</v>
      </c>
      <c r="AF5">
        <v>0</v>
      </c>
      <c r="AG5">
        <v>0</v>
      </c>
      <c r="AH5">
        <v>0</v>
      </c>
      <c r="AI5">
        <v>0</v>
      </c>
    </row>
    <row r="6" spans="1:35" x14ac:dyDescent="0.35">
      <c r="A6">
        <v>4</v>
      </c>
      <c r="B6" t="s">
        <v>6</v>
      </c>
      <c r="C6" s="1">
        <v>45065</v>
      </c>
      <c r="D6" t="s">
        <v>7</v>
      </c>
      <c r="E6">
        <v>4</v>
      </c>
      <c r="F6">
        <v>1.67</v>
      </c>
      <c r="G6">
        <v>110.25</v>
      </c>
      <c r="H6">
        <v>1.1025</v>
      </c>
      <c r="I6">
        <f t="shared" si="7"/>
        <v>10</v>
      </c>
      <c r="J6" s="35" t="s">
        <v>36</v>
      </c>
      <c r="K6">
        <v>0</v>
      </c>
      <c r="L6" s="28">
        <v>0.13550000000000001</v>
      </c>
      <c r="M6" s="18">
        <v>15.67</v>
      </c>
      <c r="N6" s="19">
        <v>0.64049999999999996</v>
      </c>
      <c r="O6" s="13">
        <v>4.883</v>
      </c>
      <c r="P6" s="19">
        <v>2.4060000000000001</v>
      </c>
      <c r="Q6" s="29">
        <v>1.9159999999999999</v>
      </c>
      <c r="R6" s="30">
        <v>1.2889999999999999</v>
      </c>
      <c r="S6" s="14" t="s">
        <v>22</v>
      </c>
      <c r="T6" s="15" t="s">
        <v>22</v>
      </c>
      <c r="U6" s="15" t="s">
        <v>22</v>
      </c>
      <c r="V6" s="15" t="s">
        <v>22</v>
      </c>
      <c r="W6" s="16" t="s">
        <v>22</v>
      </c>
      <c r="X6">
        <f t="shared" si="8"/>
        <v>0.81137724550898205</v>
      </c>
      <c r="Y6">
        <f t="shared" si="1"/>
        <v>93.832335329341319</v>
      </c>
      <c r="Z6">
        <f t="shared" si="2"/>
        <v>3.8353293413173652</v>
      </c>
      <c r="AA6">
        <f t="shared" si="3"/>
        <v>29.239520958083833</v>
      </c>
      <c r="AB6">
        <f t="shared" si="4"/>
        <v>14.407185628742518</v>
      </c>
      <c r="AC6">
        <f t="shared" si="5"/>
        <v>11.473053892215569</v>
      </c>
      <c r="AD6">
        <f t="shared" si="6"/>
        <v>7.7185628742514965</v>
      </c>
      <c r="AE6">
        <v>0</v>
      </c>
      <c r="AF6">
        <v>0</v>
      </c>
      <c r="AG6">
        <v>0</v>
      </c>
      <c r="AH6">
        <v>0</v>
      </c>
      <c r="AI6">
        <v>0</v>
      </c>
    </row>
    <row r="7" spans="1:35" x14ac:dyDescent="0.35">
      <c r="A7">
        <v>5</v>
      </c>
      <c r="B7" t="s">
        <v>6</v>
      </c>
      <c r="C7" s="1">
        <v>45065</v>
      </c>
      <c r="D7" t="s">
        <v>7</v>
      </c>
      <c r="E7">
        <v>5</v>
      </c>
      <c r="F7">
        <v>1.33</v>
      </c>
      <c r="G7">
        <v>98.97</v>
      </c>
      <c r="H7">
        <v>0.98970000000000002</v>
      </c>
      <c r="I7">
        <f t="shared" si="7"/>
        <v>10</v>
      </c>
      <c r="J7" s="35" t="s">
        <v>34</v>
      </c>
      <c r="K7">
        <v>4</v>
      </c>
      <c r="L7" s="28">
        <v>0.20150000000000001</v>
      </c>
      <c r="M7" s="18">
        <v>9.7609999999999992</v>
      </c>
      <c r="N7" s="19">
        <v>0.35639999999999999</v>
      </c>
      <c r="O7" s="13" t="s">
        <v>25</v>
      </c>
      <c r="P7" s="19">
        <v>1.4419999999999999</v>
      </c>
      <c r="Q7" s="29">
        <v>1.591</v>
      </c>
      <c r="R7" s="30">
        <v>0.61599999999999999</v>
      </c>
      <c r="S7" s="14" t="s">
        <v>22</v>
      </c>
      <c r="T7" s="15" t="s">
        <v>22</v>
      </c>
      <c r="U7" s="15" t="s">
        <v>22</v>
      </c>
      <c r="V7" s="15" t="s">
        <v>22</v>
      </c>
      <c r="W7" s="16" t="s">
        <v>22</v>
      </c>
      <c r="X7">
        <f t="shared" si="8"/>
        <v>1.5150375939849625</v>
      </c>
      <c r="Y7">
        <f t="shared" si="1"/>
        <v>73.390977443609003</v>
      </c>
      <c r="Z7">
        <f t="shared" si="2"/>
        <v>2.6796992481203006</v>
      </c>
      <c r="AA7">
        <v>0</v>
      </c>
      <c r="AB7">
        <f t="shared" si="4"/>
        <v>10.842105263157894</v>
      </c>
      <c r="AC7">
        <f t="shared" si="5"/>
        <v>11.962406015037594</v>
      </c>
      <c r="AD7">
        <f t="shared" si="6"/>
        <v>4.6315789473684212</v>
      </c>
      <c r="AE7">
        <v>0</v>
      </c>
      <c r="AF7">
        <v>0</v>
      </c>
      <c r="AG7">
        <v>0</v>
      </c>
      <c r="AH7">
        <v>0</v>
      </c>
      <c r="AI7">
        <v>0</v>
      </c>
    </row>
    <row r="8" spans="1:35" x14ac:dyDescent="0.35">
      <c r="A8">
        <v>6</v>
      </c>
      <c r="B8" t="s">
        <v>6</v>
      </c>
      <c r="C8" s="1">
        <v>45065</v>
      </c>
      <c r="D8" t="s">
        <v>7</v>
      </c>
      <c r="E8">
        <v>6</v>
      </c>
      <c r="F8">
        <v>1.76</v>
      </c>
      <c r="G8">
        <v>109.97</v>
      </c>
      <c r="H8">
        <v>1.0996999999999999</v>
      </c>
      <c r="I8">
        <f t="shared" si="7"/>
        <v>10</v>
      </c>
      <c r="J8" s="35" t="s">
        <v>35</v>
      </c>
      <c r="K8">
        <v>4</v>
      </c>
      <c r="L8" s="28">
        <v>0.1552</v>
      </c>
      <c r="M8" s="18">
        <v>14.49</v>
      </c>
      <c r="N8" s="19">
        <v>0.254</v>
      </c>
      <c r="O8" s="13" t="s">
        <v>25</v>
      </c>
      <c r="P8" s="19">
        <v>1.764</v>
      </c>
      <c r="Q8" s="29">
        <v>1.2090000000000001</v>
      </c>
      <c r="R8" s="30">
        <v>0.71499999999999997</v>
      </c>
      <c r="S8" s="14" t="s">
        <v>22</v>
      </c>
      <c r="T8" s="15" t="s">
        <v>22</v>
      </c>
      <c r="U8" s="15" t="s">
        <v>22</v>
      </c>
      <c r="V8" s="15" t="s">
        <v>22</v>
      </c>
      <c r="W8" s="16" t="s">
        <v>22</v>
      </c>
      <c r="X8">
        <f t="shared" si="8"/>
        <v>0.88181818181818183</v>
      </c>
      <c r="Y8">
        <f t="shared" si="1"/>
        <v>82.329545454545453</v>
      </c>
      <c r="Z8">
        <f t="shared" si="2"/>
        <v>1.4431818181818181</v>
      </c>
      <c r="AA8">
        <v>0</v>
      </c>
      <c r="AB8">
        <f t="shared" si="4"/>
        <v>10.022727272727273</v>
      </c>
      <c r="AC8">
        <f t="shared" si="5"/>
        <v>6.8693181818181817</v>
      </c>
      <c r="AD8">
        <f t="shared" si="6"/>
        <v>4.0625</v>
      </c>
      <c r="AE8">
        <v>0</v>
      </c>
      <c r="AF8">
        <v>0</v>
      </c>
      <c r="AG8">
        <v>0</v>
      </c>
      <c r="AH8">
        <v>0</v>
      </c>
      <c r="AI8">
        <v>0</v>
      </c>
    </row>
    <row r="9" spans="1:35" x14ac:dyDescent="0.35">
      <c r="A9">
        <v>7</v>
      </c>
      <c r="B9" t="s">
        <v>6</v>
      </c>
      <c r="C9" s="1">
        <v>45065</v>
      </c>
      <c r="D9" t="s">
        <v>7</v>
      </c>
      <c r="E9">
        <v>7</v>
      </c>
      <c r="F9">
        <v>1.82</v>
      </c>
      <c r="G9">
        <v>74.36</v>
      </c>
      <c r="H9">
        <v>0.74360000000000004</v>
      </c>
      <c r="I9">
        <f t="shared" si="7"/>
        <v>10</v>
      </c>
      <c r="J9" s="35" t="s">
        <v>36</v>
      </c>
      <c r="K9">
        <v>0</v>
      </c>
      <c r="L9" s="28">
        <v>0.25259999999999999</v>
      </c>
      <c r="M9" s="18">
        <v>26.16</v>
      </c>
      <c r="N9" s="19">
        <v>1.37</v>
      </c>
      <c r="O9" s="18">
        <v>24.24</v>
      </c>
      <c r="P9" s="19">
        <v>8.5860000000000003</v>
      </c>
      <c r="Q9" s="29">
        <v>7.4870000000000001</v>
      </c>
      <c r="R9" s="30">
        <v>4.3739999999999997</v>
      </c>
      <c r="S9" s="14" t="s">
        <v>22</v>
      </c>
      <c r="T9" s="15" t="s">
        <v>22</v>
      </c>
      <c r="U9" s="15" t="s">
        <v>22</v>
      </c>
      <c r="V9" s="15" t="s">
        <v>22</v>
      </c>
      <c r="W9" s="16" t="s">
        <v>22</v>
      </c>
      <c r="X9">
        <f t="shared" si="8"/>
        <v>1.3879120879120879</v>
      </c>
      <c r="Y9">
        <f t="shared" si="1"/>
        <v>143.73626373626374</v>
      </c>
      <c r="Z9">
        <f t="shared" si="2"/>
        <v>7.5274725274725274</v>
      </c>
      <c r="AA9">
        <f t="shared" si="3"/>
        <v>133.18681318681317</v>
      </c>
      <c r="AB9">
        <f t="shared" si="4"/>
        <v>47.175824175824175</v>
      </c>
      <c r="AC9">
        <f t="shared" si="5"/>
        <v>41.137362637362635</v>
      </c>
      <c r="AD9">
        <f t="shared" si="6"/>
        <v>24.032967032967029</v>
      </c>
      <c r="AE9">
        <v>0</v>
      </c>
      <c r="AF9">
        <v>0</v>
      </c>
      <c r="AG9">
        <v>0</v>
      </c>
      <c r="AH9">
        <v>0</v>
      </c>
      <c r="AI9">
        <v>0</v>
      </c>
    </row>
    <row r="10" spans="1:35" x14ac:dyDescent="0.35">
      <c r="A10">
        <v>8</v>
      </c>
      <c r="B10" t="s">
        <v>6</v>
      </c>
      <c r="C10" s="1">
        <v>45065</v>
      </c>
      <c r="D10" t="s">
        <v>7</v>
      </c>
      <c r="E10">
        <v>8</v>
      </c>
      <c r="F10">
        <v>1.99</v>
      </c>
      <c r="G10">
        <v>92.15</v>
      </c>
      <c r="H10">
        <v>0.9215000000000001</v>
      </c>
      <c r="I10">
        <f t="shared" si="7"/>
        <v>10</v>
      </c>
      <c r="J10" s="35" t="s">
        <v>33</v>
      </c>
      <c r="K10">
        <v>0</v>
      </c>
      <c r="L10" s="28">
        <v>0.15029999999999999</v>
      </c>
      <c r="M10" s="18">
        <v>12.84</v>
      </c>
      <c r="N10" s="19">
        <v>0.17230000000000001</v>
      </c>
      <c r="O10" s="13">
        <v>3.0630000000000002</v>
      </c>
      <c r="P10" s="19">
        <v>1.845</v>
      </c>
      <c r="Q10" s="29">
        <v>1.2669999999999999</v>
      </c>
      <c r="R10" s="30">
        <v>0.56359999999999999</v>
      </c>
      <c r="S10" s="14" t="s">
        <v>22</v>
      </c>
      <c r="T10" s="15" t="s">
        <v>22</v>
      </c>
      <c r="U10" s="15" t="s">
        <v>22</v>
      </c>
      <c r="V10" s="15" t="s">
        <v>22</v>
      </c>
      <c r="W10" s="16" t="s">
        <v>22</v>
      </c>
      <c r="X10">
        <f t="shared" si="8"/>
        <v>0.75527638190954771</v>
      </c>
      <c r="Y10">
        <f t="shared" si="1"/>
        <v>64.522613065326638</v>
      </c>
      <c r="Z10">
        <f t="shared" si="2"/>
        <v>0.86582914572864322</v>
      </c>
      <c r="AA10">
        <f t="shared" si="3"/>
        <v>15.391959798994977</v>
      </c>
      <c r="AB10">
        <f t="shared" si="4"/>
        <v>9.2713567839195985</v>
      </c>
      <c r="AC10">
        <f t="shared" si="5"/>
        <v>6.3668341708542702</v>
      </c>
      <c r="AD10">
        <f t="shared" si="6"/>
        <v>2.8321608040201007</v>
      </c>
      <c r="AE10">
        <v>0</v>
      </c>
      <c r="AF10">
        <v>0</v>
      </c>
      <c r="AG10">
        <v>0</v>
      </c>
      <c r="AH10">
        <v>0</v>
      </c>
      <c r="AI10">
        <v>0</v>
      </c>
    </row>
    <row r="11" spans="1:35" x14ac:dyDescent="0.35">
      <c r="A11">
        <v>9</v>
      </c>
      <c r="B11" t="s">
        <v>6</v>
      </c>
      <c r="C11" s="1">
        <v>45065</v>
      </c>
      <c r="D11" t="s">
        <v>7</v>
      </c>
      <c r="E11">
        <v>9</v>
      </c>
      <c r="F11">
        <v>1.5</v>
      </c>
      <c r="G11">
        <v>103.89</v>
      </c>
      <c r="H11">
        <v>1.0388999999999999</v>
      </c>
      <c r="I11">
        <f t="shared" si="7"/>
        <v>10</v>
      </c>
      <c r="J11" s="35" t="s">
        <v>35</v>
      </c>
      <c r="K11">
        <v>4</v>
      </c>
      <c r="L11" s="28">
        <v>0.16259999999999999</v>
      </c>
      <c r="M11" s="18">
        <v>12.42</v>
      </c>
      <c r="N11" s="19">
        <v>0.19869999999999999</v>
      </c>
      <c r="O11" s="13">
        <v>4.1340000000000003</v>
      </c>
      <c r="P11" s="19">
        <v>1.7689999999999999</v>
      </c>
      <c r="Q11" s="29">
        <v>1.425</v>
      </c>
      <c r="R11" s="30">
        <v>0.62339999999999995</v>
      </c>
      <c r="S11" s="14" t="s">
        <v>22</v>
      </c>
      <c r="T11" s="15" t="s">
        <v>22</v>
      </c>
      <c r="U11" s="15" t="s">
        <v>22</v>
      </c>
      <c r="V11" s="15" t="s">
        <v>22</v>
      </c>
      <c r="W11" s="16" t="s">
        <v>22</v>
      </c>
      <c r="X11">
        <f t="shared" si="8"/>
        <v>1.0839999999999999</v>
      </c>
      <c r="Y11">
        <f t="shared" si="1"/>
        <v>82.8</v>
      </c>
      <c r="Z11">
        <f t="shared" si="2"/>
        <v>1.3246666666666667</v>
      </c>
      <c r="AA11">
        <f t="shared" si="3"/>
        <v>27.560000000000002</v>
      </c>
      <c r="AB11">
        <f t="shared" si="4"/>
        <v>11.793333333333331</v>
      </c>
      <c r="AC11">
        <f t="shared" si="5"/>
        <v>9.5</v>
      </c>
      <c r="AD11">
        <f t="shared" si="6"/>
        <v>4.1559999999999997</v>
      </c>
      <c r="AE11">
        <v>0</v>
      </c>
      <c r="AF11">
        <v>0</v>
      </c>
      <c r="AG11">
        <v>0</v>
      </c>
      <c r="AH11">
        <v>0</v>
      </c>
      <c r="AI11">
        <v>0</v>
      </c>
    </row>
    <row r="12" spans="1:35" x14ac:dyDescent="0.35">
      <c r="A12">
        <v>10</v>
      </c>
      <c r="B12" t="s">
        <v>6</v>
      </c>
      <c r="C12" s="1">
        <v>45065</v>
      </c>
      <c r="D12" t="s">
        <v>7</v>
      </c>
      <c r="E12">
        <v>10</v>
      </c>
      <c r="I12">
        <f t="shared" si="7"/>
        <v>10</v>
      </c>
      <c r="J12" s="35" t="s">
        <v>33</v>
      </c>
      <c r="K12">
        <v>0</v>
      </c>
      <c r="L12" s="31" t="s">
        <v>23</v>
      </c>
      <c r="M12" s="20" t="s">
        <v>23</v>
      </c>
      <c r="N12" s="21" t="s">
        <v>23</v>
      </c>
      <c r="O12" s="17" t="s">
        <v>23</v>
      </c>
      <c r="P12" s="21" t="s">
        <v>23</v>
      </c>
      <c r="Q12" s="32" t="s">
        <v>23</v>
      </c>
      <c r="R12" s="33" t="s">
        <v>23</v>
      </c>
      <c r="S12" s="14" t="s">
        <v>23</v>
      </c>
      <c r="T12" s="15" t="s">
        <v>23</v>
      </c>
      <c r="U12" s="15" t="s">
        <v>23</v>
      </c>
      <c r="V12" s="15" t="s">
        <v>23</v>
      </c>
      <c r="W12" s="16" t="s">
        <v>23</v>
      </c>
    </row>
    <row r="13" spans="1:35" x14ac:dyDescent="0.35">
      <c r="A13">
        <v>11</v>
      </c>
      <c r="B13" t="s">
        <v>6</v>
      </c>
      <c r="C13" s="1">
        <v>45065</v>
      </c>
      <c r="D13" t="s">
        <v>7</v>
      </c>
      <c r="E13">
        <v>11</v>
      </c>
      <c r="F13">
        <v>1.95</v>
      </c>
      <c r="G13">
        <v>113.96</v>
      </c>
      <c r="H13">
        <v>1.1395999999999999</v>
      </c>
      <c r="I13">
        <f t="shared" si="7"/>
        <v>10</v>
      </c>
      <c r="J13" s="35" t="s">
        <v>36</v>
      </c>
      <c r="K13">
        <v>0</v>
      </c>
      <c r="L13" s="28">
        <v>0.1459</v>
      </c>
      <c r="M13" s="18">
        <v>12.27</v>
      </c>
      <c r="N13" s="19">
        <v>0.1933</v>
      </c>
      <c r="O13" s="13">
        <v>4.3390000000000004</v>
      </c>
      <c r="P13" s="19">
        <v>1.7430000000000001</v>
      </c>
      <c r="Q13" s="29">
        <v>1.617</v>
      </c>
      <c r="R13" s="30">
        <v>0.75039999999999996</v>
      </c>
      <c r="S13" s="14" t="s">
        <v>22</v>
      </c>
      <c r="T13" s="15" t="s">
        <v>22</v>
      </c>
      <c r="U13" s="15" t="s">
        <v>22</v>
      </c>
      <c r="V13" s="15" t="s">
        <v>22</v>
      </c>
      <c r="W13" s="16" t="s">
        <v>22</v>
      </c>
      <c r="X13">
        <f>10*L13/$F13</f>
        <v>0.7482051282051283</v>
      </c>
      <c r="Y13">
        <f t="shared" ref="Y13:AD13" si="9">10*M13/$F13</f>
        <v>62.92307692307692</v>
      </c>
      <c r="Z13">
        <f t="shared" si="9"/>
        <v>0.99128205128205138</v>
      </c>
      <c r="AA13">
        <f t="shared" si="9"/>
        <v>22.25128205128205</v>
      </c>
      <c r="AB13">
        <f t="shared" si="9"/>
        <v>8.9384615384615387</v>
      </c>
      <c r="AC13">
        <f t="shared" si="9"/>
        <v>8.292307692307693</v>
      </c>
      <c r="AD13">
        <f t="shared" si="9"/>
        <v>3.8482051282051279</v>
      </c>
      <c r="AE13">
        <v>0</v>
      </c>
      <c r="AF13">
        <v>0</v>
      </c>
      <c r="AG13">
        <v>0</v>
      </c>
      <c r="AH13">
        <v>0</v>
      </c>
      <c r="AI13">
        <v>0</v>
      </c>
    </row>
    <row r="14" spans="1:35" x14ac:dyDescent="0.35">
      <c r="A14">
        <v>12</v>
      </c>
      <c r="B14" t="s">
        <v>6</v>
      </c>
      <c r="C14" s="1">
        <v>45065</v>
      </c>
      <c r="D14" t="s">
        <v>7</v>
      </c>
      <c r="E14">
        <v>12</v>
      </c>
      <c r="F14">
        <v>1.74</v>
      </c>
      <c r="G14">
        <v>78.55</v>
      </c>
      <c r="H14">
        <v>0.78549999999999998</v>
      </c>
      <c r="I14">
        <f t="shared" si="7"/>
        <v>10</v>
      </c>
      <c r="J14" s="35" t="s">
        <v>34</v>
      </c>
      <c r="K14">
        <v>4</v>
      </c>
      <c r="L14" s="28">
        <v>0.13239999999999999</v>
      </c>
      <c r="M14" s="18">
        <v>12.17</v>
      </c>
      <c r="N14" s="19">
        <v>0.2482</v>
      </c>
      <c r="O14" s="13">
        <v>5.9989999999999997</v>
      </c>
      <c r="P14" s="19">
        <v>2.0139999999999998</v>
      </c>
      <c r="Q14" s="29">
        <v>1.2709999999999999</v>
      </c>
      <c r="R14" s="30">
        <v>0.61470000000000002</v>
      </c>
      <c r="S14" s="14" t="s">
        <v>22</v>
      </c>
      <c r="T14" s="15" t="s">
        <v>22</v>
      </c>
      <c r="U14" s="15" t="s">
        <v>22</v>
      </c>
      <c r="V14" s="15" t="s">
        <v>22</v>
      </c>
      <c r="W14" s="16" t="s">
        <v>22</v>
      </c>
      <c r="X14">
        <f t="shared" ref="X14:X22" si="10">10*L14/$F14</f>
        <v>0.76091954022988495</v>
      </c>
      <c r="Y14">
        <f t="shared" ref="Y14:Y22" si="11">10*M14/$F14</f>
        <v>69.94252873563218</v>
      </c>
      <c r="Z14">
        <f t="shared" ref="Z14:Z22" si="12">10*N14/$F14</f>
        <v>1.4264367816091956</v>
      </c>
      <c r="AA14">
        <f t="shared" ref="AA14:AA22" si="13">10*O14/$F14</f>
        <v>34.477011494252871</v>
      </c>
      <c r="AB14">
        <f t="shared" ref="AB14:AB22" si="14">10*P14/$F14</f>
        <v>11.57471264367816</v>
      </c>
      <c r="AC14">
        <f t="shared" ref="AC14:AC22" si="15">10*Q14/$F14</f>
        <v>7.304597701149425</v>
      </c>
      <c r="AD14">
        <f t="shared" ref="AD14:AD22" si="16">10*R14/$F14</f>
        <v>3.5327586206896555</v>
      </c>
      <c r="AE14">
        <v>0</v>
      </c>
      <c r="AF14">
        <v>0</v>
      </c>
      <c r="AG14">
        <v>0</v>
      </c>
      <c r="AH14">
        <v>0</v>
      </c>
      <c r="AI14">
        <v>0</v>
      </c>
    </row>
    <row r="15" spans="1:35" x14ac:dyDescent="0.35">
      <c r="A15">
        <v>13</v>
      </c>
      <c r="B15" t="s">
        <v>6</v>
      </c>
      <c r="C15" s="1">
        <v>45065</v>
      </c>
      <c r="D15" t="s">
        <v>7</v>
      </c>
      <c r="E15">
        <v>13</v>
      </c>
      <c r="F15">
        <v>1.36</v>
      </c>
      <c r="G15">
        <v>87.86</v>
      </c>
      <c r="H15">
        <v>0.87860000000000005</v>
      </c>
      <c r="I15">
        <f t="shared" si="7"/>
        <v>10</v>
      </c>
      <c r="J15" s="35" t="s">
        <v>36</v>
      </c>
      <c r="K15">
        <v>0</v>
      </c>
      <c r="L15" s="28" t="s">
        <v>24</v>
      </c>
      <c r="M15" s="18">
        <v>14.23</v>
      </c>
      <c r="N15" s="19">
        <v>0.74239999999999995</v>
      </c>
      <c r="O15" s="18">
        <v>13.35</v>
      </c>
      <c r="P15" s="19">
        <v>5.4489999999999998</v>
      </c>
      <c r="Q15" s="29">
        <v>4.673</v>
      </c>
      <c r="R15" s="30">
        <v>2.9249999999999998</v>
      </c>
      <c r="S15" s="14" t="s">
        <v>22</v>
      </c>
      <c r="T15" s="15" t="s">
        <v>22</v>
      </c>
      <c r="U15" s="15" t="s">
        <v>22</v>
      </c>
      <c r="V15" s="15" t="s">
        <v>22</v>
      </c>
      <c r="W15" s="16" t="s">
        <v>22</v>
      </c>
      <c r="X15">
        <v>0</v>
      </c>
      <c r="Y15">
        <f t="shared" si="11"/>
        <v>104.63235294117648</v>
      </c>
      <c r="Z15">
        <f t="shared" si="12"/>
        <v>5.458823529411764</v>
      </c>
      <c r="AA15">
        <f t="shared" si="13"/>
        <v>98.161764705882348</v>
      </c>
      <c r="AB15">
        <f t="shared" si="14"/>
        <v>40.066176470588232</v>
      </c>
      <c r="AC15">
        <f t="shared" si="15"/>
        <v>34.360294117647058</v>
      </c>
      <c r="AD15">
        <f t="shared" si="16"/>
        <v>21.507352941176467</v>
      </c>
      <c r="AE15">
        <v>0</v>
      </c>
      <c r="AF15">
        <v>0</v>
      </c>
      <c r="AG15">
        <v>0</v>
      </c>
      <c r="AH15">
        <v>0</v>
      </c>
      <c r="AI15">
        <v>0</v>
      </c>
    </row>
    <row r="16" spans="1:35" x14ac:dyDescent="0.35">
      <c r="A16">
        <v>14</v>
      </c>
      <c r="B16" t="s">
        <v>6</v>
      </c>
      <c r="C16" s="1">
        <v>45065</v>
      </c>
      <c r="D16" t="s">
        <v>7</v>
      </c>
      <c r="E16">
        <v>14</v>
      </c>
      <c r="F16">
        <v>2.0299999999999998</v>
      </c>
      <c r="G16">
        <v>126.46</v>
      </c>
      <c r="H16">
        <v>1.2645999999999999</v>
      </c>
      <c r="I16">
        <f t="shared" si="7"/>
        <v>10</v>
      </c>
      <c r="J16" s="35" t="s">
        <v>33</v>
      </c>
      <c r="K16">
        <v>0</v>
      </c>
      <c r="L16" s="28" t="s">
        <v>24</v>
      </c>
      <c r="M16" s="18">
        <v>20.14</v>
      </c>
      <c r="N16" s="19">
        <v>0.14080000000000001</v>
      </c>
      <c r="O16" s="13">
        <v>3.4420000000000002</v>
      </c>
      <c r="P16" s="19">
        <v>2.915</v>
      </c>
      <c r="Q16" s="29">
        <v>1.5660000000000001</v>
      </c>
      <c r="R16" s="30">
        <v>0.79169999999999996</v>
      </c>
      <c r="S16" s="14" t="s">
        <v>22</v>
      </c>
      <c r="T16" s="15" t="s">
        <v>22</v>
      </c>
      <c r="U16" s="15" t="s">
        <v>22</v>
      </c>
      <c r="V16" s="15" t="s">
        <v>22</v>
      </c>
      <c r="W16" s="16" t="s">
        <v>22</v>
      </c>
      <c r="X16">
        <v>0</v>
      </c>
      <c r="Y16">
        <f t="shared" si="11"/>
        <v>99.211822660098534</v>
      </c>
      <c r="Z16">
        <f t="shared" si="12"/>
        <v>0.69359605911330058</v>
      </c>
      <c r="AA16">
        <f t="shared" si="13"/>
        <v>16.955665024630544</v>
      </c>
      <c r="AB16">
        <f t="shared" si="14"/>
        <v>14.35960591133005</v>
      </c>
      <c r="AC16">
        <f t="shared" si="15"/>
        <v>7.7142857142857153</v>
      </c>
      <c r="AD16">
        <f t="shared" si="16"/>
        <v>3.9000000000000004</v>
      </c>
      <c r="AE16">
        <v>0</v>
      </c>
      <c r="AF16">
        <v>0</v>
      </c>
      <c r="AG16">
        <v>0</v>
      </c>
      <c r="AH16">
        <v>0</v>
      </c>
      <c r="AI16">
        <v>0</v>
      </c>
    </row>
    <row r="17" spans="1:35" x14ac:dyDescent="0.35">
      <c r="A17">
        <v>15</v>
      </c>
      <c r="B17" t="s">
        <v>6</v>
      </c>
      <c r="C17" s="1">
        <v>45065</v>
      </c>
      <c r="D17" t="s">
        <v>7</v>
      </c>
      <c r="E17">
        <v>15</v>
      </c>
      <c r="F17">
        <v>1.96</v>
      </c>
      <c r="G17">
        <v>104.04</v>
      </c>
      <c r="H17">
        <v>1.0404</v>
      </c>
      <c r="I17">
        <f t="shared" si="7"/>
        <v>10</v>
      </c>
      <c r="J17" s="35" t="s">
        <v>34</v>
      </c>
      <c r="K17">
        <v>4</v>
      </c>
      <c r="L17" s="28" t="s">
        <v>24</v>
      </c>
      <c r="M17" s="18">
        <v>66.17</v>
      </c>
      <c r="N17" s="19">
        <v>0.14560000000000001</v>
      </c>
      <c r="O17" s="18">
        <v>42.24</v>
      </c>
      <c r="P17" s="19">
        <v>19.21</v>
      </c>
      <c r="Q17" s="34">
        <v>11.92</v>
      </c>
      <c r="R17" s="30">
        <v>7.1680000000000001</v>
      </c>
      <c r="S17" s="14" t="s">
        <v>22</v>
      </c>
      <c r="T17" s="15" t="s">
        <v>22</v>
      </c>
      <c r="U17" s="15" t="s">
        <v>22</v>
      </c>
      <c r="V17" s="15" t="s">
        <v>22</v>
      </c>
      <c r="W17" s="16" t="s">
        <v>22</v>
      </c>
      <c r="X17">
        <v>0</v>
      </c>
      <c r="Y17">
        <f t="shared" si="11"/>
        <v>337.60204081632656</v>
      </c>
      <c r="Z17">
        <f t="shared" si="12"/>
        <v>0.74285714285714288</v>
      </c>
      <c r="AA17">
        <f t="shared" si="13"/>
        <v>215.51020408163268</v>
      </c>
      <c r="AB17">
        <f t="shared" si="14"/>
        <v>98.010204081632665</v>
      </c>
      <c r="AC17">
        <f t="shared" si="15"/>
        <v>60.816326530612244</v>
      </c>
      <c r="AD17">
        <f t="shared" si="16"/>
        <v>36.571428571428577</v>
      </c>
      <c r="AE17">
        <v>0</v>
      </c>
      <c r="AF17">
        <v>0</v>
      </c>
      <c r="AG17">
        <v>0</v>
      </c>
      <c r="AH17">
        <v>0</v>
      </c>
      <c r="AI17">
        <v>0</v>
      </c>
    </row>
    <row r="18" spans="1:35" x14ac:dyDescent="0.35">
      <c r="A18">
        <v>16</v>
      </c>
      <c r="B18" t="s">
        <v>6</v>
      </c>
      <c r="C18" s="1">
        <v>45065</v>
      </c>
      <c r="D18" t="s">
        <v>7</v>
      </c>
      <c r="E18">
        <v>16</v>
      </c>
      <c r="F18">
        <v>1.84</v>
      </c>
      <c r="G18">
        <v>117.17</v>
      </c>
      <c r="H18">
        <v>1.1717</v>
      </c>
      <c r="I18">
        <f t="shared" si="7"/>
        <v>10</v>
      </c>
      <c r="J18" s="35" t="s">
        <v>35</v>
      </c>
      <c r="K18">
        <v>4</v>
      </c>
      <c r="L18" s="28" t="s">
        <v>24</v>
      </c>
      <c r="M18" s="18">
        <v>37.82</v>
      </c>
      <c r="N18" s="19">
        <v>0.1017</v>
      </c>
      <c r="O18" s="13">
        <v>2.097</v>
      </c>
      <c r="P18" s="19">
        <v>4.8940000000000001</v>
      </c>
      <c r="Q18" s="29">
        <v>1.4019999999999999</v>
      </c>
      <c r="R18" s="30">
        <v>1.323</v>
      </c>
      <c r="S18" s="14" t="s">
        <v>22</v>
      </c>
      <c r="T18" s="15" t="s">
        <v>22</v>
      </c>
      <c r="U18" s="15" t="s">
        <v>22</v>
      </c>
      <c r="V18" s="15" t="s">
        <v>22</v>
      </c>
      <c r="W18" s="16" t="s">
        <v>22</v>
      </c>
      <c r="X18">
        <v>0</v>
      </c>
      <c r="Y18">
        <f t="shared" si="11"/>
        <v>205.54347826086956</v>
      </c>
      <c r="Z18">
        <f t="shared" si="12"/>
        <v>0.55271739130434772</v>
      </c>
      <c r="AA18">
        <f t="shared" si="13"/>
        <v>11.396739130434781</v>
      </c>
      <c r="AB18">
        <f t="shared" si="14"/>
        <v>26.59782608695652</v>
      </c>
      <c r="AC18">
        <f t="shared" si="15"/>
        <v>7.6195652173913038</v>
      </c>
      <c r="AD18">
        <f t="shared" si="16"/>
        <v>7.1902173913043477</v>
      </c>
      <c r="AE18">
        <v>0</v>
      </c>
      <c r="AF18">
        <v>0</v>
      </c>
      <c r="AG18">
        <v>0</v>
      </c>
      <c r="AH18">
        <v>0</v>
      </c>
      <c r="AI18">
        <v>0</v>
      </c>
    </row>
    <row r="19" spans="1:35" x14ac:dyDescent="0.35">
      <c r="A19">
        <v>17</v>
      </c>
      <c r="B19" t="s">
        <v>6</v>
      </c>
      <c r="C19" s="1">
        <v>45065</v>
      </c>
      <c r="D19" t="s">
        <v>7</v>
      </c>
      <c r="E19">
        <v>17</v>
      </c>
      <c r="F19">
        <v>2.0699999999999998</v>
      </c>
      <c r="G19">
        <v>99.99</v>
      </c>
      <c r="H19">
        <v>0.9998999999999999</v>
      </c>
      <c r="I19">
        <f t="shared" si="7"/>
        <v>10</v>
      </c>
      <c r="J19" s="35" t="s">
        <v>33</v>
      </c>
      <c r="K19">
        <v>0</v>
      </c>
      <c r="L19" s="28">
        <v>0.1734</v>
      </c>
      <c r="M19" s="18">
        <v>15.47</v>
      </c>
      <c r="N19" s="19">
        <v>0.38140000000000002</v>
      </c>
      <c r="O19" s="13">
        <v>2.8279999999999998</v>
      </c>
      <c r="P19" s="19">
        <v>2.2679999999999998</v>
      </c>
      <c r="Q19" s="29">
        <v>1.2909999999999999</v>
      </c>
      <c r="R19" s="30">
        <v>0.6704</v>
      </c>
      <c r="S19" s="14" t="s">
        <v>22</v>
      </c>
      <c r="T19" s="15" t="s">
        <v>22</v>
      </c>
      <c r="U19" s="15" t="s">
        <v>22</v>
      </c>
      <c r="V19" s="15" t="s">
        <v>22</v>
      </c>
      <c r="W19" s="16" t="s">
        <v>22</v>
      </c>
      <c r="X19">
        <f t="shared" si="10"/>
        <v>0.83768115942028987</v>
      </c>
      <c r="Y19">
        <f t="shared" si="11"/>
        <v>74.734299516908223</v>
      </c>
      <c r="Z19">
        <f t="shared" si="12"/>
        <v>1.8425120772946861</v>
      </c>
      <c r="AA19">
        <f t="shared" si="13"/>
        <v>13.661835748792271</v>
      </c>
      <c r="AB19">
        <f t="shared" si="14"/>
        <v>10.956521739130435</v>
      </c>
      <c r="AC19">
        <f t="shared" si="15"/>
        <v>6.2367149758454108</v>
      </c>
      <c r="AD19">
        <f t="shared" si="16"/>
        <v>3.238647342995169</v>
      </c>
      <c r="AE19">
        <v>0</v>
      </c>
      <c r="AF19">
        <v>0</v>
      </c>
      <c r="AG19">
        <v>0</v>
      </c>
      <c r="AH19">
        <v>0</v>
      </c>
      <c r="AI19">
        <v>0</v>
      </c>
    </row>
    <row r="20" spans="1:35" x14ac:dyDescent="0.35">
      <c r="A20">
        <v>18</v>
      </c>
      <c r="B20" t="s">
        <v>6</v>
      </c>
      <c r="C20" s="1">
        <v>45065</v>
      </c>
      <c r="D20" t="s">
        <v>7</v>
      </c>
      <c r="E20">
        <v>18</v>
      </c>
      <c r="F20">
        <v>1.52</v>
      </c>
      <c r="G20">
        <v>91.87</v>
      </c>
      <c r="H20">
        <v>0.91870000000000007</v>
      </c>
      <c r="I20">
        <f t="shared" si="7"/>
        <v>10</v>
      </c>
      <c r="J20" s="35" t="s">
        <v>34</v>
      </c>
      <c r="K20">
        <v>4</v>
      </c>
      <c r="L20" s="28">
        <v>0.10299999999999999</v>
      </c>
      <c r="M20" s="18">
        <v>11.9</v>
      </c>
      <c r="N20" s="19">
        <v>0.1961</v>
      </c>
      <c r="O20" s="13">
        <v>4.266</v>
      </c>
      <c r="P20" s="19">
        <v>2.2829999999999999</v>
      </c>
      <c r="Q20" s="34">
        <v>1.552</v>
      </c>
      <c r="R20" s="30">
        <v>0.7006</v>
      </c>
      <c r="S20" s="14" t="s">
        <v>22</v>
      </c>
      <c r="T20" s="15" t="s">
        <v>22</v>
      </c>
      <c r="U20" s="15" t="s">
        <v>22</v>
      </c>
      <c r="V20" s="15" t="s">
        <v>22</v>
      </c>
      <c r="W20" s="16" t="s">
        <v>22</v>
      </c>
      <c r="X20">
        <f t="shared" si="10"/>
        <v>0.67763157894736847</v>
      </c>
      <c r="Y20">
        <f t="shared" si="11"/>
        <v>78.28947368421052</v>
      </c>
      <c r="Z20">
        <f t="shared" si="12"/>
        <v>1.2901315789473684</v>
      </c>
      <c r="AA20">
        <f t="shared" si="13"/>
        <v>28.065789473684209</v>
      </c>
      <c r="AB20">
        <f t="shared" si="14"/>
        <v>15.019736842105262</v>
      </c>
      <c r="AC20">
        <f t="shared" si="15"/>
        <v>10.210526315789473</v>
      </c>
      <c r="AD20">
        <f t="shared" si="16"/>
        <v>4.6092105263157892</v>
      </c>
      <c r="AE20">
        <v>0</v>
      </c>
      <c r="AF20">
        <v>0</v>
      </c>
      <c r="AG20">
        <v>0</v>
      </c>
      <c r="AH20">
        <v>0</v>
      </c>
      <c r="AI20">
        <v>0</v>
      </c>
    </row>
    <row r="21" spans="1:35" x14ac:dyDescent="0.35">
      <c r="A21">
        <v>19</v>
      </c>
      <c r="B21" t="s">
        <v>6</v>
      </c>
      <c r="C21" s="1">
        <v>45065</v>
      </c>
      <c r="D21" t="s">
        <v>7</v>
      </c>
      <c r="E21">
        <v>19</v>
      </c>
      <c r="F21">
        <v>1.81</v>
      </c>
      <c r="G21">
        <v>93.93</v>
      </c>
      <c r="H21">
        <v>0.93930000000000002</v>
      </c>
      <c r="I21">
        <f t="shared" si="7"/>
        <v>10</v>
      </c>
      <c r="J21" s="35" t="s">
        <v>35</v>
      </c>
      <c r="K21">
        <v>4</v>
      </c>
      <c r="L21" s="28">
        <v>6.0499999999999998E-2</v>
      </c>
      <c r="M21" s="18">
        <v>18.940000000000001</v>
      </c>
      <c r="N21" s="19">
        <v>0.17050000000000001</v>
      </c>
      <c r="O21" s="13">
        <v>3.7010000000000001</v>
      </c>
      <c r="P21" s="19">
        <v>3.0550000000000002</v>
      </c>
      <c r="Q21" s="34">
        <v>1.0980000000000001</v>
      </c>
      <c r="R21" s="30">
        <v>0.59870000000000001</v>
      </c>
      <c r="S21" s="14" t="s">
        <v>22</v>
      </c>
      <c r="T21" s="15" t="s">
        <v>22</v>
      </c>
      <c r="U21" s="15" t="s">
        <v>22</v>
      </c>
      <c r="V21" s="15" t="s">
        <v>22</v>
      </c>
      <c r="W21" s="16" t="s">
        <v>22</v>
      </c>
      <c r="X21">
        <f t="shared" si="10"/>
        <v>0.33425414364640882</v>
      </c>
      <c r="Y21">
        <f t="shared" si="11"/>
        <v>104.64088397790056</v>
      </c>
      <c r="Z21">
        <f t="shared" si="12"/>
        <v>0.94198895027624308</v>
      </c>
      <c r="AA21">
        <f t="shared" si="13"/>
        <v>20.447513812154693</v>
      </c>
      <c r="AB21">
        <f t="shared" si="14"/>
        <v>16.878453038674031</v>
      </c>
      <c r="AC21">
        <f t="shared" si="15"/>
        <v>6.0662983425414367</v>
      </c>
      <c r="AD21">
        <f t="shared" si="16"/>
        <v>3.307734806629834</v>
      </c>
      <c r="AE21">
        <v>0</v>
      </c>
      <c r="AF21">
        <v>0</v>
      </c>
      <c r="AG21">
        <v>0</v>
      </c>
      <c r="AH21">
        <v>0</v>
      </c>
      <c r="AI21">
        <v>0</v>
      </c>
    </row>
    <row r="22" spans="1:35" x14ac:dyDescent="0.35">
      <c r="A22">
        <v>20</v>
      </c>
      <c r="B22" t="s">
        <v>6</v>
      </c>
      <c r="C22" s="1">
        <v>45065</v>
      </c>
      <c r="D22" t="s">
        <v>7</v>
      </c>
      <c r="E22">
        <v>20</v>
      </c>
      <c r="F22">
        <v>2.0099999999999998</v>
      </c>
      <c r="G22">
        <v>77.77</v>
      </c>
      <c r="H22">
        <v>0.77769999999999995</v>
      </c>
      <c r="I22">
        <f t="shared" si="7"/>
        <v>10</v>
      </c>
      <c r="J22" s="35" t="s">
        <v>36</v>
      </c>
      <c r="K22">
        <v>0</v>
      </c>
      <c r="L22" s="28">
        <v>0.2162</v>
      </c>
      <c r="M22" s="18">
        <v>16.77</v>
      </c>
      <c r="N22" s="19">
        <v>0.33839999999999998</v>
      </c>
      <c r="O22" s="13">
        <v>4.8550000000000004</v>
      </c>
      <c r="P22" s="19">
        <v>2.3919999999999999</v>
      </c>
      <c r="Q22" s="29">
        <v>1.206</v>
      </c>
      <c r="R22" s="30">
        <v>0.88939999999999997</v>
      </c>
      <c r="S22" s="14" t="s">
        <v>22</v>
      </c>
      <c r="T22" s="15" t="s">
        <v>22</v>
      </c>
      <c r="U22" s="15" t="s">
        <v>22</v>
      </c>
      <c r="V22" s="15" t="s">
        <v>22</v>
      </c>
      <c r="W22" s="16" t="s">
        <v>22</v>
      </c>
      <c r="X22">
        <f t="shared" si="10"/>
        <v>1.0756218905472636</v>
      </c>
      <c r="Y22">
        <f t="shared" si="11"/>
        <v>83.432835820895519</v>
      </c>
      <c r="Z22">
        <f t="shared" si="12"/>
        <v>1.6835820895522389</v>
      </c>
      <c r="AA22">
        <f t="shared" si="13"/>
        <v>24.154228855721399</v>
      </c>
      <c r="AB22">
        <f t="shared" si="14"/>
        <v>11.900497512437811</v>
      </c>
      <c r="AC22">
        <f t="shared" si="15"/>
        <v>6</v>
      </c>
      <c r="AD22">
        <f t="shared" si="16"/>
        <v>4.4248756218905481</v>
      </c>
      <c r="AE22">
        <v>0</v>
      </c>
      <c r="AF22">
        <v>0</v>
      </c>
      <c r="AG22">
        <v>0</v>
      </c>
      <c r="AH22">
        <v>0</v>
      </c>
      <c r="AI22">
        <v>0</v>
      </c>
    </row>
  </sheetData>
  <mergeCells count="2">
    <mergeCell ref="L1:W1"/>
    <mergeCell ref="X1:A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D7FCC-00B7-4B39-AA38-05353328D0BD}">
  <dimension ref="A1:AI22"/>
  <sheetViews>
    <sheetView tabSelected="1" topLeftCell="S1" zoomScale="95" zoomScaleNormal="130" workbookViewId="0">
      <selection activeCell="Z12" sqref="Z12"/>
    </sheetView>
  </sheetViews>
  <sheetFormatPr defaultRowHeight="14.5" x14ac:dyDescent="0.35"/>
  <sheetData>
    <row r="1" spans="1:35" ht="15" thickBot="1" x14ac:dyDescent="0.4">
      <c r="L1" s="49" t="s">
        <v>28</v>
      </c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 t="s">
        <v>29</v>
      </c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</row>
    <row r="2" spans="1:35" ht="15" thickBot="1" x14ac:dyDescent="0.4">
      <c r="A2" t="s">
        <v>0</v>
      </c>
      <c r="B2" t="s">
        <v>1</v>
      </c>
      <c r="C2" t="s">
        <v>8</v>
      </c>
      <c r="D2" t="s">
        <v>2</v>
      </c>
      <c r="E2" t="s">
        <v>3</v>
      </c>
      <c r="F2" t="s">
        <v>4</v>
      </c>
      <c r="G2" t="s">
        <v>9</v>
      </c>
      <c r="H2" t="s">
        <v>5</v>
      </c>
      <c r="I2" t="s">
        <v>30</v>
      </c>
      <c r="J2" s="36" t="s">
        <v>31</v>
      </c>
      <c r="K2" t="s">
        <v>32</v>
      </c>
      <c r="L2" s="2" t="s">
        <v>10</v>
      </c>
      <c r="M2" s="5" t="s">
        <v>11</v>
      </c>
      <c r="N2" s="4" t="s">
        <v>12</v>
      </c>
      <c r="O2" s="5" t="s">
        <v>13</v>
      </c>
      <c r="P2" s="4" t="s">
        <v>14</v>
      </c>
      <c r="Q2" s="3" t="s">
        <v>15</v>
      </c>
      <c r="R2" s="22" t="s">
        <v>16</v>
      </c>
      <c r="S2" s="6" t="s">
        <v>17</v>
      </c>
      <c r="T2" s="7" t="s">
        <v>18</v>
      </c>
      <c r="U2" s="7" t="s">
        <v>19</v>
      </c>
      <c r="V2" s="7" t="s">
        <v>20</v>
      </c>
      <c r="W2" s="8" t="s">
        <v>21</v>
      </c>
      <c r="X2" s="2" t="s">
        <v>10</v>
      </c>
      <c r="Y2" s="5" t="s">
        <v>11</v>
      </c>
      <c r="Z2" s="4" t="s">
        <v>12</v>
      </c>
      <c r="AA2" s="5" t="s">
        <v>13</v>
      </c>
      <c r="AB2" s="4" t="s">
        <v>14</v>
      </c>
      <c r="AC2" s="3" t="s">
        <v>15</v>
      </c>
      <c r="AD2" s="22" t="s">
        <v>16</v>
      </c>
      <c r="AE2" s="6" t="s">
        <v>17</v>
      </c>
      <c r="AF2" s="7" t="s">
        <v>18</v>
      </c>
      <c r="AG2" s="7" t="s">
        <v>19</v>
      </c>
      <c r="AH2" s="7" t="s">
        <v>20</v>
      </c>
      <c r="AI2" s="8" t="s">
        <v>21</v>
      </c>
    </row>
    <row r="3" spans="1:35" x14ac:dyDescent="0.35">
      <c r="A3">
        <v>1</v>
      </c>
      <c r="B3" t="s">
        <v>6</v>
      </c>
      <c r="C3" s="1">
        <v>45065</v>
      </c>
      <c r="D3" t="s">
        <v>7</v>
      </c>
      <c r="E3">
        <v>1</v>
      </c>
      <c r="F3">
        <v>1.58</v>
      </c>
      <c r="G3">
        <v>99.56</v>
      </c>
      <c r="H3">
        <v>0.99560000000000004</v>
      </c>
      <c r="I3">
        <v>20</v>
      </c>
      <c r="J3" s="35" t="s">
        <v>33</v>
      </c>
      <c r="K3">
        <v>0</v>
      </c>
      <c r="L3" s="23">
        <v>38.15</v>
      </c>
      <c r="M3" s="24">
        <v>28.17</v>
      </c>
      <c r="N3" s="25">
        <v>210.8</v>
      </c>
      <c r="O3" s="9">
        <v>3.4289999999999998</v>
      </c>
      <c r="P3" s="25">
        <v>17.27</v>
      </c>
      <c r="Q3" s="26">
        <v>1.5720000000000001</v>
      </c>
      <c r="R3" s="27">
        <v>41.63</v>
      </c>
      <c r="S3" s="10">
        <v>0.48359150368517301</v>
      </c>
      <c r="T3" s="11">
        <v>2.7261022652459501</v>
      </c>
      <c r="U3" s="11">
        <v>0.16741938912600199</v>
      </c>
      <c r="V3" s="11">
        <v>2.3828326301372398</v>
      </c>
      <c r="W3" s="12">
        <v>0.29817997842002603</v>
      </c>
      <c r="X3">
        <f>20*L3/$F3</f>
        <v>482.91139240506328</v>
      </c>
      <c r="Y3">
        <f t="shared" ref="Y3:AI11" si="0">20*M3/$F3</f>
        <v>356.58227848101268</v>
      </c>
      <c r="Z3">
        <f t="shared" si="0"/>
        <v>2668.3544303797466</v>
      </c>
      <c r="AA3">
        <f t="shared" si="0"/>
        <v>43.405063291139236</v>
      </c>
      <c r="AB3">
        <f t="shared" si="0"/>
        <v>218.60759493670884</v>
      </c>
      <c r="AC3">
        <f>20*Q3/$F3</f>
        <v>19.898734177215189</v>
      </c>
      <c r="AD3">
        <f t="shared" si="0"/>
        <v>526.96202531645565</v>
      </c>
      <c r="AE3">
        <f t="shared" si="0"/>
        <v>6.1214114390528236</v>
      </c>
      <c r="AF3">
        <f t="shared" si="0"/>
        <v>34.507623610708229</v>
      </c>
      <c r="AG3">
        <f t="shared" si="0"/>
        <v>2.1192327737468606</v>
      </c>
      <c r="AH3">
        <f t="shared" si="0"/>
        <v>30.162438356167595</v>
      </c>
      <c r="AI3">
        <f t="shared" si="0"/>
        <v>3.7744301065826078</v>
      </c>
    </row>
    <row r="4" spans="1:35" x14ac:dyDescent="0.35">
      <c r="A4">
        <v>2</v>
      </c>
      <c r="B4" t="s">
        <v>6</v>
      </c>
      <c r="C4" s="1">
        <v>45065</v>
      </c>
      <c r="D4" t="s">
        <v>7</v>
      </c>
      <c r="E4">
        <v>2</v>
      </c>
      <c r="F4">
        <v>1.83</v>
      </c>
      <c r="G4">
        <v>113.61</v>
      </c>
      <c r="H4">
        <v>1.1360999999999999</v>
      </c>
      <c r="I4">
        <f>I3</f>
        <v>20</v>
      </c>
      <c r="J4" s="35" t="s">
        <v>34</v>
      </c>
      <c r="K4">
        <v>4</v>
      </c>
      <c r="L4" s="28">
        <v>48.91</v>
      </c>
      <c r="M4" s="18">
        <v>117.7</v>
      </c>
      <c r="N4" s="19">
        <v>335.1</v>
      </c>
      <c r="O4" s="13">
        <v>7.8659999999999997</v>
      </c>
      <c r="P4" s="19">
        <v>158.9</v>
      </c>
      <c r="Q4" s="29">
        <v>5.0449999999999999</v>
      </c>
      <c r="R4" s="30">
        <v>89.49</v>
      </c>
      <c r="S4" s="14">
        <v>1.28797113973577</v>
      </c>
      <c r="T4" s="15">
        <v>2.2486445259162999</v>
      </c>
      <c r="U4" s="15">
        <v>0.30495371765372697</v>
      </c>
      <c r="V4" s="15">
        <v>2.10235608408912</v>
      </c>
      <c r="W4" s="16">
        <v>0.50044149961184903</v>
      </c>
      <c r="X4">
        <f t="shared" ref="X4:AI22" si="1">20*L4/$F4</f>
        <v>534.53551912568298</v>
      </c>
      <c r="Y4">
        <f t="shared" si="0"/>
        <v>1286.3387978142075</v>
      </c>
      <c r="Z4">
        <f t="shared" si="0"/>
        <v>3662.2950819672128</v>
      </c>
      <c r="AA4">
        <f t="shared" si="0"/>
        <v>85.967213114754088</v>
      </c>
      <c r="AB4">
        <f t="shared" si="0"/>
        <v>1736.6120218579235</v>
      </c>
      <c r="AC4">
        <f t="shared" si="0"/>
        <v>55.136612021857921</v>
      </c>
      <c r="AD4">
        <f t="shared" si="0"/>
        <v>978.03278688524586</v>
      </c>
      <c r="AE4">
        <f t="shared" si="0"/>
        <v>14.076187319516613</v>
      </c>
      <c r="AF4">
        <f t="shared" si="0"/>
        <v>24.575350010014205</v>
      </c>
      <c r="AG4">
        <f t="shared" si="0"/>
        <v>3.3328275153412781</v>
      </c>
      <c r="AH4">
        <f t="shared" si="0"/>
        <v>22.976569225017705</v>
      </c>
      <c r="AI4">
        <f t="shared" si="0"/>
        <v>5.4693060066868746</v>
      </c>
    </row>
    <row r="5" spans="1:35" x14ac:dyDescent="0.35">
      <c r="A5">
        <v>3</v>
      </c>
      <c r="B5" t="s">
        <v>6</v>
      </c>
      <c r="C5" s="1">
        <v>45065</v>
      </c>
      <c r="D5" t="s">
        <v>7</v>
      </c>
      <c r="E5">
        <v>3</v>
      </c>
      <c r="F5">
        <v>1.56</v>
      </c>
      <c r="G5">
        <v>127.99</v>
      </c>
      <c r="H5">
        <v>1.2799</v>
      </c>
      <c r="I5">
        <f t="shared" ref="I5:I22" si="2">I4</f>
        <v>20</v>
      </c>
      <c r="J5" s="35" t="s">
        <v>35</v>
      </c>
      <c r="K5">
        <v>4</v>
      </c>
      <c r="L5" s="28">
        <v>38.06</v>
      </c>
      <c r="M5" s="18">
        <v>27.33</v>
      </c>
      <c r="N5" s="19">
        <v>216.9</v>
      </c>
      <c r="O5" s="13">
        <v>2.5739999999999998</v>
      </c>
      <c r="P5" s="19">
        <v>23.04</v>
      </c>
      <c r="Q5" s="29">
        <v>1.663</v>
      </c>
      <c r="R5" s="30">
        <v>50.61</v>
      </c>
      <c r="S5" s="14">
        <v>0.42977947851669102</v>
      </c>
      <c r="T5" s="15">
        <v>2.3094288604123401</v>
      </c>
      <c r="U5" s="15">
        <v>0.16083682947317299</v>
      </c>
      <c r="V5" s="15">
        <v>1.91179757327905</v>
      </c>
      <c r="W5" s="16">
        <v>0.243818000006119</v>
      </c>
      <c r="X5">
        <f t="shared" si="1"/>
        <v>487.94871794871796</v>
      </c>
      <c r="Y5">
        <f t="shared" si="0"/>
        <v>350.3846153846153</v>
      </c>
      <c r="Z5">
        <f t="shared" si="0"/>
        <v>2780.7692307692305</v>
      </c>
      <c r="AA5">
        <f t="shared" si="0"/>
        <v>33</v>
      </c>
      <c r="AB5">
        <f t="shared" si="0"/>
        <v>295.38461538461536</v>
      </c>
      <c r="AC5">
        <f t="shared" si="0"/>
        <v>21.320512820512818</v>
      </c>
      <c r="AD5">
        <f t="shared" si="0"/>
        <v>648.84615384615381</v>
      </c>
      <c r="AE5">
        <f t="shared" si="0"/>
        <v>5.5099933143165511</v>
      </c>
      <c r="AF5">
        <f t="shared" si="0"/>
        <v>29.608062312978717</v>
      </c>
      <c r="AG5">
        <f t="shared" si="0"/>
        <v>2.0620106342714486</v>
      </c>
      <c r="AH5">
        <f t="shared" si="0"/>
        <v>24.510225298449356</v>
      </c>
      <c r="AI5">
        <f t="shared" si="0"/>
        <v>3.1258717949502439</v>
      </c>
    </row>
    <row r="6" spans="1:35" x14ac:dyDescent="0.35">
      <c r="A6">
        <v>4</v>
      </c>
      <c r="B6" t="s">
        <v>6</v>
      </c>
      <c r="C6" s="1">
        <v>45065</v>
      </c>
      <c r="D6" t="s">
        <v>7</v>
      </c>
      <c r="E6">
        <v>4</v>
      </c>
      <c r="F6">
        <v>1.67</v>
      </c>
      <c r="G6">
        <v>110.25</v>
      </c>
      <c r="H6">
        <v>1.1025</v>
      </c>
      <c r="I6">
        <f t="shared" si="2"/>
        <v>20</v>
      </c>
      <c r="J6" s="35" t="s">
        <v>36</v>
      </c>
      <c r="K6">
        <v>0</v>
      </c>
      <c r="L6" s="28">
        <v>28.78</v>
      </c>
      <c r="M6" s="18">
        <v>36.28</v>
      </c>
      <c r="N6" s="19">
        <v>179.9</v>
      </c>
      <c r="O6" s="13">
        <v>5.5229999999999997</v>
      </c>
      <c r="P6" s="19">
        <v>22.9</v>
      </c>
      <c r="Q6" s="29">
        <v>2.794</v>
      </c>
      <c r="R6" s="30">
        <v>48.81</v>
      </c>
      <c r="S6" s="14">
        <v>0.45795473249205598</v>
      </c>
      <c r="T6" s="15">
        <v>2.3790213150378601</v>
      </c>
      <c r="U6" s="15">
        <v>0.13793266605190099</v>
      </c>
      <c r="V6" s="15">
        <v>2.2086099517372699</v>
      </c>
      <c r="W6" s="16">
        <v>0.211091708541391</v>
      </c>
      <c r="X6">
        <f t="shared" si="1"/>
        <v>344.67065868263478</v>
      </c>
      <c r="Y6">
        <f t="shared" si="0"/>
        <v>434.49101796407189</v>
      </c>
      <c r="Z6">
        <f t="shared" si="0"/>
        <v>2154.4910179640719</v>
      </c>
      <c r="AA6">
        <f t="shared" si="0"/>
        <v>66.143712574850298</v>
      </c>
      <c r="AB6">
        <f t="shared" si="0"/>
        <v>274.25149700598803</v>
      </c>
      <c r="AC6">
        <f t="shared" si="0"/>
        <v>33.461077844311383</v>
      </c>
      <c r="AD6">
        <f t="shared" si="0"/>
        <v>584.55089820359285</v>
      </c>
      <c r="AE6">
        <f t="shared" si="0"/>
        <v>5.4844878142761191</v>
      </c>
      <c r="AF6">
        <f t="shared" si="0"/>
        <v>28.491273233986352</v>
      </c>
      <c r="AG6">
        <f t="shared" si="0"/>
        <v>1.6518882161904311</v>
      </c>
      <c r="AH6">
        <f t="shared" si="0"/>
        <v>26.45041858367988</v>
      </c>
      <c r="AI6">
        <f t="shared" si="0"/>
        <v>2.5280444136693534</v>
      </c>
    </row>
    <row r="7" spans="1:35" x14ac:dyDescent="0.35">
      <c r="A7">
        <v>5</v>
      </c>
      <c r="B7" t="s">
        <v>6</v>
      </c>
      <c r="C7" s="1">
        <v>45065</v>
      </c>
      <c r="D7" t="s">
        <v>7</v>
      </c>
      <c r="E7">
        <v>5</v>
      </c>
      <c r="F7">
        <v>1.33</v>
      </c>
      <c r="G7">
        <v>98.97</v>
      </c>
      <c r="H7">
        <v>0.98970000000000002</v>
      </c>
      <c r="I7">
        <f t="shared" si="2"/>
        <v>20</v>
      </c>
      <c r="J7" s="35" t="s">
        <v>34</v>
      </c>
      <c r="K7">
        <v>4</v>
      </c>
      <c r="L7" s="28">
        <v>36.049999999999997</v>
      </c>
      <c r="M7" s="18">
        <v>22.76</v>
      </c>
      <c r="N7" s="19">
        <v>206.5</v>
      </c>
      <c r="O7" s="13">
        <v>3.024</v>
      </c>
      <c r="P7" s="19">
        <v>21.46</v>
      </c>
      <c r="Q7" s="29">
        <v>2.2719999999999998</v>
      </c>
      <c r="R7" s="30">
        <v>43.28</v>
      </c>
      <c r="S7" s="14">
        <v>0.507195785963243</v>
      </c>
      <c r="T7" s="15">
        <v>3.2953819337649199</v>
      </c>
      <c r="U7" s="15">
        <v>0.173368733014749</v>
      </c>
      <c r="V7" s="15">
        <v>2.7065088813883298</v>
      </c>
      <c r="W7" s="16">
        <v>0.53065768872667896</v>
      </c>
      <c r="X7">
        <f t="shared" si="1"/>
        <v>542.10526315789468</v>
      </c>
      <c r="Y7">
        <f t="shared" si="0"/>
        <v>342.25563909774439</v>
      </c>
      <c r="Z7">
        <f t="shared" si="0"/>
        <v>3105.2631578947367</v>
      </c>
      <c r="AA7">
        <f t="shared" si="0"/>
        <v>45.473684210526315</v>
      </c>
      <c r="AB7">
        <f t="shared" si="0"/>
        <v>322.70676691729324</v>
      </c>
      <c r="AC7">
        <f t="shared" si="0"/>
        <v>34.165413533834581</v>
      </c>
      <c r="AD7">
        <f t="shared" si="0"/>
        <v>650.82706766917295</v>
      </c>
      <c r="AE7">
        <f t="shared" si="0"/>
        <v>7.6270043001991432</v>
      </c>
      <c r="AF7">
        <f t="shared" si="0"/>
        <v>49.554615545337143</v>
      </c>
      <c r="AG7">
        <f t="shared" si="0"/>
        <v>2.6070486167631426</v>
      </c>
      <c r="AH7">
        <f t="shared" si="0"/>
        <v>40.699381675012475</v>
      </c>
      <c r="AI7">
        <f t="shared" si="0"/>
        <v>7.9798148680703598</v>
      </c>
    </row>
    <row r="8" spans="1:35" x14ac:dyDescent="0.35">
      <c r="A8">
        <v>6</v>
      </c>
      <c r="B8" t="s">
        <v>6</v>
      </c>
      <c r="C8" s="1">
        <v>45065</v>
      </c>
      <c r="D8" t="s">
        <v>7</v>
      </c>
      <c r="E8">
        <v>6</v>
      </c>
      <c r="F8">
        <v>1.76</v>
      </c>
      <c r="G8">
        <v>109.97</v>
      </c>
      <c r="H8">
        <v>1.0996999999999999</v>
      </c>
      <c r="I8">
        <f t="shared" si="2"/>
        <v>20</v>
      </c>
      <c r="J8" s="35" t="s">
        <v>35</v>
      </c>
      <c r="K8">
        <v>4</v>
      </c>
      <c r="L8" s="28">
        <v>46.19</v>
      </c>
      <c r="M8" s="18">
        <v>26.35</v>
      </c>
      <c r="N8" s="19">
        <v>242.2</v>
      </c>
      <c r="O8" s="13">
        <v>2.1970000000000001</v>
      </c>
      <c r="P8" s="19">
        <v>23.74</v>
      </c>
      <c r="Q8" s="29">
        <v>1.7390000000000001</v>
      </c>
      <c r="R8" s="30">
        <v>47.61</v>
      </c>
      <c r="S8" s="14">
        <v>0.53549676056486495</v>
      </c>
      <c r="T8" s="15">
        <v>2.3675459479224199</v>
      </c>
      <c r="U8" s="15">
        <v>0.264494515306542</v>
      </c>
      <c r="V8" s="15">
        <v>2.0609518459598299</v>
      </c>
      <c r="W8" s="16">
        <v>0.37420664490845701</v>
      </c>
      <c r="X8">
        <f t="shared" si="1"/>
        <v>524.88636363636363</v>
      </c>
      <c r="Y8">
        <f t="shared" si="0"/>
        <v>299.43181818181819</v>
      </c>
      <c r="Z8">
        <f t="shared" si="0"/>
        <v>2752.2727272727275</v>
      </c>
      <c r="AA8">
        <f t="shared" si="0"/>
        <v>24.96590909090909</v>
      </c>
      <c r="AB8">
        <f t="shared" si="0"/>
        <v>269.77272727272725</v>
      </c>
      <c r="AC8">
        <f t="shared" si="0"/>
        <v>19.761363636363637</v>
      </c>
      <c r="AD8">
        <f t="shared" si="0"/>
        <v>541.02272727272725</v>
      </c>
      <c r="AE8">
        <f t="shared" si="0"/>
        <v>6.085190460964375</v>
      </c>
      <c r="AF8">
        <f t="shared" si="0"/>
        <v>26.903931226391133</v>
      </c>
      <c r="AG8">
        <f t="shared" si="0"/>
        <v>3.0056194921197954</v>
      </c>
      <c r="AH8">
        <f t="shared" si="0"/>
        <v>23.41990734045261</v>
      </c>
      <c r="AI8">
        <f t="shared" si="0"/>
        <v>4.2523482375961024</v>
      </c>
    </row>
    <row r="9" spans="1:35" x14ac:dyDescent="0.35">
      <c r="A9">
        <v>7</v>
      </c>
      <c r="B9" t="s">
        <v>6</v>
      </c>
      <c r="C9" s="1">
        <v>45065</v>
      </c>
      <c r="D9" t="s">
        <v>7</v>
      </c>
      <c r="E9">
        <v>7</v>
      </c>
      <c r="F9">
        <v>1.82</v>
      </c>
      <c r="G9">
        <v>74.36</v>
      </c>
      <c r="H9">
        <v>0.74360000000000004</v>
      </c>
      <c r="I9">
        <f t="shared" si="2"/>
        <v>20</v>
      </c>
      <c r="J9" s="35" t="s">
        <v>36</v>
      </c>
      <c r="K9">
        <v>0</v>
      </c>
      <c r="L9" s="28">
        <v>27.11</v>
      </c>
      <c r="M9" s="18">
        <v>77.27</v>
      </c>
      <c r="N9" s="19">
        <v>168.5</v>
      </c>
      <c r="O9" s="18">
        <v>20.94</v>
      </c>
      <c r="P9" s="19">
        <v>32.909999999999997</v>
      </c>
      <c r="Q9" s="29">
        <v>6.9859999999999998</v>
      </c>
      <c r="R9" s="30">
        <v>57.07</v>
      </c>
      <c r="S9" s="14">
        <v>0.37845261109358502</v>
      </c>
      <c r="T9" s="15">
        <v>1.0933611788244499</v>
      </c>
      <c r="U9" s="15">
        <v>0.117010504444666</v>
      </c>
      <c r="V9" s="15">
        <v>2.1648284025503499</v>
      </c>
      <c r="W9" s="16">
        <v>0.107002560022411</v>
      </c>
      <c r="X9">
        <f t="shared" si="1"/>
        <v>297.91208791208794</v>
      </c>
      <c r="Y9">
        <f t="shared" si="0"/>
        <v>849.12087912087907</v>
      </c>
      <c r="Z9">
        <f t="shared" si="0"/>
        <v>1851.6483516483515</v>
      </c>
      <c r="AA9">
        <f t="shared" si="0"/>
        <v>230.1098901098901</v>
      </c>
      <c r="AB9">
        <f t="shared" si="0"/>
        <v>361.64835164835159</v>
      </c>
      <c r="AC9">
        <f t="shared" si="0"/>
        <v>76.769230769230759</v>
      </c>
      <c r="AD9">
        <f t="shared" si="0"/>
        <v>627.14285714285722</v>
      </c>
      <c r="AE9">
        <f t="shared" si="0"/>
        <v>4.1588199021273082</v>
      </c>
      <c r="AF9">
        <f t="shared" si="0"/>
        <v>12.014958009059889</v>
      </c>
      <c r="AG9">
        <f t="shared" si="0"/>
        <v>1.2858297191721539</v>
      </c>
      <c r="AH9">
        <f t="shared" si="0"/>
        <v>23.789323104948899</v>
      </c>
      <c r="AI9">
        <f t="shared" si="0"/>
        <v>1.1758523079385823</v>
      </c>
    </row>
    <row r="10" spans="1:35" x14ac:dyDescent="0.35">
      <c r="A10">
        <v>8</v>
      </c>
      <c r="B10" t="s">
        <v>6</v>
      </c>
      <c r="C10" s="1">
        <v>45065</v>
      </c>
      <c r="D10" t="s">
        <v>7</v>
      </c>
      <c r="E10">
        <v>8</v>
      </c>
      <c r="F10">
        <v>1.99</v>
      </c>
      <c r="G10">
        <v>92.15</v>
      </c>
      <c r="H10">
        <v>0.9215000000000001</v>
      </c>
      <c r="I10">
        <f t="shared" si="2"/>
        <v>20</v>
      </c>
      <c r="J10" s="35" t="s">
        <v>33</v>
      </c>
      <c r="K10">
        <v>0</v>
      </c>
      <c r="L10" s="28">
        <v>34.57</v>
      </c>
      <c r="M10" s="18">
        <v>23.04</v>
      </c>
      <c r="N10" s="19">
        <v>213.9</v>
      </c>
      <c r="O10" s="13">
        <v>3.1160000000000001</v>
      </c>
      <c r="P10" s="19">
        <v>16.46</v>
      </c>
      <c r="Q10" s="29">
        <v>1.6080000000000001</v>
      </c>
      <c r="R10" s="30">
        <v>39.979999999999997</v>
      </c>
      <c r="S10" s="14">
        <v>0.38999888184193798</v>
      </c>
      <c r="T10" s="15">
        <v>1.28493054267969</v>
      </c>
      <c r="U10" s="15">
        <v>0.138809910605944</v>
      </c>
      <c r="V10" s="15">
        <v>1.30728374670836</v>
      </c>
      <c r="W10" s="16">
        <v>0.122313957557783</v>
      </c>
      <c r="X10">
        <f t="shared" si="1"/>
        <v>347.43718592964825</v>
      </c>
      <c r="Y10">
        <f t="shared" si="0"/>
        <v>231.5577889447236</v>
      </c>
      <c r="Z10">
        <f t="shared" si="0"/>
        <v>2149.7487437185928</v>
      </c>
      <c r="AA10">
        <f t="shared" si="0"/>
        <v>31.316582914572866</v>
      </c>
      <c r="AB10">
        <f t="shared" si="0"/>
        <v>165.42713567839198</v>
      </c>
      <c r="AC10">
        <f t="shared" si="0"/>
        <v>16.160804020100503</v>
      </c>
      <c r="AD10">
        <f t="shared" si="0"/>
        <v>401.80904522613059</v>
      </c>
      <c r="AE10">
        <f t="shared" si="0"/>
        <v>3.9195867521802814</v>
      </c>
      <c r="AF10">
        <f t="shared" si="0"/>
        <v>12.913874800800905</v>
      </c>
      <c r="AG10">
        <f t="shared" si="0"/>
        <v>1.3950744784516984</v>
      </c>
      <c r="AH10">
        <f t="shared" si="0"/>
        <v>13.13853011767196</v>
      </c>
      <c r="AI10">
        <f t="shared" si="0"/>
        <v>1.2292860056058594</v>
      </c>
    </row>
    <row r="11" spans="1:35" x14ac:dyDescent="0.35">
      <c r="A11">
        <v>9</v>
      </c>
      <c r="B11" t="s">
        <v>6</v>
      </c>
      <c r="C11" s="1">
        <v>45065</v>
      </c>
      <c r="D11" t="s">
        <v>7</v>
      </c>
      <c r="E11">
        <v>9</v>
      </c>
      <c r="F11">
        <v>1.5</v>
      </c>
      <c r="G11">
        <v>103.89</v>
      </c>
      <c r="H11">
        <v>1.0388999999999999</v>
      </c>
      <c r="I11">
        <f t="shared" si="2"/>
        <v>20</v>
      </c>
      <c r="J11" s="35" t="s">
        <v>35</v>
      </c>
      <c r="K11">
        <v>4</v>
      </c>
      <c r="L11" s="28">
        <v>40.22</v>
      </c>
      <c r="M11" s="18">
        <v>35.44</v>
      </c>
      <c r="N11" s="19">
        <v>242.3</v>
      </c>
      <c r="O11" s="13">
        <v>2.1230000000000002</v>
      </c>
      <c r="P11" s="19">
        <v>43.2</v>
      </c>
      <c r="Q11" s="29">
        <v>2.0270000000000001</v>
      </c>
      <c r="R11" s="30">
        <v>53.06</v>
      </c>
      <c r="S11" s="14">
        <v>0.63355102896094895</v>
      </c>
      <c r="T11" s="15">
        <v>2.0055618369853998</v>
      </c>
      <c r="U11" s="15">
        <v>0.175033718616597</v>
      </c>
      <c r="V11" s="15">
        <v>1.6524322624474199</v>
      </c>
      <c r="W11" s="16">
        <v>0.28463694214334001</v>
      </c>
      <c r="X11">
        <f t="shared" si="1"/>
        <v>536.26666666666665</v>
      </c>
      <c r="Y11">
        <f t="shared" si="0"/>
        <v>472.5333333333333</v>
      </c>
      <c r="Z11">
        <f t="shared" si="0"/>
        <v>3230.6666666666665</v>
      </c>
      <c r="AA11">
        <f t="shared" si="0"/>
        <v>28.306666666666672</v>
      </c>
      <c r="AB11">
        <f t="shared" si="0"/>
        <v>576</v>
      </c>
      <c r="AC11">
        <f t="shared" si="0"/>
        <v>27.026666666666671</v>
      </c>
      <c r="AD11">
        <f t="shared" si="0"/>
        <v>707.4666666666667</v>
      </c>
      <c r="AE11">
        <f t="shared" si="0"/>
        <v>8.4473470528126526</v>
      </c>
      <c r="AF11">
        <f t="shared" si="0"/>
        <v>26.740824493138664</v>
      </c>
      <c r="AG11">
        <f t="shared" si="0"/>
        <v>2.3337829148879599</v>
      </c>
      <c r="AH11">
        <f t="shared" si="0"/>
        <v>22.032430165965597</v>
      </c>
      <c r="AI11">
        <f t="shared" si="0"/>
        <v>3.7951592285778672</v>
      </c>
    </row>
    <row r="12" spans="1:35" x14ac:dyDescent="0.35">
      <c r="A12">
        <v>10</v>
      </c>
      <c r="B12" t="s">
        <v>6</v>
      </c>
      <c r="C12" s="1">
        <v>45065</v>
      </c>
      <c r="D12" t="s">
        <v>7</v>
      </c>
      <c r="E12">
        <v>10</v>
      </c>
      <c r="I12">
        <f t="shared" si="2"/>
        <v>20</v>
      </c>
      <c r="J12" s="35" t="s">
        <v>33</v>
      </c>
      <c r="K12">
        <v>0</v>
      </c>
      <c r="L12" s="31" t="s">
        <v>23</v>
      </c>
      <c r="M12" s="20" t="s">
        <v>23</v>
      </c>
      <c r="N12" s="21" t="s">
        <v>23</v>
      </c>
      <c r="O12" s="17" t="s">
        <v>23</v>
      </c>
      <c r="P12" s="21" t="s">
        <v>23</v>
      </c>
      <c r="Q12" s="32" t="s">
        <v>23</v>
      </c>
      <c r="R12" s="33" t="s">
        <v>23</v>
      </c>
      <c r="S12" s="14" t="s">
        <v>23</v>
      </c>
      <c r="T12" s="15" t="s">
        <v>23</v>
      </c>
      <c r="U12" s="15" t="s">
        <v>23</v>
      </c>
      <c r="V12" s="15" t="s">
        <v>23</v>
      </c>
      <c r="W12" s="16" t="s">
        <v>23</v>
      </c>
    </row>
    <row r="13" spans="1:35" x14ac:dyDescent="0.35">
      <c r="A13">
        <v>11</v>
      </c>
      <c r="B13" t="s">
        <v>6</v>
      </c>
      <c r="C13" s="1">
        <v>45065</v>
      </c>
      <c r="D13" t="s">
        <v>7</v>
      </c>
      <c r="E13">
        <v>11</v>
      </c>
      <c r="F13">
        <v>1.95</v>
      </c>
      <c r="G13">
        <v>113.96</v>
      </c>
      <c r="H13">
        <v>1.1395999999999999</v>
      </c>
      <c r="I13">
        <f t="shared" si="2"/>
        <v>20</v>
      </c>
      <c r="J13" s="35" t="s">
        <v>36</v>
      </c>
      <c r="K13">
        <v>0</v>
      </c>
      <c r="L13" s="28">
        <v>42.15</v>
      </c>
      <c r="M13" s="18">
        <v>24.05</v>
      </c>
      <c r="N13" s="19">
        <v>202.9</v>
      </c>
      <c r="O13" s="13">
        <v>3.45</v>
      </c>
      <c r="P13" s="19">
        <v>15.31</v>
      </c>
      <c r="Q13" s="29">
        <v>2.6659999999999999</v>
      </c>
      <c r="R13" s="30">
        <v>42.1</v>
      </c>
      <c r="S13" s="14">
        <v>0.39114868020433302</v>
      </c>
      <c r="T13" s="15">
        <v>1.2815463363210899</v>
      </c>
      <c r="U13" s="15">
        <v>0.17582261797969001</v>
      </c>
      <c r="V13" s="15">
        <v>1.36040007637571</v>
      </c>
      <c r="W13" s="16">
        <v>0.11059748986236299</v>
      </c>
      <c r="X13">
        <f t="shared" si="1"/>
        <v>432.30769230769232</v>
      </c>
      <c r="Y13">
        <f t="shared" si="1"/>
        <v>246.66666666666669</v>
      </c>
      <c r="Z13">
        <f t="shared" si="1"/>
        <v>2081.0256410256411</v>
      </c>
      <c r="AA13">
        <f t="shared" si="1"/>
        <v>35.384615384615387</v>
      </c>
      <c r="AB13">
        <f t="shared" si="1"/>
        <v>157.02564102564102</v>
      </c>
      <c r="AC13">
        <f t="shared" si="1"/>
        <v>27.343589743589746</v>
      </c>
      <c r="AD13">
        <f t="shared" si="1"/>
        <v>431.79487179487182</v>
      </c>
      <c r="AE13">
        <f t="shared" si="1"/>
        <v>4.011781335429057</v>
      </c>
      <c r="AF13">
        <f t="shared" si="1"/>
        <v>13.144064987908614</v>
      </c>
      <c r="AG13">
        <f t="shared" si="1"/>
        <v>1.8033089023557951</v>
      </c>
      <c r="AH13">
        <f t="shared" si="1"/>
        <v>13.952821296161128</v>
      </c>
      <c r="AI13">
        <f t="shared" si="1"/>
        <v>1.1343332293575692</v>
      </c>
    </row>
    <row r="14" spans="1:35" x14ac:dyDescent="0.35">
      <c r="A14">
        <v>12</v>
      </c>
      <c r="B14" t="s">
        <v>6</v>
      </c>
      <c r="C14" s="1">
        <v>45065</v>
      </c>
      <c r="D14" t="s">
        <v>7</v>
      </c>
      <c r="E14">
        <v>12</v>
      </c>
      <c r="F14">
        <v>1.74</v>
      </c>
      <c r="G14">
        <v>78.55</v>
      </c>
      <c r="H14">
        <v>0.78549999999999998</v>
      </c>
      <c r="I14">
        <f t="shared" si="2"/>
        <v>20</v>
      </c>
      <c r="J14" s="35" t="s">
        <v>34</v>
      </c>
      <c r="K14">
        <v>4</v>
      </c>
      <c r="L14" s="28">
        <v>34.06</v>
      </c>
      <c r="M14" s="18">
        <v>22.36</v>
      </c>
      <c r="N14" s="19">
        <v>174.8</v>
      </c>
      <c r="O14" s="13">
        <v>3.0379999999999998</v>
      </c>
      <c r="P14" s="19">
        <v>21.09</v>
      </c>
      <c r="Q14" s="29">
        <v>1.361</v>
      </c>
      <c r="R14" s="30">
        <v>39.869999999999997</v>
      </c>
      <c r="S14" s="14">
        <v>0.352757510731941</v>
      </c>
      <c r="T14" s="15">
        <v>0.89744223701623804</v>
      </c>
      <c r="U14" s="15">
        <v>0.130078803167402</v>
      </c>
      <c r="V14" s="15">
        <v>1.6854602392516</v>
      </c>
      <c r="W14" s="16">
        <v>9.3362062526629194E-2</v>
      </c>
      <c r="X14">
        <f t="shared" si="1"/>
        <v>391.49425287356325</v>
      </c>
      <c r="Y14">
        <f t="shared" si="1"/>
        <v>257.01149425287355</v>
      </c>
      <c r="Z14">
        <f t="shared" si="1"/>
        <v>2009.1954022988507</v>
      </c>
      <c r="AA14">
        <f t="shared" si="1"/>
        <v>34.919540229885058</v>
      </c>
      <c r="AB14">
        <f t="shared" si="1"/>
        <v>242.41379310344828</v>
      </c>
      <c r="AC14">
        <f t="shared" si="1"/>
        <v>15.64367816091954</v>
      </c>
      <c r="AD14">
        <f t="shared" si="1"/>
        <v>458.27586206896552</v>
      </c>
      <c r="AE14">
        <f t="shared" si="1"/>
        <v>4.0546840314016208</v>
      </c>
      <c r="AF14">
        <f t="shared" si="1"/>
        <v>10.315428011680897</v>
      </c>
      <c r="AG14">
        <f t="shared" si="1"/>
        <v>1.4951586570965749</v>
      </c>
      <c r="AH14">
        <f t="shared" si="1"/>
        <v>19.373106198294252</v>
      </c>
      <c r="AI14">
        <f t="shared" si="1"/>
        <v>1.0731271554784965</v>
      </c>
    </row>
    <row r="15" spans="1:35" x14ac:dyDescent="0.35">
      <c r="A15">
        <v>13</v>
      </c>
      <c r="B15" t="s">
        <v>6</v>
      </c>
      <c r="C15" s="1">
        <v>45065</v>
      </c>
      <c r="D15" t="s">
        <v>7</v>
      </c>
      <c r="E15">
        <v>13</v>
      </c>
      <c r="F15">
        <v>1.36</v>
      </c>
      <c r="G15">
        <v>87.86</v>
      </c>
      <c r="H15">
        <v>0.87860000000000005</v>
      </c>
      <c r="I15">
        <f t="shared" si="2"/>
        <v>20</v>
      </c>
      <c r="J15" s="35" t="s">
        <v>36</v>
      </c>
      <c r="K15">
        <v>0</v>
      </c>
      <c r="L15" s="28">
        <v>28.1</v>
      </c>
      <c r="M15" s="18">
        <v>48.65</v>
      </c>
      <c r="N15" s="19">
        <v>175.2</v>
      </c>
      <c r="O15" s="18">
        <v>12.14</v>
      </c>
      <c r="P15" s="19">
        <v>35.42</v>
      </c>
      <c r="Q15" s="29">
        <v>5.9569999999999999</v>
      </c>
      <c r="R15" s="30">
        <v>51.29</v>
      </c>
      <c r="S15" s="14">
        <v>0.48609570746435099</v>
      </c>
      <c r="T15" s="15">
        <v>1.3414799558630199</v>
      </c>
      <c r="U15" s="15">
        <v>0.101760429635383</v>
      </c>
      <c r="V15" s="15">
        <v>1.6041654316032301</v>
      </c>
      <c r="W15" s="16">
        <v>0.16855332784735599</v>
      </c>
      <c r="X15">
        <f t="shared" si="1"/>
        <v>413.23529411764702</v>
      </c>
      <c r="Y15">
        <f t="shared" si="1"/>
        <v>715.44117647058818</v>
      </c>
      <c r="Z15">
        <f t="shared" si="1"/>
        <v>2576.4705882352941</v>
      </c>
      <c r="AA15">
        <f t="shared" si="1"/>
        <v>178.52941176470588</v>
      </c>
      <c r="AB15">
        <f t="shared" si="1"/>
        <v>520.88235294117646</v>
      </c>
      <c r="AC15">
        <f t="shared" si="1"/>
        <v>87.60294117647058</v>
      </c>
      <c r="AD15">
        <f t="shared" si="1"/>
        <v>754.26470588235281</v>
      </c>
      <c r="AE15">
        <f t="shared" si="1"/>
        <v>7.1484662862404553</v>
      </c>
      <c r="AF15">
        <f t="shared" si="1"/>
        <v>19.727646409750292</v>
      </c>
      <c r="AG15">
        <f t="shared" si="1"/>
        <v>1.4964769064026908</v>
      </c>
      <c r="AH15">
        <f t="shared" si="1"/>
        <v>23.590668111812203</v>
      </c>
      <c r="AI15">
        <f t="shared" si="1"/>
        <v>2.4787254095199409</v>
      </c>
    </row>
    <row r="16" spans="1:35" x14ac:dyDescent="0.35">
      <c r="A16">
        <v>14</v>
      </c>
      <c r="B16" t="s">
        <v>6</v>
      </c>
      <c r="C16" s="1">
        <v>45065</v>
      </c>
      <c r="D16" t="s">
        <v>7</v>
      </c>
      <c r="E16">
        <v>14</v>
      </c>
      <c r="F16">
        <v>2.0299999999999998</v>
      </c>
      <c r="G16">
        <v>126.46</v>
      </c>
      <c r="H16">
        <v>1.2645999999999999</v>
      </c>
      <c r="I16">
        <f t="shared" si="2"/>
        <v>20</v>
      </c>
      <c r="J16" s="35" t="s">
        <v>33</v>
      </c>
      <c r="K16">
        <v>0</v>
      </c>
      <c r="L16" s="28">
        <v>35.770000000000003</v>
      </c>
      <c r="M16" s="18">
        <v>29.88</v>
      </c>
      <c r="N16" s="19">
        <v>198.3</v>
      </c>
      <c r="O16" s="13">
        <v>2.996</v>
      </c>
      <c r="P16" s="19">
        <v>14.72</v>
      </c>
      <c r="Q16" s="29">
        <v>1.6559999999999999</v>
      </c>
      <c r="R16" s="30">
        <v>40.409999999999997</v>
      </c>
      <c r="S16" s="14">
        <v>0.48402888514914399</v>
      </c>
      <c r="T16" s="15">
        <v>1.7926701072945901</v>
      </c>
      <c r="U16" s="15">
        <v>0.18249592708253601</v>
      </c>
      <c r="V16" s="15">
        <v>2.0916861862468901</v>
      </c>
      <c r="W16" s="16">
        <v>0.24053212395228801</v>
      </c>
      <c r="X16">
        <f t="shared" si="1"/>
        <v>352.41379310344837</v>
      </c>
      <c r="Y16">
        <f t="shared" si="1"/>
        <v>294.38423645320199</v>
      </c>
      <c r="Z16">
        <f t="shared" si="1"/>
        <v>1953.6945812807883</v>
      </c>
      <c r="AA16">
        <f t="shared" si="1"/>
        <v>29.517241379310349</v>
      </c>
      <c r="AB16">
        <f t="shared" si="1"/>
        <v>145.02463054187194</v>
      </c>
      <c r="AC16">
        <f t="shared" si="1"/>
        <v>16.315270935960591</v>
      </c>
      <c r="AD16">
        <f t="shared" si="1"/>
        <v>398.12807881773398</v>
      </c>
      <c r="AE16">
        <f t="shared" si="1"/>
        <v>4.7687574891541287</v>
      </c>
      <c r="AF16">
        <f t="shared" si="1"/>
        <v>17.661774456104336</v>
      </c>
      <c r="AG16">
        <f t="shared" si="1"/>
        <v>1.7979894293845915</v>
      </c>
      <c r="AH16">
        <f t="shared" si="1"/>
        <v>20.607745677309261</v>
      </c>
      <c r="AI16">
        <f t="shared" si="1"/>
        <v>2.3697746202195864</v>
      </c>
    </row>
    <row r="17" spans="1:35" x14ac:dyDescent="0.35">
      <c r="A17">
        <v>15</v>
      </c>
      <c r="B17" t="s">
        <v>6</v>
      </c>
      <c r="C17" s="1">
        <v>45065</v>
      </c>
      <c r="D17" t="s">
        <v>7</v>
      </c>
      <c r="E17">
        <v>15</v>
      </c>
      <c r="F17">
        <v>1.96</v>
      </c>
      <c r="G17">
        <v>104.04</v>
      </c>
      <c r="H17">
        <v>1.0404</v>
      </c>
      <c r="I17">
        <f t="shared" si="2"/>
        <v>20</v>
      </c>
      <c r="J17" s="35" t="s">
        <v>34</v>
      </c>
      <c r="K17">
        <v>4</v>
      </c>
      <c r="L17" s="28">
        <v>30.78</v>
      </c>
      <c r="M17" s="18">
        <v>239.5</v>
      </c>
      <c r="N17" s="19">
        <v>270.60000000000002</v>
      </c>
      <c r="O17" s="18">
        <v>61.44</v>
      </c>
      <c r="P17" s="19">
        <v>132.1</v>
      </c>
      <c r="Q17" s="34">
        <v>22.86</v>
      </c>
      <c r="R17" s="30">
        <v>86.79</v>
      </c>
      <c r="S17" s="14">
        <v>0.70196032325428803</v>
      </c>
      <c r="T17" s="15">
        <v>0.78619434225342599</v>
      </c>
      <c r="U17" s="15">
        <v>0.18478042571575101</v>
      </c>
      <c r="V17" s="15">
        <v>3.0996820664655802</v>
      </c>
      <c r="W17" s="16">
        <v>9.3475596274836203E-2</v>
      </c>
      <c r="X17">
        <f t="shared" si="1"/>
        <v>314.08163265306126</v>
      </c>
      <c r="Y17">
        <f t="shared" si="1"/>
        <v>2443.8775510204082</v>
      </c>
      <c r="Z17">
        <f t="shared" si="1"/>
        <v>2761.2244897959185</v>
      </c>
      <c r="AA17">
        <f t="shared" si="1"/>
        <v>626.9387755102041</v>
      </c>
      <c r="AB17">
        <f t="shared" si="1"/>
        <v>1347.9591836734694</v>
      </c>
      <c r="AC17">
        <f t="shared" si="1"/>
        <v>233.26530612244898</v>
      </c>
      <c r="AD17">
        <f t="shared" si="1"/>
        <v>885.61224489795927</v>
      </c>
      <c r="AE17">
        <f t="shared" si="1"/>
        <v>7.1628604413702863</v>
      </c>
      <c r="AF17">
        <f t="shared" si="1"/>
        <v>8.0223912474839398</v>
      </c>
      <c r="AG17">
        <f t="shared" si="1"/>
        <v>1.8855145481199085</v>
      </c>
      <c r="AH17">
        <f t="shared" si="1"/>
        <v>31.62940884148551</v>
      </c>
      <c r="AI17">
        <f t="shared" si="1"/>
        <v>0.95383261504934902</v>
      </c>
    </row>
    <row r="18" spans="1:35" x14ac:dyDescent="0.35">
      <c r="A18">
        <v>16</v>
      </c>
      <c r="B18" t="s">
        <v>6</v>
      </c>
      <c r="C18" s="1">
        <v>45065</v>
      </c>
      <c r="D18" t="s">
        <v>7</v>
      </c>
      <c r="E18">
        <v>16</v>
      </c>
      <c r="F18">
        <v>1.84</v>
      </c>
      <c r="G18">
        <v>117.17</v>
      </c>
      <c r="H18">
        <v>1.1717</v>
      </c>
      <c r="I18">
        <f t="shared" si="2"/>
        <v>20</v>
      </c>
      <c r="J18" s="35" t="s">
        <v>35</v>
      </c>
      <c r="K18">
        <v>4</v>
      </c>
      <c r="L18" s="28">
        <v>68.25</v>
      </c>
      <c r="M18" s="18">
        <v>218.1</v>
      </c>
      <c r="N18" s="19">
        <v>413.4</v>
      </c>
      <c r="O18" s="13">
        <v>2.8069999999999999</v>
      </c>
      <c r="P18" s="19">
        <v>231.5</v>
      </c>
      <c r="Q18" s="29">
        <v>4.8159999999999998</v>
      </c>
      <c r="R18" s="30">
        <v>107.9</v>
      </c>
      <c r="S18" s="14">
        <v>1.67324760764195</v>
      </c>
      <c r="T18" s="15">
        <v>1.1050450766605899</v>
      </c>
      <c r="U18" s="15">
        <v>0.33100853237928601</v>
      </c>
      <c r="V18" s="15">
        <v>1.4958656533552801</v>
      </c>
      <c r="W18" s="16">
        <v>0.90400441576642299</v>
      </c>
      <c r="X18">
        <f t="shared" si="1"/>
        <v>741.8478260869565</v>
      </c>
      <c r="Y18">
        <f t="shared" si="1"/>
        <v>2370.6521739130435</v>
      </c>
      <c r="Z18">
        <f t="shared" si="1"/>
        <v>4493.478260869565</v>
      </c>
      <c r="AA18">
        <f t="shared" si="1"/>
        <v>30.510869565217391</v>
      </c>
      <c r="AB18">
        <f t="shared" si="1"/>
        <v>2516.304347826087</v>
      </c>
      <c r="AC18">
        <f t="shared" si="1"/>
        <v>52.347826086956516</v>
      </c>
      <c r="AD18">
        <f t="shared" si="1"/>
        <v>1172.8260869565217</v>
      </c>
      <c r="AE18">
        <f t="shared" si="1"/>
        <v>18.187473996108153</v>
      </c>
      <c r="AF18">
        <f t="shared" si="1"/>
        <v>12.011359528919455</v>
      </c>
      <c r="AG18">
        <f t="shared" si="1"/>
        <v>3.5979188302096303</v>
      </c>
      <c r="AH18">
        <f t="shared" si="1"/>
        <v>16.25940927560087</v>
      </c>
      <c r="AI18">
        <f t="shared" si="1"/>
        <v>9.8261349539828586</v>
      </c>
    </row>
    <row r="19" spans="1:35" x14ac:dyDescent="0.35">
      <c r="A19">
        <v>17</v>
      </c>
      <c r="B19" t="s">
        <v>6</v>
      </c>
      <c r="C19" s="1">
        <v>45065</v>
      </c>
      <c r="D19" t="s">
        <v>7</v>
      </c>
      <c r="E19">
        <v>17</v>
      </c>
      <c r="F19">
        <v>2.0699999999999998</v>
      </c>
      <c r="G19">
        <v>99.99</v>
      </c>
      <c r="H19">
        <v>0.9998999999999999</v>
      </c>
      <c r="I19">
        <f t="shared" si="2"/>
        <v>20</v>
      </c>
      <c r="J19" s="35" t="s">
        <v>33</v>
      </c>
      <c r="K19">
        <v>0</v>
      </c>
      <c r="L19" s="28">
        <v>43.23</v>
      </c>
      <c r="M19" s="18">
        <v>30.54</v>
      </c>
      <c r="N19" s="19">
        <v>234.2</v>
      </c>
      <c r="O19" s="13">
        <v>3.0569999999999999</v>
      </c>
      <c r="P19" s="19">
        <v>26.59</v>
      </c>
      <c r="Q19" s="29">
        <v>2.226</v>
      </c>
      <c r="R19" s="30">
        <v>50.05</v>
      </c>
      <c r="S19" s="14">
        <v>0.66293131935326899</v>
      </c>
      <c r="T19" s="15">
        <v>2.3780079286645899</v>
      </c>
      <c r="U19" s="15">
        <v>0.18800409464749099</v>
      </c>
      <c r="V19" s="15">
        <v>1.90921319132822</v>
      </c>
      <c r="W19" s="16">
        <v>0.468630440027205</v>
      </c>
      <c r="X19">
        <f t="shared" si="1"/>
        <v>417.68115942028982</v>
      </c>
      <c r="Y19">
        <f t="shared" si="1"/>
        <v>295.07246376811594</v>
      </c>
      <c r="Z19">
        <f t="shared" si="1"/>
        <v>2262.8019323671501</v>
      </c>
      <c r="AA19">
        <f t="shared" si="1"/>
        <v>29.536231884057973</v>
      </c>
      <c r="AB19">
        <f t="shared" si="1"/>
        <v>256.90821256038646</v>
      </c>
      <c r="AC19">
        <f t="shared" si="1"/>
        <v>21.507246376811594</v>
      </c>
      <c r="AD19">
        <f t="shared" si="1"/>
        <v>483.5748792270532</v>
      </c>
      <c r="AE19">
        <f t="shared" si="1"/>
        <v>6.4051335203214403</v>
      </c>
      <c r="AF19">
        <f t="shared" si="1"/>
        <v>22.975922016082997</v>
      </c>
      <c r="AG19">
        <f t="shared" si="1"/>
        <v>1.8164646825844541</v>
      </c>
      <c r="AH19">
        <f t="shared" si="1"/>
        <v>18.446504264040772</v>
      </c>
      <c r="AI19">
        <f t="shared" si="1"/>
        <v>4.5278303384271021</v>
      </c>
    </row>
    <row r="20" spans="1:35" x14ac:dyDescent="0.35">
      <c r="A20">
        <v>18</v>
      </c>
      <c r="B20" t="s">
        <v>6</v>
      </c>
      <c r="C20" s="1">
        <v>45065</v>
      </c>
      <c r="D20" t="s">
        <v>7</v>
      </c>
      <c r="E20">
        <v>18</v>
      </c>
      <c r="F20">
        <v>1.52</v>
      </c>
      <c r="G20">
        <v>91.87</v>
      </c>
      <c r="H20">
        <v>0.91870000000000007</v>
      </c>
      <c r="I20">
        <f t="shared" si="2"/>
        <v>20</v>
      </c>
      <c r="J20" s="35" t="s">
        <v>34</v>
      </c>
      <c r="K20">
        <v>4</v>
      </c>
      <c r="L20" s="28">
        <v>48.95</v>
      </c>
      <c r="M20" s="18">
        <v>27.63</v>
      </c>
      <c r="N20" s="19">
        <v>235.7</v>
      </c>
      <c r="O20" s="13">
        <v>2.9689999999999999</v>
      </c>
      <c r="P20" s="19">
        <v>36.19</v>
      </c>
      <c r="Q20" s="34">
        <v>2.0379999999999998</v>
      </c>
      <c r="R20" s="30">
        <v>55.69</v>
      </c>
      <c r="S20" s="14">
        <v>0.60359377745363396</v>
      </c>
      <c r="T20" s="15">
        <v>1.9326821681988999</v>
      </c>
      <c r="U20" s="15">
        <v>0.21345185081222501</v>
      </c>
      <c r="V20" s="15">
        <v>1.8184603667153401</v>
      </c>
      <c r="W20" s="16">
        <v>0.26029150347001401</v>
      </c>
      <c r="X20">
        <f t="shared" si="1"/>
        <v>644.07894736842104</v>
      </c>
      <c r="Y20">
        <f t="shared" si="1"/>
        <v>363.5526315789474</v>
      </c>
      <c r="Z20">
        <f t="shared" si="1"/>
        <v>3101.3157894736842</v>
      </c>
      <c r="AA20">
        <f t="shared" si="1"/>
        <v>39.065789473684205</v>
      </c>
      <c r="AB20">
        <f t="shared" si="1"/>
        <v>476.18421052631578</v>
      </c>
      <c r="AC20">
        <f t="shared" si="1"/>
        <v>26.815789473684209</v>
      </c>
      <c r="AD20">
        <f t="shared" si="1"/>
        <v>732.76315789473676</v>
      </c>
      <c r="AE20">
        <f t="shared" si="1"/>
        <v>7.942023387547815</v>
      </c>
      <c r="AF20">
        <f t="shared" si="1"/>
        <v>25.430028528932894</v>
      </c>
      <c r="AG20">
        <f t="shared" si="1"/>
        <v>2.8085769843713817</v>
      </c>
      <c r="AH20">
        <f t="shared" si="1"/>
        <v>23.927110088359736</v>
      </c>
      <c r="AI20">
        <f t="shared" si="1"/>
        <v>3.4248882035528156</v>
      </c>
    </row>
    <row r="21" spans="1:35" x14ac:dyDescent="0.35">
      <c r="A21">
        <v>19</v>
      </c>
      <c r="B21" t="s">
        <v>6</v>
      </c>
      <c r="C21" s="1">
        <v>45065</v>
      </c>
      <c r="D21" t="s">
        <v>7</v>
      </c>
      <c r="E21">
        <v>19</v>
      </c>
      <c r="F21">
        <v>1.81</v>
      </c>
      <c r="G21">
        <v>93.93</v>
      </c>
      <c r="H21">
        <v>0.93930000000000002</v>
      </c>
      <c r="I21">
        <f t="shared" si="2"/>
        <v>20</v>
      </c>
      <c r="J21" s="35" t="s">
        <v>35</v>
      </c>
      <c r="K21">
        <v>4</v>
      </c>
      <c r="L21" s="28">
        <v>52.32</v>
      </c>
      <c r="M21" s="18">
        <v>37.869999999999997</v>
      </c>
      <c r="N21" s="19">
        <v>257.89999999999998</v>
      </c>
      <c r="O21" s="13">
        <v>4.0149999999999997</v>
      </c>
      <c r="P21" s="19">
        <v>42.62</v>
      </c>
      <c r="Q21" s="34">
        <v>3.2090000000000001</v>
      </c>
      <c r="R21" s="30">
        <v>56.38</v>
      </c>
      <c r="S21" s="14">
        <v>0.68144191548253796</v>
      </c>
      <c r="T21" s="15">
        <v>1.9145591045318699</v>
      </c>
      <c r="U21" s="15">
        <v>0.28693679362623198</v>
      </c>
      <c r="V21" s="15">
        <v>1.90168894569708</v>
      </c>
      <c r="W21" s="16">
        <v>0.24968688193067201</v>
      </c>
      <c r="X21">
        <f t="shared" si="1"/>
        <v>578.12154696132598</v>
      </c>
      <c r="Y21">
        <f t="shared" si="1"/>
        <v>418.45303867403311</v>
      </c>
      <c r="Z21">
        <f t="shared" si="1"/>
        <v>2849.7237569060771</v>
      </c>
      <c r="AA21">
        <f t="shared" si="1"/>
        <v>44.364640883977899</v>
      </c>
      <c r="AB21">
        <f t="shared" si="1"/>
        <v>470.93922651933701</v>
      </c>
      <c r="AC21">
        <f t="shared" si="1"/>
        <v>35.458563535911608</v>
      </c>
      <c r="AD21">
        <f t="shared" si="1"/>
        <v>622.98342541436466</v>
      </c>
      <c r="AE21">
        <f t="shared" si="1"/>
        <v>7.529744922458983</v>
      </c>
      <c r="AF21">
        <f t="shared" si="1"/>
        <v>21.155349221346629</v>
      </c>
      <c r="AG21">
        <f t="shared" si="1"/>
        <v>3.1705723052622314</v>
      </c>
      <c r="AH21">
        <f t="shared" si="1"/>
        <v>21.013137521514697</v>
      </c>
      <c r="AI21">
        <f t="shared" si="1"/>
        <v>2.7589710710571493</v>
      </c>
    </row>
    <row r="22" spans="1:35" x14ac:dyDescent="0.35">
      <c r="A22">
        <v>20</v>
      </c>
      <c r="B22" t="s">
        <v>6</v>
      </c>
      <c r="C22" s="1">
        <v>45065</v>
      </c>
      <c r="D22" t="s">
        <v>7</v>
      </c>
      <c r="E22">
        <v>20</v>
      </c>
      <c r="F22">
        <v>2.0099999999999998</v>
      </c>
      <c r="G22">
        <v>77.77</v>
      </c>
      <c r="H22">
        <v>0.77769999999999995</v>
      </c>
      <c r="I22">
        <f t="shared" si="2"/>
        <v>20</v>
      </c>
      <c r="J22" s="35" t="s">
        <v>36</v>
      </c>
      <c r="K22">
        <v>0</v>
      </c>
      <c r="L22" s="28">
        <v>61.58</v>
      </c>
      <c r="M22" s="18">
        <v>28.95</v>
      </c>
      <c r="N22" s="19">
        <v>231.8</v>
      </c>
      <c r="O22" s="13">
        <v>5.2489999999999997</v>
      </c>
      <c r="P22" s="19">
        <v>19.559999999999999</v>
      </c>
      <c r="Q22" s="29">
        <v>1.7689999999999999</v>
      </c>
      <c r="R22" s="30">
        <v>50.28</v>
      </c>
      <c r="S22" s="14">
        <v>0.46704583412313999</v>
      </c>
      <c r="T22" s="15">
        <v>1.04061831116534</v>
      </c>
      <c r="U22" s="15">
        <v>0.25623403753361701</v>
      </c>
      <c r="V22" s="15">
        <v>1.4040839142858601</v>
      </c>
      <c r="W22" s="16">
        <v>0.13377241850815999</v>
      </c>
      <c r="X22">
        <f t="shared" si="1"/>
        <v>612.7363184079602</v>
      </c>
      <c r="Y22">
        <f t="shared" si="1"/>
        <v>288.05970149253733</v>
      </c>
      <c r="Z22">
        <f t="shared" si="1"/>
        <v>2306.4676616915426</v>
      </c>
      <c r="AA22">
        <f t="shared" si="1"/>
        <v>52.228855721393032</v>
      </c>
      <c r="AB22">
        <f t="shared" si="1"/>
        <v>194.62686567164181</v>
      </c>
      <c r="AC22">
        <f t="shared" si="1"/>
        <v>17.601990049751244</v>
      </c>
      <c r="AD22">
        <f t="shared" si="1"/>
        <v>500.29850746268664</v>
      </c>
      <c r="AE22">
        <f t="shared" si="1"/>
        <v>4.6472222300809953</v>
      </c>
      <c r="AF22">
        <f t="shared" si="1"/>
        <v>10.354411056371543</v>
      </c>
      <c r="AG22">
        <f t="shared" si="1"/>
        <v>2.5495924132698211</v>
      </c>
      <c r="AH22">
        <f t="shared" si="1"/>
        <v>13.970984221749854</v>
      </c>
      <c r="AI22">
        <f t="shared" si="1"/>
        <v>1.331068840877214</v>
      </c>
    </row>
  </sheetData>
  <mergeCells count="2">
    <mergeCell ref="L1:W1"/>
    <mergeCell ref="X1:AI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14F7F-B378-46BF-A6FA-F8FC00F5748B}">
  <dimension ref="A1:AI44"/>
  <sheetViews>
    <sheetView topLeftCell="O1" zoomScale="58" zoomScaleNormal="115" workbookViewId="0">
      <selection activeCell="X4" sqref="X4"/>
    </sheetView>
  </sheetViews>
  <sheetFormatPr defaultRowHeight="14.5" x14ac:dyDescent="0.35"/>
  <cols>
    <col min="3" max="3" width="13.453125" customWidth="1"/>
    <col min="8" max="11" width="18" customWidth="1"/>
    <col min="27" max="27" width="9.90625" customWidth="1"/>
    <col min="29" max="29" width="10.08984375" bestFit="1" customWidth="1"/>
    <col min="31" max="31" width="13.81640625" customWidth="1"/>
  </cols>
  <sheetData>
    <row r="1" spans="1:35" ht="15" thickBot="1" x14ac:dyDescent="0.4">
      <c r="L1" s="49" t="s">
        <v>28</v>
      </c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 t="s">
        <v>29</v>
      </c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</row>
    <row r="2" spans="1:35" ht="15" thickBot="1" x14ac:dyDescent="0.4">
      <c r="A2" t="s">
        <v>0</v>
      </c>
      <c r="B2" t="s">
        <v>1</v>
      </c>
      <c r="C2" t="s">
        <v>8</v>
      </c>
      <c r="D2" t="s">
        <v>2</v>
      </c>
      <c r="E2" t="s">
        <v>3</v>
      </c>
      <c r="F2" t="s">
        <v>4</v>
      </c>
      <c r="G2" t="s">
        <v>9</v>
      </c>
      <c r="H2" t="s">
        <v>5</v>
      </c>
      <c r="I2" t="s">
        <v>30</v>
      </c>
      <c r="J2" s="36" t="s">
        <v>31</v>
      </c>
      <c r="K2" t="s">
        <v>32</v>
      </c>
      <c r="L2" s="2" t="s">
        <v>10</v>
      </c>
      <c r="M2" s="5" t="s">
        <v>11</v>
      </c>
      <c r="N2" s="4" t="s">
        <v>12</v>
      </c>
      <c r="O2" s="5" t="s">
        <v>13</v>
      </c>
      <c r="P2" s="4" t="s">
        <v>14</v>
      </c>
      <c r="Q2" s="3" t="s">
        <v>15</v>
      </c>
      <c r="R2" s="22" t="s">
        <v>16</v>
      </c>
      <c r="S2" s="6" t="s">
        <v>17</v>
      </c>
      <c r="T2" s="7" t="s">
        <v>18</v>
      </c>
      <c r="U2" s="7" t="s">
        <v>19</v>
      </c>
      <c r="V2" s="7" t="s">
        <v>20</v>
      </c>
      <c r="W2" s="8" t="s">
        <v>21</v>
      </c>
      <c r="X2" s="2" t="s">
        <v>10</v>
      </c>
      <c r="Y2" s="5" t="s">
        <v>11</v>
      </c>
      <c r="Z2" s="4" t="s">
        <v>12</v>
      </c>
      <c r="AA2" s="5" t="s">
        <v>13</v>
      </c>
      <c r="AB2" s="4" t="s">
        <v>14</v>
      </c>
      <c r="AC2" s="3" t="s">
        <v>15</v>
      </c>
      <c r="AD2" s="22" t="s">
        <v>16</v>
      </c>
      <c r="AE2" s="6" t="s">
        <v>17</v>
      </c>
      <c r="AF2" s="7" t="s">
        <v>18</v>
      </c>
      <c r="AG2" s="7" t="s">
        <v>19</v>
      </c>
      <c r="AH2" s="7" t="s">
        <v>20</v>
      </c>
      <c r="AI2" s="8" t="s">
        <v>21</v>
      </c>
    </row>
    <row r="3" spans="1:35" x14ac:dyDescent="0.35">
      <c r="A3">
        <v>1</v>
      </c>
      <c r="B3" t="s">
        <v>6</v>
      </c>
      <c r="C3" s="1">
        <v>45065</v>
      </c>
      <c r="D3" t="s">
        <v>7</v>
      </c>
      <c r="E3">
        <v>1</v>
      </c>
      <c r="F3">
        <v>1.58</v>
      </c>
      <c r="G3">
        <v>99.56</v>
      </c>
      <c r="H3">
        <v>0.99560000000000004</v>
      </c>
      <c r="I3">
        <v>20</v>
      </c>
      <c r="J3" s="35" t="s">
        <v>33</v>
      </c>
      <c r="K3">
        <v>0</v>
      </c>
      <c r="L3" s="23">
        <v>56.89</v>
      </c>
      <c r="M3" s="24">
        <v>8.1479999999999997</v>
      </c>
      <c r="N3" s="25">
        <v>14.19</v>
      </c>
      <c r="O3" s="9" t="s">
        <v>26</v>
      </c>
      <c r="P3" s="25">
        <v>19.61</v>
      </c>
      <c r="Q3" s="26" t="s">
        <v>27</v>
      </c>
      <c r="R3" s="27">
        <v>33.83</v>
      </c>
      <c r="S3" s="10">
        <v>0.32862379394665098</v>
      </c>
      <c r="T3" s="11">
        <v>0.38601917201726699</v>
      </c>
      <c r="U3" s="11">
        <v>0.43044499409278397</v>
      </c>
      <c r="V3" s="11">
        <v>0.52452603006423004</v>
      </c>
      <c r="W3" s="12">
        <v>0.75877790278961399</v>
      </c>
      <c r="X3">
        <f>20*L3/$F3</f>
        <v>720.1265822784809</v>
      </c>
      <c r="Y3">
        <f t="shared" ref="Y3:AI11" si="0">20*M3/$F3</f>
        <v>103.1392405063291</v>
      </c>
      <c r="Z3">
        <f t="shared" si="0"/>
        <v>179.62025316455697</v>
      </c>
      <c r="AA3">
        <v>0</v>
      </c>
      <c r="AB3">
        <f t="shared" si="0"/>
        <v>248.22784810126581</v>
      </c>
      <c r="AC3">
        <v>0</v>
      </c>
      <c r="AD3">
        <f t="shared" si="0"/>
        <v>428.22784810126575</v>
      </c>
      <c r="AE3">
        <f t="shared" si="0"/>
        <v>4.1597948600841894</v>
      </c>
      <c r="AF3">
        <f t="shared" si="0"/>
        <v>4.886318633129962</v>
      </c>
      <c r="AG3">
        <f t="shared" si="0"/>
        <v>5.4486708113010627</v>
      </c>
      <c r="AH3">
        <f t="shared" si="0"/>
        <v>6.6395700008130385</v>
      </c>
      <c r="AI3">
        <f t="shared" si="0"/>
        <v>9.6047835796153667</v>
      </c>
    </row>
    <row r="4" spans="1:35" x14ac:dyDescent="0.35">
      <c r="A4">
        <v>2</v>
      </c>
      <c r="B4" t="s">
        <v>6</v>
      </c>
      <c r="C4" s="1">
        <v>45065</v>
      </c>
      <c r="D4" t="s">
        <v>7</v>
      </c>
      <c r="E4">
        <v>2</v>
      </c>
      <c r="F4">
        <v>1.83</v>
      </c>
      <c r="G4">
        <v>113.61</v>
      </c>
      <c r="H4">
        <v>1.1360999999999999</v>
      </c>
      <c r="I4">
        <f>I3</f>
        <v>20</v>
      </c>
      <c r="J4" s="35" t="s">
        <v>34</v>
      </c>
      <c r="K4">
        <v>4</v>
      </c>
      <c r="L4" s="28">
        <v>33.82</v>
      </c>
      <c r="M4" s="18">
        <v>29.84</v>
      </c>
      <c r="N4" s="19">
        <v>11.73</v>
      </c>
      <c r="O4" s="13" t="s">
        <v>26</v>
      </c>
      <c r="P4" s="19">
        <v>43.15</v>
      </c>
      <c r="Q4" s="29">
        <v>1.2849999999999999</v>
      </c>
      <c r="R4" s="30">
        <v>29.1</v>
      </c>
      <c r="S4" s="14">
        <v>0.47561696353452299</v>
      </c>
      <c r="T4" s="15">
        <v>0.22578346156159201</v>
      </c>
      <c r="U4" s="15">
        <v>0.313594476526315</v>
      </c>
      <c r="V4" s="15">
        <v>0.41254657268289302</v>
      </c>
      <c r="W4" s="16">
        <v>0.90098881303337797</v>
      </c>
      <c r="X4">
        <f t="shared" ref="X4:X22" si="1">20*L4/$F4</f>
        <v>369.61748633879779</v>
      </c>
      <c r="Y4">
        <f t="shared" si="0"/>
        <v>326.12021857923492</v>
      </c>
      <c r="Z4">
        <f t="shared" si="0"/>
        <v>128.19672131147541</v>
      </c>
      <c r="AA4">
        <v>0</v>
      </c>
      <c r="AB4">
        <f t="shared" si="0"/>
        <v>471.58469945355188</v>
      </c>
      <c r="AC4">
        <f t="shared" si="0"/>
        <v>14.043715846994534</v>
      </c>
      <c r="AD4">
        <f t="shared" si="0"/>
        <v>318.03278688524591</v>
      </c>
      <c r="AE4">
        <f t="shared" si="0"/>
        <v>5.1979996014701957</v>
      </c>
      <c r="AF4">
        <f t="shared" si="0"/>
        <v>2.4675788148807869</v>
      </c>
      <c r="AG4">
        <f t="shared" si="0"/>
        <v>3.4272620385389616</v>
      </c>
      <c r="AH4">
        <f t="shared" si="0"/>
        <v>4.508705712381345</v>
      </c>
      <c r="AI4">
        <f t="shared" si="0"/>
        <v>9.8468722735888292</v>
      </c>
    </row>
    <row r="5" spans="1:35" x14ac:dyDescent="0.35">
      <c r="A5">
        <v>3</v>
      </c>
      <c r="B5" t="s">
        <v>6</v>
      </c>
      <c r="C5" s="1">
        <v>45065</v>
      </c>
      <c r="D5" t="s">
        <v>7</v>
      </c>
      <c r="E5">
        <v>3</v>
      </c>
      <c r="F5">
        <v>1.56</v>
      </c>
      <c r="G5">
        <v>127.99</v>
      </c>
      <c r="H5">
        <v>1.2799</v>
      </c>
      <c r="I5">
        <f t="shared" ref="I5:I22" si="2">I4</f>
        <v>20</v>
      </c>
      <c r="J5" s="35" t="s">
        <v>35</v>
      </c>
      <c r="K5">
        <v>4</v>
      </c>
      <c r="L5" s="28">
        <v>31.33</v>
      </c>
      <c r="M5" s="18">
        <v>8.34</v>
      </c>
      <c r="N5" s="19">
        <v>7.3810000000000002</v>
      </c>
      <c r="O5" s="13" t="s">
        <v>26</v>
      </c>
      <c r="P5" s="19">
        <v>15.32</v>
      </c>
      <c r="Q5" s="29" t="s">
        <v>27</v>
      </c>
      <c r="R5" s="30">
        <v>26.76</v>
      </c>
      <c r="S5" s="14">
        <v>0.26315874528821298</v>
      </c>
      <c r="T5" s="15">
        <v>0.40453701286087101</v>
      </c>
      <c r="U5" s="15">
        <v>0.38584089122850301</v>
      </c>
      <c r="V5" s="15">
        <v>0.46755667855989502</v>
      </c>
      <c r="W5" s="16">
        <v>0.59406501216900598</v>
      </c>
      <c r="X5">
        <f t="shared" si="1"/>
        <v>401.66666666666657</v>
      </c>
      <c r="Y5">
        <f t="shared" si="0"/>
        <v>106.92307692307692</v>
      </c>
      <c r="Z5">
        <f t="shared" si="0"/>
        <v>94.628205128205124</v>
      </c>
      <c r="AA5">
        <v>0</v>
      </c>
      <c r="AB5">
        <f t="shared" si="0"/>
        <v>196.41025641025638</v>
      </c>
      <c r="AC5">
        <v>0</v>
      </c>
      <c r="AD5">
        <f t="shared" si="0"/>
        <v>343.07692307692309</v>
      </c>
      <c r="AE5">
        <f t="shared" si="0"/>
        <v>3.3738300677976021</v>
      </c>
      <c r="AF5">
        <f t="shared" si="0"/>
        <v>5.1863719597547568</v>
      </c>
      <c r="AG5">
        <f t="shared" si="0"/>
        <v>4.9466780926731149</v>
      </c>
      <c r="AH5">
        <f t="shared" si="0"/>
        <v>5.994316391793526</v>
      </c>
      <c r="AI5">
        <f t="shared" si="0"/>
        <v>7.6162181047308453</v>
      </c>
    </row>
    <row r="6" spans="1:35" x14ac:dyDescent="0.35">
      <c r="A6">
        <v>4</v>
      </c>
      <c r="B6" t="s">
        <v>6</v>
      </c>
      <c r="C6" s="1">
        <v>45065</v>
      </c>
      <c r="D6" t="s">
        <v>7</v>
      </c>
      <c r="E6">
        <v>4</v>
      </c>
      <c r="F6">
        <v>1.67</v>
      </c>
      <c r="G6">
        <v>110.25</v>
      </c>
      <c r="H6">
        <v>1.1025</v>
      </c>
      <c r="I6">
        <f t="shared" si="2"/>
        <v>20</v>
      </c>
      <c r="J6" s="35" t="s">
        <v>36</v>
      </c>
      <c r="K6">
        <v>0</v>
      </c>
      <c r="L6" s="28">
        <v>39.119999999999997</v>
      </c>
      <c r="M6" s="18">
        <v>14.26</v>
      </c>
      <c r="N6" s="19">
        <v>10.7</v>
      </c>
      <c r="O6" s="13" t="s">
        <v>26</v>
      </c>
      <c r="P6" s="19">
        <v>19.7</v>
      </c>
      <c r="Q6" s="29" t="s">
        <v>27</v>
      </c>
      <c r="R6" s="30">
        <v>29.99</v>
      </c>
      <c r="S6" s="14">
        <v>0.29640271294342302</v>
      </c>
      <c r="T6" s="15">
        <v>0.40900333588635601</v>
      </c>
      <c r="U6" s="15">
        <v>0.39472943988384301</v>
      </c>
      <c r="V6" s="15">
        <v>0.52441347329294496</v>
      </c>
      <c r="W6" s="16">
        <v>0.64585356195754795</v>
      </c>
      <c r="X6">
        <f t="shared" si="1"/>
        <v>468.50299401197606</v>
      </c>
      <c r="Y6">
        <f t="shared" si="0"/>
        <v>170.77844311377245</v>
      </c>
      <c r="Z6">
        <f t="shared" si="0"/>
        <v>128.1437125748503</v>
      </c>
      <c r="AA6">
        <v>0</v>
      </c>
      <c r="AB6">
        <f t="shared" si="0"/>
        <v>235.92814371257487</v>
      </c>
      <c r="AC6">
        <v>0</v>
      </c>
      <c r="AD6">
        <f t="shared" si="0"/>
        <v>359.16167664670655</v>
      </c>
      <c r="AE6">
        <f t="shared" si="0"/>
        <v>3.5497330891427907</v>
      </c>
      <c r="AF6">
        <f t="shared" si="0"/>
        <v>4.8982435435491745</v>
      </c>
      <c r="AG6">
        <f t="shared" si="0"/>
        <v>4.7272986812436288</v>
      </c>
      <c r="AH6">
        <f t="shared" si="0"/>
        <v>6.2804008777598197</v>
      </c>
      <c r="AI6">
        <f t="shared" si="0"/>
        <v>7.7347731970963824</v>
      </c>
    </row>
    <row r="7" spans="1:35" x14ac:dyDescent="0.35">
      <c r="A7">
        <v>5</v>
      </c>
      <c r="B7" t="s">
        <v>6</v>
      </c>
      <c r="C7" s="1">
        <v>45065</v>
      </c>
      <c r="D7" t="s">
        <v>7</v>
      </c>
      <c r="E7">
        <v>5</v>
      </c>
      <c r="F7">
        <v>1.33</v>
      </c>
      <c r="G7">
        <v>98.97</v>
      </c>
      <c r="H7">
        <v>0.98970000000000002</v>
      </c>
      <c r="I7">
        <f t="shared" si="2"/>
        <v>20</v>
      </c>
      <c r="J7" s="35" t="s">
        <v>34</v>
      </c>
      <c r="K7">
        <v>4</v>
      </c>
      <c r="L7" s="28">
        <v>30.98</v>
      </c>
      <c r="M7" s="18">
        <v>7.1849999999999996</v>
      </c>
      <c r="N7" s="19">
        <v>6.3860000000000001</v>
      </c>
      <c r="O7" s="13" t="s">
        <v>26</v>
      </c>
      <c r="P7" s="19">
        <v>17.82</v>
      </c>
      <c r="Q7" s="29" t="s">
        <v>27</v>
      </c>
      <c r="R7" s="30">
        <v>27.64</v>
      </c>
      <c r="S7" s="14">
        <v>0.26225515965653401</v>
      </c>
      <c r="T7" s="15">
        <v>0.43156609911605998</v>
      </c>
      <c r="U7" s="15">
        <v>0.353317809745744</v>
      </c>
      <c r="V7" s="15">
        <v>0.53368044774267498</v>
      </c>
      <c r="W7" s="16">
        <v>0.90191476700063999</v>
      </c>
      <c r="X7">
        <f t="shared" si="1"/>
        <v>465.86466165413532</v>
      </c>
      <c r="Y7">
        <f t="shared" si="0"/>
        <v>108.04511278195487</v>
      </c>
      <c r="Z7">
        <f t="shared" si="0"/>
        <v>96.030075187969913</v>
      </c>
      <c r="AA7">
        <v>0</v>
      </c>
      <c r="AB7">
        <f t="shared" si="0"/>
        <v>267.96992481203006</v>
      </c>
      <c r="AC7">
        <v>0</v>
      </c>
      <c r="AD7">
        <f t="shared" si="0"/>
        <v>415.63909774436087</v>
      </c>
      <c r="AE7">
        <f t="shared" si="0"/>
        <v>3.9436866113764508</v>
      </c>
      <c r="AF7">
        <f t="shared" si="0"/>
        <v>6.4897157761813533</v>
      </c>
      <c r="AG7">
        <f t="shared" si="0"/>
        <v>5.3130497706126913</v>
      </c>
      <c r="AH7">
        <f t="shared" si="0"/>
        <v>8.0252698908672926</v>
      </c>
      <c r="AI7">
        <f t="shared" si="0"/>
        <v>13.562628075197594</v>
      </c>
    </row>
    <row r="8" spans="1:35" x14ac:dyDescent="0.35">
      <c r="A8">
        <v>6</v>
      </c>
      <c r="B8" t="s">
        <v>6</v>
      </c>
      <c r="C8" s="1">
        <v>45065</v>
      </c>
      <c r="D8" t="s">
        <v>7</v>
      </c>
      <c r="E8">
        <v>6</v>
      </c>
      <c r="F8">
        <v>1.76</v>
      </c>
      <c r="G8">
        <v>109.97</v>
      </c>
      <c r="H8">
        <v>1.0996999999999999</v>
      </c>
      <c r="I8">
        <f t="shared" si="2"/>
        <v>20</v>
      </c>
      <c r="J8" s="35" t="s">
        <v>35</v>
      </c>
      <c r="K8">
        <v>4</v>
      </c>
      <c r="L8" s="28">
        <v>39.39</v>
      </c>
      <c r="M8" s="18">
        <v>9.0850000000000009</v>
      </c>
      <c r="N8" s="19">
        <v>9.1379999999999999</v>
      </c>
      <c r="O8" s="13" t="s">
        <v>26</v>
      </c>
      <c r="P8" s="19">
        <v>15.43</v>
      </c>
      <c r="Q8" s="29" t="s">
        <v>27</v>
      </c>
      <c r="R8" s="30">
        <v>27.74</v>
      </c>
      <c r="S8" s="14">
        <v>0.39444580597720902</v>
      </c>
      <c r="T8" s="15">
        <v>0.53975622415958602</v>
      </c>
      <c r="U8" s="15">
        <v>0.53034768504257201</v>
      </c>
      <c r="V8" s="15">
        <v>0.70206662516565299</v>
      </c>
      <c r="W8" s="16">
        <v>0.73636477968550196</v>
      </c>
      <c r="X8">
        <f t="shared" si="1"/>
        <v>447.61363636363632</v>
      </c>
      <c r="Y8">
        <f t="shared" si="0"/>
        <v>103.23863636363637</v>
      </c>
      <c r="Z8">
        <f t="shared" si="0"/>
        <v>103.84090909090908</v>
      </c>
      <c r="AA8">
        <v>0</v>
      </c>
      <c r="AB8">
        <f t="shared" si="0"/>
        <v>175.34090909090909</v>
      </c>
      <c r="AC8">
        <v>0</v>
      </c>
      <c r="AD8">
        <f t="shared" si="0"/>
        <v>315.22727272727269</v>
      </c>
      <c r="AE8">
        <f t="shared" si="0"/>
        <v>4.482338704286466</v>
      </c>
      <c r="AF8">
        <f t="shared" si="0"/>
        <v>6.1335934563589323</v>
      </c>
      <c r="AG8">
        <f t="shared" si="0"/>
        <v>6.0266782391201366</v>
      </c>
      <c r="AH8">
        <f t="shared" si="0"/>
        <v>7.9780298314278744</v>
      </c>
      <c r="AI8">
        <f t="shared" si="0"/>
        <v>8.3677815873352497</v>
      </c>
    </row>
    <row r="9" spans="1:35" x14ac:dyDescent="0.35">
      <c r="A9">
        <v>7</v>
      </c>
      <c r="B9" t="s">
        <v>6</v>
      </c>
      <c r="C9" s="1">
        <v>45065</v>
      </c>
      <c r="D9" t="s">
        <v>7</v>
      </c>
      <c r="E9">
        <v>7</v>
      </c>
      <c r="F9">
        <v>1.82</v>
      </c>
      <c r="G9">
        <v>74.36</v>
      </c>
      <c r="H9">
        <v>0.74360000000000004</v>
      </c>
      <c r="I9">
        <f t="shared" si="2"/>
        <v>20</v>
      </c>
      <c r="J9" s="35" t="s">
        <v>36</v>
      </c>
      <c r="K9">
        <v>0</v>
      </c>
      <c r="L9" s="28">
        <v>51.52</v>
      </c>
      <c r="M9" s="18">
        <v>38.69</v>
      </c>
      <c r="N9" s="19">
        <v>10.02</v>
      </c>
      <c r="O9" s="18">
        <v>3.6219999999999999</v>
      </c>
      <c r="P9" s="19">
        <v>32.19</v>
      </c>
      <c r="Q9" s="29">
        <v>0.41949999999999998</v>
      </c>
      <c r="R9" s="30">
        <v>41.18</v>
      </c>
      <c r="S9" s="14">
        <v>0.33216804526712002</v>
      </c>
      <c r="T9" s="15">
        <v>0.27280550692655098</v>
      </c>
      <c r="U9" s="15">
        <v>0.424795767137643</v>
      </c>
      <c r="V9" s="15">
        <v>0.54314585461824305</v>
      </c>
      <c r="W9" s="16">
        <v>0.97258862135607704</v>
      </c>
      <c r="X9">
        <f t="shared" si="1"/>
        <v>566.15384615384619</v>
      </c>
      <c r="Y9">
        <f t="shared" si="0"/>
        <v>425.16483516483515</v>
      </c>
      <c r="Z9">
        <f t="shared" si="0"/>
        <v>110.10989010989009</v>
      </c>
      <c r="AA9">
        <f>20*O9/$F9</f>
        <v>39.802197802197803</v>
      </c>
      <c r="AB9">
        <f t="shared" si="0"/>
        <v>353.73626373626371</v>
      </c>
      <c r="AC9">
        <f t="shared" si="0"/>
        <v>4.6098901098901104</v>
      </c>
      <c r="AD9">
        <f t="shared" si="0"/>
        <v>452.52747252747253</v>
      </c>
      <c r="AE9">
        <f t="shared" si="0"/>
        <v>3.6501982996386815</v>
      </c>
      <c r="AF9">
        <f t="shared" si="0"/>
        <v>2.997862713478582</v>
      </c>
      <c r="AG9">
        <f t="shared" si="0"/>
        <v>4.6680853531609117</v>
      </c>
      <c r="AH9">
        <f t="shared" si="0"/>
        <v>5.9686357650356374</v>
      </c>
      <c r="AI9">
        <f t="shared" si="0"/>
        <v>10.687787047868978</v>
      </c>
    </row>
    <row r="10" spans="1:35" x14ac:dyDescent="0.35">
      <c r="A10">
        <v>8</v>
      </c>
      <c r="B10" t="s">
        <v>6</v>
      </c>
      <c r="C10" s="1">
        <v>45065</v>
      </c>
      <c r="D10" t="s">
        <v>7</v>
      </c>
      <c r="E10">
        <v>8</v>
      </c>
      <c r="F10">
        <v>1.99</v>
      </c>
      <c r="G10">
        <v>92.15</v>
      </c>
      <c r="H10">
        <v>0.9215000000000001</v>
      </c>
      <c r="I10">
        <f t="shared" si="2"/>
        <v>20</v>
      </c>
      <c r="J10" s="35" t="s">
        <v>33</v>
      </c>
      <c r="K10">
        <v>0</v>
      </c>
      <c r="L10" s="28">
        <v>46.05</v>
      </c>
      <c r="M10" s="18">
        <v>8.5779999999999994</v>
      </c>
      <c r="N10" s="19">
        <v>13.27</v>
      </c>
      <c r="O10" s="13" t="s">
        <v>26</v>
      </c>
      <c r="P10" s="19">
        <v>19.579999999999998</v>
      </c>
      <c r="Q10" s="29" t="s">
        <v>27</v>
      </c>
      <c r="R10" s="30">
        <v>32.15</v>
      </c>
      <c r="S10" s="14">
        <v>0.26155079640580697</v>
      </c>
      <c r="T10" s="15">
        <v>0.18562700251149</v>
      </c>
      <c r="U10" s="15">
        <v>0.38698653276187001</v>
      </c>
      <c r="V10" s="15">
        <v>0.335570221378239</v>
      </c>
      <c r="W10" s="16">
        <v>0.44116112230406901</v>
      </c>
      <c r="X10">
        <f t="shared" si="1"/>
        <v>462.8140703517588</v>
      </c>
      <c r="Y10">
        <f t="shared" si="0"/>
        <v>86.211055276381913</v>
      </c>
      <c r="Z10">
        <f t="shared" si="0"/>
        <v>133.36683417085425</v>
      </c>
      <c r="AA10">
        <v>0</v>
      </c>
      <c r="AB10">
        <f t="shared" si="0"/>
        <v>196.78391959798992</v>
      </c>
      <c r="AC10">
        <v>0</v>
      </c>
      <c r="AD10">
        <f t="shared" si="0"/>
        <v>323.11557788944725</v>
      </c>
      <c r="AE10">
        <f t="shared" si="0"/>
        <v>2.6286512201588641</v>
      </c>
      <c r="AF10">
        <f t="shared" si="0"/>
        <v>1.8655980151908542</v>
      </c>
      <c r="AG10">
        <f t="shared" si="0"/>
        <v>3.88931188705397</v>
      </c>
      <c r="AH10">
        <f t="shared" si="0"/>
        <v>3.3725650389772763</v>
      </c>
      <c r="AI10">
        <f t="shared" si="0"/>
        <v>4.4337801236589858</v>
      </c>
    </row>
    <row r="11" spans="1:35" x14ac:dyDescent="0.35">
      <c r="A11">
        <v>9</v>
      </c>
      <c r="B11" t="s">
        <v>6</v>
      </c>
      <c r="C11" s="1">
        <v>45065</v>
      </c>
      <c r="D11" t="s">
        <v>7</v>
      </c>
      <c r="E11">
        <v>9</v>
      </c>
      <c r="F11">
        <v>1.5</v>
      </c>
      <c r="G11">
        <v>103.89</v>
      </c>
      <c r="H11">
        <v>1.0388999999999999</v>
      </c>
      <c r="I11">
        <f t="shared" si="2"/>
        <v>20</v>
      </c>
      <c r="J11" s="35" t="s">
        <v>35</v>
      </c>
      <c r="K11">
        <v>4</v>
      </c>
      <c r="L11" s="28">
        <v>38.450000000000003</v>
      </c>
      <c r="M11" s="18">
        <v>11.93</v>
      </c>
      <c r="N11" s="19">
        <v>10.38</v>
      </c>
      <c r="O11" s="13" t="s">
        <v>26</v>
      </c>
      <c r="P11" s="19">
        <v>25.23</v>
      </c>
      <c r="Q11" s="29" t="s">
        <v>27</v>
      </c>
      <c r="R11" s="30">
        <v>30.33</v>
      </c>
      <c r="S11" s="14">
        <v>0.33657709598802099</v>
      </c>
      <c r="T11" s="15">
        <v>0.24082690779952501</v>
      </c>
      <c r="U11" s="15">
        <v>0.32626087805186399</v>
      </c>
      <c r="V11" s="15">
        <v>0.40480321410480702</v>
      </c>
      <c r="W11" s="16">
        <v>0.59400251547970895</v>
      </c>
      <c r="X11">
        <f t="shared" si="1"/>
        <v>512.66666666666663</v>
      </c>
      <c r="Y11">
        <f t="shared" si="0"/>
        <v>159.06666666666666</v>
      </c>
      <c r="Z11">
        <f t="shared" si="0"/>
        <v>138.4</v>
      </c>
      <c r="AA11">
        <v>0</v>
      </c>
      <c r="AB11">
        <f t="shared" si="0"/>
        <v>336.40000000000003</v>
      </c>
      <c r="AC11">
        <v>0</v>
      </c>
      <c r="AD11">
        <f t="shared" si="0"/>
        <v>404.39999999999992</v>
      </c>
      <c r="AE11">
        <f t="shared" si="0"/>
        <v>4.4876946131736135</v>
      </c>
      <c r="AF11">
        <f t="shared" si="0"/>
        <v>3.2110254373270002</v>
      </c>
      <c r="AG11">
        <f t="shared" si="0"/>
        <v>4.3501450406915199</v>
      </c>
      <c r="AH11">
        <f t="shared" si="0"/>
        <v>5.3973761880640936</v>
      </c>
      <c r="AI11">
        <f t="shared" si="0"/>
        <v>7.9200335397294523</v>
      </c>
    </row>
    <row r="12" spans="1:35" x14ac:dyDescent="0.35">
      <c r="A12">
        <v>10</v>
      </c>
      <c r="B12" t="s">
        <v>6</v>
      </c>
      <c r="C12" s="1">
        <v>45065</v>
      </c>
      <c r="D12" t="s">
        <v>7</v>
      </c>
      <c r="E12">
        <v>10</v>
      </c>
      <c r="I12">
        <f t="shared" si="2"/>
        <v>20</v>
      </c>
      <c r="J12" s="35" t="s">
        <v>33</v>
      </c>
      <c r="K12">
        <v>0</v>
      </c>
      <c r="L12" s="31"/>
      <c r="M12" s="20"/>
      <c r="N12" s="21"/>
      <c r="O12" s="17"/>
      <c r="P12" s="21"/>
      <c r="Q12" s="32"/>
      <c r="R12" s="33"/>
      <c r="S12" s="14"/>
      <c r="T12" s="15"/>
      <c r="U12" s="15"/>
      <c r="V12" s="15"/>
      <c r="W12" s="16"/>
    </row>
    <row r="13" spans="1:35" x14ac:dyDescent="0.35">
      <c r="A13">
        <v>11</v>
      </c>
      <c r="B13" t="s">
        <v>6</v>
      </c>
      <c r="C13" s="1">
        <v>45065</v>
      </c>
      <c r="D13" t="s">
        <v>7</v>
      </c>
      <c r="E13">
        <v>11</v>
      </c>
      <c r="F13">
        <v>1.95</v>
      </c>
      <c r="G13">
        <v>113.96</v>
      </c>
      <c r="H13">
        <v>1.1395999999999999</v>
      </c>
      <c r="I13">
        <f t="shared" si="2"/>
        <v>20</v>
      </c>
      <c r="J13" s="35" t="s">
        <v>36</v>
      </c>
      <c r="K13">
        <v>0</v>
      </c>
      <c r="L13" s="28">
        <v>50.29</v>
      </c>
      <c r="M13" s="18">
        <v>8.141</v>
      </c>
      <c r="N13" s="19">
        <v>12.22</v>
      </c>
      <c r="O13" s="13" t="s">
        <v>26</v>
      </c>
      <c r="P13" s="19">
        <v>20.5</v>
      </c>
      <c r="Q13" s="29" t="s">
        <v>27</v>
      </c>
      <c r="R13" s="30">
        <v>34.96</v>
      </c>
      <c r="S13" s="14">
        <v>0.25063814546728702</v>
      </c>
      <c r="T13" s="15">
        <v>0.21064439939317001</v>
      </c>
      <c r="U13" s="15">
        <v>0.38091931157444098</v>
      </c>
      <c r="V13" s="15">
        <v>0.33200979459255497</v>
      </c>
      <c r="W13" s="16">
        <v>0.38948130220831001</v>
      </c>
      <c r="X13">
        <f t="shared" si="1"/>
        <v>515.79487179487182</v>
      </c>
      <c r="Y13">
        <f t="shared" ref="Y13:Y22" si="3">20*M13/$F13</f>
        <v>83.497435897435892</v>
      </c>
      <c r="Z13">
        <f t="shared" ref="Z13:Z22" si="4">20*N13/$F13</f>
        <v>125.33333333333334</v>
      </c>
      <c r="AA13">
        <v>0</v>
      </c>
      <c r="AB13">
        <f t="shared" ref="AB13:AB22" si="5">20*P13/$F13</f>
        <v>210.25641025641025</v>
      </c>
      <c r="AC13">
        <v>0</v>
      </c>
      <c r="AD13">
        <f t="shared" ref="AD13:AD22" si="6">20*R13/$F13</f>
        <v>358.5641025641026</v>
      </c>
      <c r="AE13">
        <f t="shared" ref="AE13:AE22" si="7">20*S13/$F13</f>
        <v>2.5706476458183283</v>
      </c>
      <c r="AF13">
        <f t="shared" ref="AF13:AF22" si="8">20*T13/$F13</f>
        <v>2.1604553783914873</v>
      </c>
      <c r="AG13">
        <f t="shared" ref="AG13:AG22" si="9">20*U13/$F13</f>
        <v>3.9068647340968305</v>
      </c>
      <c r="AH13">
        <f t="shared" ref="AH13:AH22" si="10">20*V13/$F13</f>
        <v>3.4052286624877435</v>
      </c>
      <c r="AI13">
        <f t="shared" ref="AI13:AI22" si="11">20*W13/$F13</f>
        <v>3.9946800226493333</v>
      </c>
    </row>
    <row r="14" spans="1:35" x14ac:dyDescent="0.35">
      <c r="A14">
        <v>12</v>
      </c>
      <c r="B14" t="s">
        <v>6</v>
      </c>
      <c r="C14" s="1">
        <v>45065</v>
      </c>
      <c r="D14" t="s">
        <v>7</v>
      </c>
      <c r="E14">
        <v>12</v>
      </c>
      <c r="F14">
        <v>1.74</v>
      </c>
      <c r="G14">
        <v>78.55</v>
      </c>
      <c r="H14">
        <v>0.78549999999999998</v>
      </c>
      <c r="I14">
        <f t="shared" si="2"/>
        <v>20</v>
      </c>
      <c r="J14" s="35" t="s">
        <v>34</v>
      </c>
      <c r="K14">
        <v>4</v>
      </c>
      <c r="L14" s="28">
        <v>47.37</v>
      </c>
      <c r="M14" s="18">
        <v>7.9429999999999996</v>
      </c>
      <c r="N14" s="19">
        <v>10.8</v>
      </c>
      <c r="O14" s="13" t="s">
        <v>26</v>
      </c>
      <c r="P14" s="19">
        <v>20.75</v>
      </c>
      <c r="Q14" s="29">
        <v>0.2878</v>
      </c>
      <c r="R14" s="30">
        <v>34.090000000000003</v>
      </c>
      <c r="S14" s="14">
        <v>0.24838857466264799</v>
      </c>
      <c r="T14" s="15">
        <v>0.14045575517841</v>
      </c>
      <c r="U14" s="15">
        <v>0.35183471891449097</v>
      </c>
      <c r="V14" s="15">
        <v>0.36301661147224201</v>
      </c>
      <c r="W14" s="16">
        <v>0.35849299217183</v>
      </c>
      <c r="X14">
        <f t="shared" si="1"/>
        <v>544.48275862068965</v>
      </c>
      <c r="Y14">
        <f t="shared" si="3"/>
        <v>91.298850574712631</v>
      </c>
      <c r="Z14">
        <f t="shared" si="4"/>
        <v>124.13793103448276</v>
      </c>
      <c r="AA14">
        <v>0</v>
      </c>
      <c r="AB14">
        <f t="shared" si="5"/>
        <v>238.50574712643677</v>
      </c>
      <c r="AC14">
        <f t="shared" ref="AC14:AC21" si="12">20*Q14/$F14</f>
        <v>3.3080459770114943</v>
      </c>
      <c r="AD14">
        <f t="shared" si="6"/>
        <v>391.83908045977017</v>
      </c>
      <c r="AE14">
        <f t="shared" si="7"/>
        <v>2.8550410880764141</v>
      </c>
      <c r="AF14">
        <f t="shared" si="8"/>
        <v>1.6144339675679311</v>
      </c>
      <c r="AG14">
        <f t="shared" si="9"/>
        <v>4.0440772289021956</v>
      </c>
      <c r="AH14">
        <f t="shared" si="10"/>
        <v>4.1726047295660003</v>
      </c>
      <c r="AI14">
        <f t="shared" si="11"/>
        <v>4.1206091054233331</v>
      </c>
    </row>
    <row r="15" spans="1:35" x14ac:dyDescent="0.35">
      <c r="A15">
        <v>13</v>
      </c>
      <c r="B15" t="s">
        <v>6</v>
      </c>
      <c r="C15" s="1">
        <v>45065</v>
      </c>
      <c r="D15" t="s">
        <v>7</v>
      </c>
      <c r="E15">
        <v>13</v>
      </c>
      <c r="F15">
        <v>1.36</v>
      </c>
      <c r="G15">
        <v>87.86</v>
      </c>
      <c r="H15">
        <v>0.87860000000000005</v>
      </c>
      <c r="I15">
        <f t="shared" si="2"/>
        <v>20</v>
      </c>
      <c r="J15" s="35" t="s">
        <v>36</v>
      </c>
      <c r="K15">
        <v>0</v>
      </c>
      <c r="L15" s="28">
        <v>35.83</v>
      </c>
      <c r="M15" s="18">
        <v>24.5</v>
      </c>
      <c r="N15" s="19">
        <v>7.2229999999999999</v>
      </c>
      <c r="O15" s="18">
        <v>1.925</v>
      </c>
      <c r="P15" s="19">
        <v>28.73</v>
      </c>
      <c r="Q15" s="29">
        <v>1.2090000000000001</v>
      </c>
      <c r="R15" s="30">
        <v>32.31</v>
      </c>
      <c r="S15" s="14">
        <v>0.29640740391861298</v>
      </c>
      <c r="T15" s="15">
        <v>0.20265520084233901</v>
      </c>
      <c r="U15" s="15">
        <v>0.29689292082573798</v>
      </c>
      <c r="V15" s="15">
        <v>0.49792649383371901</v>
      </c>
      <c r="W15" s="16">
        <v>0.74763455648787003</v>
      </c>
      <c r="X15">
        <f t="shared" si="1"/>
        <v>526.91176470588221</v>
      </c>
      <c r="Y15">
        <f t="shared" si="3"/>
        <v>360.29411764705878</v>
      </c>
      <c r="Z15">
        <f t="shared" si="4"/>
        <v>106.22058823529412</v>
      </c>
      <c r="AA15">
        <f t="shared" ref="AA15:AA17" si="13">20*O15/$F15</f>
        <v>28.308823529411761</v>
      </c>
      <c r="AB15">
        <f t="shared" si="5"/>
        <v>422.5</v>
      </c>
      <c r="AC15">
        <f t="shared" si="12"/>
        <v>17.77941176470588</v>
      </c>
      <c r="AD15">
        <f t="shared" si="6"/>
        <v>475.14705882352939</v>
      </c>
      <c r="AE15">
        <f t="shared" si="7"/>
        <v>4.3589324105678378</v>
      </c>
      <c r="AF15">
        <f t="shared" si="8"/>
        <v>2.980223541799103</v>
      </c>
      <c r="AG15">
        <f t="shared" si="9"/>
        <v>4.3660723650843822</v>
      </c>
      <c r="AH15">
        <f t="shared" si="10"/>
        <v>7.3224484387311612</v>
      </c>
      <c r="AI15">
        <f t="shared" si="11"/>
        <v>10.994625830703971</v>
      </c>
    </row>
    <row r="16" spans="1:35" x14ac:dyDescent="0.35">
      <c r="A16">
        <v>14</v>
      </c>
      <c r="B16" t="s">
        <v>6</v>
      </c>
      <c r="C16" s="1">
        <v>45065</v>
      </c>
      <c r="D16" t="s">
        <v>7</v>
      </c>
      <c r="E16">
        <v>14</v>
      </c>
      <c r="F16">
        <v>2.0299999999999998</v>
      </c>
      <c r="G16">
        <v>126.46</v>
      </c>
      <c r="H16">
        <v>1.2645999999999999</v>
      </c>
      <c r="I16">
        <f t="shared" si="2"/>
        <v>20</v>
      </c>
      <c r="J16" s="35" t="s">
        <v>33</v>
      </c>
      <c r="K16">
        <v>0</v>
      </c>
      <c r="L16" s="28">
        <v>69.599999999999994</v>
      </c>
      <c r="M16" s="18">
        <v>11.96</v>
      </c>
      <c r="N16" s="19">
        <v>16.45</v>
      </c>
      <c r="O16" s="13" t="s">
        <v>26</v>
      </c>
      <c r="P16" s="19">
        <v>22.97</v>
      </c>
      <c r="Q16" s="29">
        <v>0.78639999999999999</v>
      </c>
      <c r="R16" s="30">
        <v>40.49</v>
      </c>
      <c r="S16" s="14">
        <v>0.36281550467988399</v>
      </c>
      <c r="T16" s="15">
        <v>0.29243358257896002</v>
      </c>
      <c r="U16" s="15">
        <v>0.52087537299849795</v>
      </c>
      <c r="V16" s="15">
        <v>0.76502832827626999</v>
      </c>
      <c r="W16" s="16">
        <v>0.77114671669403201</v>
      </c>
      <c r="X16">
        <f t="shared" si="1"/>
        <v>685.71428571428578</v>
      </c>
      <c r="Y16">
        <f t="shared" si="3"/>
        <v>117.83251231527096</v>
      </c>
      <c r="Z16">
        <f t="shared" si="4"/>
        <v>162.06896551724139</v>
      </c>
      <c r="AA16">
        <v>0</v>
      </c>
      <c r="AB16">
        <f t="shared" si="5"/>
        <v>226.30541871921184</v>
      </c>
      <c r="AC16">
        <f t="shared" si="12"/>
        <v>7.7477832512315281</v>
      </c>
      <c r="AD16">
        <f t="shared" si="6"/>
        <v>398.91625615763553</v>
      </c>
      <c r="AE16">
        <f t="shared" si="7"/>
        <v>3.5745369919200396</v>
      </c>
      <c r="AF16">
        <f t="shared" si="8"/>
        <v>2.8811190401867988</v>
      </c>
      <c r="AG16">
        <f t="shared" si="9"/>
        <v>5.1317770738768278</v>
      </c>
      <c r="AH16">
        <f t="shared" si="10"/>
        <v>7.5372249091258139</v>
      </c>
      <c r="AI16">
        <f t="shared" si="11"/>
        <v>7.5975045979707598</v>
      </c>
    </row>
    <row r="17" spans="1:35" x14ac:dyDescent="0.35">
      <c r="A17">
        <v>15</v>
      </c>
      <c r="B17" t="s">
        <v>6</v>
      </c>
      <c r="C17" s="1">
        <v>45065</v>
      </c>
      <c r="D17" t="s">
        <v>7</v>
      </c>
      <c r="E17">
        <v>15</v>
      </c>
      <c r="F17">
        <v>1.96</v>
      </c>
      <c r="G17">
        <v>104.04</v>
      </c>
      <c r="H17">
        <v>1.0404</v>
      </c>
      <c r="I17">
        <f t="shared" si="2"/>
        <v>20</v>
      </c>
      <c r="J17" s="35" t="s">
        <v>34</v>
      </c>
      <c r="K17">
        <v>4</v>
      </c>
      <c r="L17" s="28">
        <v>38.229999999999997</v>
      </c>
      <c r="M17" s="18">
        <v>52.55</v>
      </c>
      <c r="N17" s="19">
        <v>5.4790000000000001</v>
      </c>
      <c r="O17" s="18">
        <v>11.72</v>
      </c>
      <c r="P17" s="19">
        <v>51.74</v>
      </c>
      <c r="Q17" s="34">
        <v>4.2569999999999997</v>
      </c>
      <c r="R17" s="30">
        <v>50.09</v>
      </c>
      <c r="S17" s="14">
        <v>0.422289056870985</v>
      </c>
      <c r="T17" s="15">
        <v>0.13095133973057499</v>
      </c>
      <c r="U17" s="15">
        <v>0.35331416366173402</v>
      </c>
      <c r="V17" s="15">
        <v>0.50267923704195405</v>
      </c>
      <c r="W17" s="16">
        <v>1.6489258493163099</v>
      </c>
      <c r="X17">
        <f t="shared" si="1"/>
        <v>390.10204081632651</v>
      </c>
      <c r="Y17">
        <f t="shared" si="3"/>
        <v>536.22448979591843</v>
      </c>
      <c r="Z17">
        <f t="shared" si="4"/>
        <v>55.908163265306122</v>
      </c>
      <c r="AA17">
        <f t="shared" si="13"/>
        <v>119.59183673469389</v>
      </c>
      <c r="AB17">
        <f t="shared" si="5"/>
        <v>527.9591836734694</v>
      </c>
      <c r="AC17">
        <f t="shared" si="12"/>
        <v>43.438775510204074</v>
      </c>
      <c r="AD17">
        <f t="shared" si="6"/>
        <v>511.12244897959187</v>
      </c>
      <c r="AE17">
        <f t="shared" si="7"/>
        <v>4.3090720088876022</v>
      </c>
      <c r="AF17">
        <f t="shared" si="8"/>
        <v>1.3362381605160714</v>
      </c>
      <c r="AG17">
        <f t="shared" si="9"/>
        <v>3.6052465679768777</v>
      </c>
      <c r="AH17">
        <f t="shared" si="10"/>
        <v>5.129379969815858</v>
      </c>
      <c r="AI17">
        <f t="shared" si="11"/>
        <v>16.825773972615409</v>
      </c>
    </row>
    <row r="18" spans="1:35" x14ac:dyDescent="0.35">
      <c r="A18">
        <v>16</v>
      </c>
      <c r="B18" t="s">
        <v>6</v>
      </c>
      <c r="C18" s="1">
        <v>45065</v>
      </c>
      <c r="D18" t="s">
        <v>7</v>
      </c>
      <c r="E18">
        <v>16</v>
      </c>
      <c r="F18">
        <v>1.84</v>
      </c>
      <c r="G18">
        <v>117.17</v>
      </c>
      <c r="H18">
        <v>1.1717</v>
      </c>
      <c r="I18">
        <f t="shared" si="2"/>
        <v>20</v>
      </c>
      <c r="J18" s="35" t="s">
        <v>35</v>
      </c>
      <c r="K18">
        <v>4</v>
      </c>
      <c r="L18" s="28">
        <v>18.489999999999998</v>
      </c>
      <c r="M18" s="18">
        <v>26.52</v>
      </c>
      <c r="N18" s="19">
        <v>7.8639999999999999</v>
      </c>
      <c r="O18" s="13" t="s">
        <v>26</v>
      </c>
      <c r="P18" s="19">
        <v>51.31</v>
      </c>
      <c r="Q18" s="29">
        <v>1.5129999999999999</v>
      </c>
      <c r="R18" s="30">
        <v>26.75</v>
      </c>
      <c r="S18" s="14">
        <v>0.39133932184422499</v>
      </c>
      <c r="T18" s="15">
        <v>3.2299918255035698E-2</v>
      </c>
      <c r="U18" s="15">
        <v>0.170552794517349</v>
      </c>
      <c r="V18" s="15">
        <v>0.25196019645852402</v>
      </c>
      <c r="W18" s="16">
        <v>0.74270812897915395</v>
      </c>
      <c r="X18">
        <f t="shared" si="1"/>
        <v>200.97826086956519</v>
      </c>
      <c r="Y18">
        <f t="shared" si="3"/>
        <v>288.26086956521738</v>
      </c>
      <c r="Z18">
        <f t="shared" si="4"/>
        <v>85.478260869565219</v>
      </c>
      <c r="AA18">
        <v>0</v>
      </c>
      <c r="AB18">
        <f t="shared" si="5"/>
        <v>557.71739130434787</v>
      </c>
      <c r="AC18">
        <f t="shared" si="12"/>
        <v>16.445652173913043</v>
      </c>
      <c r="AD18">
        <f t="shared" si="6"/>
        <v>290.76086956521738</v>
      </c>
      <c r="AE18">
        <f t="shared" si="7"/>
        <v>4.2536882809154886</v>
      </c>
      <c r="AF18">
        <f t="shared" si="8"/>
        <v>0.35108606798951841</v>
      </c>
      <c r="AG18">
        <f t="shared" si="9"/>
        <v>1.8538347230146632</v>
      </c>
      <c r="AH18">
        <f t="shared" si="10"/>
        <v>2.7386977875926526</v>
      </c>
      <c r="AI18">
        <f t="shared" si="11"/>
        <v>8.0729144454255852</v>
      </c>
    </row>
    <row r="19" spans="1:35" x14ac:dyDescent="0.35">
      <c r="A19">
        <v>17</v>
      </c>
      <c r="B19" t="s">
        <v>6</v>
      </c>
      <c r="C19" s="1">
        <v>45065</v>
      </c>
      <c r="D19" t="s">
        <v>7</v>
      </c>
      <c r="E19">
        <v>17</v>
      </c>
      <c r="F19">
        <v>2.0699999999999998</v>
      </c>
      <c r="G19">
        <v>99.99</v>
      </c>
      <c r="H19">
        <v>0.9998999999999999</v>
      </c>
      <c r="I19">
        <f t="shared" si="2"/>
        <v>20</v>
      </c>
      <c r="J19" s="35" t="s">
        <v>33</v>
      </c>
      <c r="K19">
        <v>0</v>
      </c>
      <c r="L19" s="28">
        <v>49.13</v>
      </c>
      <c r="M19" s="18">
        <v>11.5</v>
      </c>
      <c r="N19" s="19">
        <v>12.32</v>
      </c>
      <c r="O19" s="13" t="s">
        <v>26</v>
      </c>
      <c r="P19" s="19">
        <v>22.47</v>
      </c>
      <c r="Q19" s="29" t="s">
        <v>27</v>
      </c>
      <c r="R19" s="30">
        <v>31.8</v>
      </c>
      <c r="S19" s="14">
        <v>0.39407155284858397</v>
      </c>
      <c r="T19" s="15">
        <v>0.34716320538336098</v>
      </c>
      <c r="U19" s="15">
        <v>0.39552431683572298</v>
      </c>
      <c r="V19" s="15">
        <v>0.53979278131693198</v>
      </c>
      <c r="W19" s="16">
        <v>0.99078705989850901</v>
      </c>
      <c r="X19">
        <f t="shared" si="1"/>
        <v>474.68599033816429</v>
      </c>
      <c r="Y19">
        <f t="shared" si="3"/>
        <v>111.11111111111111</v>
      </c>
      <c r="Z19">
        <f t="shared" si="4"/>
        <v>119.03381642512079</v>
      </c>
      <c r="AA19">
        <v>0</v>
      </c>
      <c r="AB19">
        <f t="shared" si="5"/>
        <v>217.10144927536231</v>
      </c>
      <c r="AC19">
        <v>0</v>
      </c>
      <c r="AD19">
        <f t="shared" si="6"/>
        <v>307.24637681159425</v>
      </c>
      <c r="AE19">
        <f t="shared" si="7"/>
        <v>3.8074546168945318</v>
      </c>
      <c r="AF19">
        <f t="shared" si="8"/>
        <v>3.3542338684382709</v>
      </c>
      <c r="AG19">
        <f t="shared" si="9"/>
        <v>3.8214909839200293</v>
      </c>
      <c r="AH19">
        <f t="shared" si="10"/>
        <v>5.215389191467942</v>
      </c>
      <c r="AI19">
        <f t="shared" si="11"/>
        <v>9.5728218347682041</v>
      </c>
    </row>
    <row r="20" spans="1:35" x14ac:dyDescent="0.35">
      <c r="A20">
        <v>18</v>
      </c>
      <c r="B20" t="s">
        <v>6</v>
      </c>
      <c r="C20" s="1">
        <v>45065</v>
      </c>
      <c r="D20" t="s">
        <v>7</v>
      </c>
      <c r="E20">
        <v>18</v>
      </c>
      <c r="F20">
        <v>1.52</v>
      </c>
      <c r="G20">
        <v>91.87</v>
      </c>
      <c r="H20">
        <v>0.91870000000000007</v>
      </c>
      <c r="I20">
        <f t="shared" si="2"/>
        <v>20</v>
      </c>
      <c r="J20" s="35" t="s">
        <v>34</v>
      </c>
      <c r="K20">
        <v>4</v>
      </c>
      <c r="L20" s="28">
        <v>41.01</v>
      </c>
      <c r="M20" s="18">
        <v>11.17</v>
      </c>
      <c r="N20" s="19">
        <v>9.0399999999999991</v>
      </c>
      <c r="O20" s="13" t="s">
        <v>26</v>
      </c>
      <c r="P20" s="19">
        <v>23.03</v>
      </c>
      <c r="Q20" s="34">
        <v>0.255</v>
      </c>
      <c r="R20" s="30">
        <v>32.89</v>
      </c>
      <c r="S20" s="14">
        <v>0.32089772382646897</v>
      </c>
      <c r="T20" s="15">
        <v>0.28339440980727598</v>
      </c>
      <c r="U20" s="15">
        <v>0.35603919458757999</v>
      </c>
      <c r="V20" s="15">
        <v>0.40122333253480502</v>
      </c>
      <c r="W20" s="16">
        <v>0.61722124975835901</v>
      </c>
      <c r="X20">
        <f t="shared" si="1"/>
        <v>539.60526315789468</v>
      </c>
      <c r="Y20">
        <f t="shared" si="3"/>
        <v>146.97368421052633</v>
      </c>
      <c r="Z20">
        <f t="shared" si="4"/>
        <v>118.94736842105262</v>
      </c>
      <c r="AA20">
        <v>0</v>
      </c>
      <c r="AB20">
        <f t="shared" si="5"/>
        <v>303.0263157894737</v>
      </c>
      <c r="AC20">
        <f t="shared" si="12"/>
        <v>3.3552631578947367</v>
      </c>
      <c r="AD20">
        <f t="shared" si="6"/>
        <v>432.76315789473682</v>
      </c>
      <c r="AE20">
        <f t="shared" si="7"/>
        <v>4.2223384714009073</v>
      </c>
      <c r="AF20">
        <f t="shared" si="8"/>
        <v>3.7288738132536317</v>
      </c>
      <c r="AG20">
        <f t="shared" si="9"/>
        <v>4.6847262445734206</v>
      </c>
      <c r="AH20">
        <f t="shared" si="10"/>
        <v>5.2792543754579606</v>
      </c>
      <c r="AI20">
        <f t="shared" si="11"/>
        <v>8.1213322336626188</v>
      </c>
    </row>
    <row r="21" spans="1:35" x14ac:dyDescent="0.35">
      <c r="A21">
        <v>19</v>
      </c>
      <c r="B21" t="s">
        <v>6</v>
      </c>
      <c r="C21" s="1">
        <v>45065</v>
      </c>
      <c r="D21" t="s">
        <v>7</v>
      </c>
      <c r="E21">
        <v>19</v>
      </c>
      <c r="F21">
        <v>1.81</v>
      </c>
      <c r="G21">
        <v>93.93</v>
      </c>
      <c r="H21">
        <v>0.93930000000000002</v>
      </c>
      <c r="I21">
        <f t="shared" si="2"/>
        <v>20</v>
      </c>
      <c r="J21" s="35" t="s">
        <v>35</v>
      </c>
      <c r="K21">
        <v>4</v>
      </c>
      <c r="L21" s="28">
        <v>60.46</v>
      </c>
      <c r="M21" s="18">
        <v>16.260000000000002</v>
      </c>
      <c r="N21" s="19">
        <v>16.38</v>
      </c>
      <c r="O21" s="13" t="s">
        <v>26</v>
      </c>
      <c r="P21" s="19">
        <v>27.98</v>
      </c>
      <c r="Q21" s="34">
        <v>1.171</v>
      </c>
      <c r="R21" s="30">
        <v>36.68</v>
      </c>
      <c r="S21" s="14">
        <v>0.38961838878872601</v>
      </c>
      <c r="T21" s="15">
        <v>0.325645736384512</v>
      </c>
      <c r="U21" s="15">
        <v>0.41808664195189699</v>
      </c>
      <c r="V21" s="15">
        <v>0.36826260351217499</v>
      </c>
      <c r="W21" s="16">
        <v>0.64806953529616695</v>
      </c>
      <c r="X21">
        <f t="shared" si="1"/>
        <v>668.06629834254147</v>
      </c>
      <c r="Y21">
        <f t="shared" si="3"/>
        <v>179.66850828729284</v>
      </c>
      <c r="Z21">
        <f t="shared" si="4"/>
        <v>180.99447513812152</v>
      </c>
      <c r="AA21">
        <v>0</v>
      </c>
      <c r="AB21">
        <f t="shared" si="5"/>
        <v>309.17127071823205</v>
      </c>
      <c r="AC21">
        <f t="shared" si="12"/>
        <v>12.939226519337018</v>
      </c>
      <c r="AD21">
        <f t="shared" si="6"/>
        <v>405.30386740331494</v>
      </c>
      <c r="AE21">
        <f t="shared" si="7"/>
        <v>4.3051755667262546</v>
      </c>
      <c r="AF21">
        <f t="shared" si="8"/>
        <v>3.598295429663116</v>
      </c>
      <c r="AG21">
        <f t="shared" si="9"/>
        <v>4.6197419000209612</v>
      </c>
      <c r="AH21">
        <f t="shared" si="10"/>
        <v>4.069200038808563</v>
      </c>
      <c r="AI21">
        <f t="shared" si="11"/>
        <v>7.1609893402891371</v>
      </c>
    </row>
    <row r="22" spans="1:35" x14ac:dyDescent="0.35">
      <c r="A22">
        <v>20</v>
      </c>
      <c r="B22" t="s">
        <v>6</v>
      </c>
      <c r="C22" s="1">
        <v>45065</v>
      </c>
      <c r="D22" t="s">
        <v>7</v>
      </c>
      <c r="E22">
        <v>20</v>
      </c>
      <c r="F22">
        <v>2.0099999999999998</v>
      </c>
      <c r="G22">
        <v>77.77</v>
      </c>
      <c r="H22">
        <v>0.77769999999999995</v>
      </c>
      <c r="I22">
        <f t="shared" si="2"/>
        <v>20</v>
      </c>
      <c r="J22" s="35" t="s">
        <v>36</v>
      </c>
      <c r="K22">
        <v>0</v>
      </c>
      <c r="L22" s="28">
        <v>64.83</v>
      </c>
      <c r="M22" s="18">
        <v>12.25</v>
      </c>
      <c r="N22" s="19">
        <v>14.04</v>
      </c>
      <c r="O22" s="13" t="s">
        <v>26</v>
      </c>
      <c r="P22" s="19">
        <v>22.24</v>
      </c>
      <c r="Q22" s="29" t="s">
        <v>27</v>
      </c>
      <c r="R22" s="30">
        <v>39.700000000000003</v>
      </c>
      <c r="S22" s="14">
        <v>0.31761848651301799</v>
      </c>
      <c r="T22" s="15">
        <v>0.24097037636348001</v>
      </c>
      <c r="U22" s="15">
        <v>0.45516903767389</v>
      </c>
      <c r="V22" s="15">
        <v>0.31734937774230099</v>
      </c>
      <c r="W22" s="16">
        <v>0.44435222722544099</v>
      </c>
      <c r="X22">
        <f t="shared" si="1"/>
        <v>645.07462686567169</v>
      </c>
      <c r="Y22">
        <f t="shared" si="3"/>
        <v>121.89054726368161</v>
      </c>
      <c r="Z22">
        <f t="shared" si="4"/>
        <v>139.70149253731341</v>
      </c>
      <c r="AA22">
        <v>0</v>
      </c>
      <c r="AB22">
        <f t="shared" si="5"/>
        <v>221.29353233830847</v>
      </c>
      <c r="AC22">
        <v>0</v>
      </c>
      <c r="AD22">
        <f t="shared" si="6"/>
        <v>395.0248756218906</v>
      </c>
      <c r="AE22">
        <f t="shared" si="7"/>
        <v>3.1603829503782888</v>
      </c>
      <c r="AF22">
        <f t="shared" si="8"/>
        <v>2.3977151876963188</v>
      </c>
      <c r="AG22">
        <f t="shared" si="9"/>
        <v>4.5290451509839809</v>
      </c>
      <c r="AH22">
        <f t="shared" si="10"/>
        <v>3.1577052511671746</v>
      </c>
      <c r="AI22">
        <f t="shared" si="11"/>
        <v>4.4214151962730455</v>
      </c>
    </row>
    <row r="24" spans="1:35" x14ac:dyDescent="0.35">
      <c r="J24" s="36"/>
    </row>
    <row r="25" spans="1:35" x14ac:dyDescent="0.35">
      <c r="J25" s="35"/>
    </row>
    <row r="26" spans="1:35" x14ac:dyDescent="0.35">
      <c r="J26" s="35"/>
    </row>
    <row r="27" spans="1:35" x14ac:dyDescent="0.35">
      <c r="J27" s="35"/>
    </row>
    <row r="28" spans="1:35" x14ac:dyDescent="0.35">
      <c r="J28" s="35"/>
    </row>
    <row r="29" spans="1:35" x14ac:dyDescent="0.35">
      <c r="J29" s="35"/>
    </row>
    <row r="30" spans="1:35" x14ac:dyDescent="0.35">
      <c r="J30" s="35"/>
    </row>
    <row r="31" spans="1:35" x14ac:dyDescent="0.35">
      <c r="J31" s="35"/>
    </row>
    <row r="32" spans="1:35" x14ac:dyDescent="0.35">
      <c r="J32" s="35"/>
    </row>
    <row r="33" spans="10:10" x14ac:dyDescent="0.35">
      <c r="J33" s="35"/>
    </row>
    <row r="34" spans="10:10" x14ac:dyDescent="0.35">
      <c r="J34" s="35"/>
    </row>
    <row r="35" spans="10:10" x14ac:dyDescent="0.35">
      <c r="J35" s="35"/>
    </row>
    <row r="36" spans="10:10" x14ac:dyDescent="0.35">
      <c r="J36" s="35"/>
    </row>
    <row r="37" spans="10:10" x14ac:dyDescent="0.35">
      <c r="J37" s="35"/>
    </row>
    <row r="38" spans="10:10" x14ac:dyDescent="0.35">
      <c r="J38" s="35"/>
    </row>
    <row r="39" spans="10:10" x14ac:dyDescent="0.35">
      <c r="J39" s="35"/>
    </row>
    <row r="40" spans="10:10" x14ac:dyDescent="0.35">
      <c r="J40" s="35"/>
    </row>
    <row r="41" spans="10:10" x14ac:dyDescent="0.35">
      <c r="J41" s="35"/>
    </row>
    <row r="42" spans="10:10" x14ac:dyDescent="0.35">
      <c r="J42" s="35"/>
    </row>
    <row r="43" spans="10:10" x14ac:dyDescent="0.35">
      <c r="J43" s="35"/>
    </row>
    <row r="44" spans="10:10" x14ac:dyDescent="0.35">
      <c r="J44" s="35"/>
    </row>
  </sheetData>
  <mergeCells count="2">
    <mergeCell ref="L1:W1"/>
    <mergeCell ref="X1:AI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6607A-8D37-4E95-AEC8-A2A1EB327AF4}">
  <dimension ref="A1:T161"/>
  <sheetViews>
    <sheetView topLeftCell="B1" zoomScale="54" workbookViewId="0">
      <selection activeCell="F3" sqref="F3"/>
    </sheetView>
  </sheetViews>
  <sheetFormatPr defaultRowHeight="14.5" x14ac:dyDescent="0.35"/>
  <cols>
    <col min="2" max="3" width="13.7265625" customWidth="1"/>
    <col min="6" max="6" width="19.7265625" bestFit="1" customWidth="1"/>
    <col min="17" max="17" width="10.453125" bestFit="1" customWidth="1"/>
    <col min="18" max="18" width="13.1796875" customWidth="1"/>
    <col min="20" max="20" width="12.90625" style="40" customWidth="1"/>
  </cols>
  <sheetData>
    <row r="1" spans="1:20" ht="15" thickBot="1" x14ac:dyDescent="0.4">
      <c r="A1" t="s">
        <v>1</v>
      </c>
      <c r="B1" t="s">
        <v>38</v>
      </c>
      <c r="C1" s="36" t="s">
        <v>43</v>
      </c>
      <c r="D1" t="s">
        <v>40</v>
      </c>
      <c r="E1" t="s">
        <v>37</v>
      </c>
      <c r="F1" s="2" t="s">
        <v>10</v>
      </c>
      <c r="G1" s="5" t="s">
        <v>11</v>
      </c>
      <c r="H1" s="4" t="s">
        <v>12</v>
      </c>
      <c r="I1" s="5" t="s">
        <v>13</v>
      </c>
      <c r="J1" s="4" t="s">
        <v>14</v>
      </c>
      <c r="K1" s="3" t="s">
        <v>15</v>
      </c>
      <c r="L1" s="22" t="s">
        <v>16</v>
      </c>
      <c r="M1" s="6" t="s">
        <v>17</v>
      </c>
      <c r="N1" s="7" t="s">
        <v>18</v>
      </c>
      <c r="O1" s="7" t="s">
        <v>19</v>
      </c>
      <c r="P1" s="7" t="s">
        <v>20</v>
      </c>
      <c r="Q1" s="8" t="s">
        <v>21</v>
      </c>
      <c r="R1" s="37" t="s">
        <v>39</v>
      </c>
      <c r="S1" t="s">
        <v>3</v>
      </c>
      <c r="T1" s="39" t="s">
        <v>45</v>
      </c>
    </row>
    <row r="2" spans="1:20" x14ac:dyDescent="0.35">
      <c r="A2" t="s">
        <v>6</v>
      </c>
      <c r="B2" s="1">
        <v>45064</v>
      </c>
      <c r="C2" s="35" t="s">
        <v>33</v>
      </c>
      <c r="D2">
        <v>0</v>
      </c>
      <c r="E2">
        <v>1</v>
      </c>
      <c r="F2" s="50">
        <v>446455696202532</v>
      </c>
      <c r="G2">
        <v>2688.6075949367087</v>
      </c>
      <c r="H2">
        <v>4.4708860759493669</v>
      </c>
      <c r="I2">
        <v>390.25316455696196</v>
      </c>
      <c r="J2">
        <v>401.51898734177212</v>
      </c>
      <c r="K2">
        <v>27.898734177215193</v>
      </c>
      <c r="L2">
        <v>7.2202531645569623</v>
      </c>
      <c r="M2">
        <v>0.55794671154148856</v>
      </c>
      <c r="N2">
        <v>2.2358421061843274</v>
      </c>
      <c r="O2">
        <v>0</v>
      </c>
      <c r="P2">
        <v>3.81979142304953</v>
      </c>
      <c r="Q2">
        <v>0.76429154123780751</v>
      </c>
      <c r="R2" s="1">
        <v>45061</v>
      </c>
      <c r="S2">
        <v>1</v>
      </c>
    </row>
    <row r="3" spans="1:20" x14ac:dyDescent="0.35">
      <c r="A3" t="s">
        <v>6</v>
      </c>
      <c r="B3" s="1">
        <f>B2</f>
        <v>45064</v>
      </c>
      <c r="C3" s="35" t="s">
        <v>42</v>
      </c>
      <c r="D3">
        <v>0</v>
      </c>
      <c r="E3">
        <v>1</v>
      </c>
      <c r="F3">
        <v>1.2262295081967212</v>
      </c>
      <c r="G3">
        <v>3711.4754098360654</v>
      </c>
      <c r="H3">
        <v>1.5595628415300546</v>
      </c>
      <c r="I3">
        <v>872.89617486338796</v>
      </c>
      <c r="J3">
        <v>727.86885245901635</v>
      </c>
      <c r="K3">
        <v>277.92349726775956</v>
      </c>
      <c r="L3">
        <v>21.748633879781419</v>
      </c>
      <c r="M3">
        <v>0.27423275944052344</v>
      </c>
      <c r="N3">
        <v>0.41488604927891043</v>
      </c>
      <c r="O3">
        <v>0</v>
      </c>
      <c r="P3">
        <v>0.88559775751371472</v>
      </c>
      <c r="Q3">
        <v>0.83034632888500337</v>
      </c>
      <c r="S3">
        <v>2</v>
      </c>
    </row>
    <row r="4" spans="1:20" x14ac:dyDescent="0.35">
      <c r="A4" t="s">
        <v>6</v>
      </c>
      <c r="B4" s="1">
        <f t="shared" ref="B4:B67" si="0">B3</f>
        <v>45064</v>
      </c>
      <c r="C4" s="35" t="s">
        <v>41</v>
      </c>
      <c r="D4">
        <v>0</v>
      </c>
      <c r="E4">
        <v>1</v>
      </c>
      <c r="F4">
        <v>2.6384615384615389</v>
      </c>
      <c r="G4">
        <v>2696.1538461538462</v>
      </c>
      <c r="H4">
        <v>2.8179487179487177</v>
      </c>
      <c r="I4">
        <v>310.5128205128205</v>
      </c>
      <c r="J4">
        <v>300.38461538461542</v>
      </c>
      <c r="K4">
        <v>30.641025641025642</v>
      </c>
      <c r="L4">
        <v>5.4782051282051274</v>
      </c>
      <c r="M4">
        <v>0.42799312587869864</v>
      </c>
      <c r="N4">
        <v>1.514461007312973</v>
      </c>
      <c r="O4">
        <v>0</v>
      </c>
      <c r="P4">
        <v>3.1213540071389345</v>
      </c>
      <c r="Q4">
        <v>0.7990388572346</v>
      </c>
      <c r="S4">
        <v>3</v>
      </c>
    </row>
    <row r="5" spans="1:20" x14ac:dyDescent="0.35">
      <c r="A5" t="s">
        <v>6</v>
      </c>
      <c r="B5" s="1">
        <f t="shared" si="0"/>
        <v>45064</v>
      </c>
      <c r="C5" s="35" t="s">
        <v>36</v>
      </c>
      <c r="D5">
        <v>0</v>
      </c>
      <c r="E5">
        <v>1</v>
      </c>
      <c r="F5">
        <v>1.7796407185628746</v>
      </c>
      <c r="G5">
        <v>2639.5209580838323</v>
      </c>
      <c r="H5">
        <v>2.6994011976047907</v>
      </c>
      <c r="I5">
        <v>830.65868263473055</v>
      </c>
      <c r="J5">
        <v>384.19161676646701</v>
      </c>
      <c r="K5">
        <v>175.56886227544911</v>
      </c>
      <c r="L5">
        <v>13.592814371257486</v>
      </c>
      <c r="M5">
        <v>0.2937668801040455</v>
      </c>
      <c r="N5">
        <v>1.6463228034250525</v>
      </c>
      <c r="O5">
        <v>0</v>
      </c>
      <c r="P5">
        <v>2.3767187151889808</v>
      </c>
      <c r="Q5">
        <v>0.57576484490490776</v>
      </c>
      <c r="S5">
        <v>4</v>
      </c>
    </row>
    <row r="6" spans="1:20" x14ac:dyDescent="0.35">
      <c r="A6" t="s">
        <v>6</v>
      </c>
      <c r="B6" s="1">
        <f t="shared" si="0"/>
        <v>45064</v>
      </c>
      <c r="C6" s="35" t="s">
        <v>42</v>
      </c>
      <c r="D6">
        <v>0</v>
      </c>
      <c r="E6">
        <v>1</v>
      </c>
      <c r="F6">
        <v>4.4842105263157892</v>
      </c>
      <c r="G6">
        <v>2494.7368421052629</v>
      </c>
      <c r="H6">
        <v>4.0796992481203009</v>
      </c>
      <c r="I6">
        <v>446.31578947368422</v>
      </c>
      <c r="J6">
        <v>420.4511278195489</v>
      </c>
      <c r="K6">
        <v>91.609022556390968</v>
      </c>
      <c r="L6">
        <v>8.0436090225563905</v>
      </c>
      <c r="M6">
        <v>0.48494207497655034</v>
      </c>
      <c r="N6">
        <v>2.8248358186463891</v>
      </c>
      <c r="O6">
        <v>0</v>
      </c>
      <c r="P6">
        <v>4.2094431893886295</v>
      </c>
      <c r="Q6">
        <v>1.35141791912526</v>
      </c>
      <c r="S6">
        <v>5</v>
      </c>
    </row>
    <row r="7" spans="1:20" x14ac:dyDescent="0.35">
      <c r="A7" t="s">
        <v>6</v>
      </c>
      <c r="B7" s="1">
        <f t="shared" si="0"/>
        <v>45064</v>
      </c>
      <c r="C7" s="35" t="s">
        <v>41</v>
      </c>
      <c r="D7">
        <v>0</v>
      </c>
      <c r="E7">
        <v>1</v>
      </c>
      <c r="F7">
        <v>2.290909090909091</v>
      </c>
      <c r="G7">
        <v>2380.681818181818</v>
      </c>
      <c r="H7">
        <v>2.0397727272727271</v>
      </c>
      <c r="I7">
        <v>201.02272727272728</v>
      </c>
      <c r="J7">
        <v>355.11363636363637</v>
      </c>
      <c r="K7">
        <v>31.68181818181818</v>
      </c>
      <c r="L7">
        <v>4.6534090909090908</v>
      </c>
      <c r="M7">
        <v>0.47852311819633864</v>
      </c>
      <c r="N7">
        <v>1.4055081789804873</v>
      </c>
      <c r="O7">
        <v>0</v>
      </c>
      <c r="P7">
        <v>1.8412164141394194</v>
      </c>
      <c r="Q7">
        <v>0.90422899581431571</v>
      </c>
      <c r="S7">
        <v>6</v>
      </c>
    </row>
    <row r="8" spans="1:20" x14ac:dyDescent="0.35">
      <c r="A8" t="s">
        <v>6</v>
      </c>
      <c r="B8" s="1">
        <f t="shared" si="0"/>
        <v>45064</v>
      </c>
      <c r="C8" s="35" t="s">
        <v>36</v>
      </c>
      <c r="D8">
        <v>0</v>
      </c>
      <c r="E8">
        <v>1</v>
      </c>
      <c r="F8">
        <v>2.0802197802197804</v>
      </c>
      <c r="G8">
        <v>2690.1098901098899</v>
      </c>
      <c r="H8">
        <v>3.6439560439560434</v>
      </c>
      <c r="I8">
        <v>3401.098901098901</v>
      </c>
      <c r="J8">
        <v>854.39560439560432</v>
      </c>
      <c r="K8">
        <v>1282.4175824175825</v>
      </c>
      <c r="L8">
        <v>53.38461538461538</v>
      </c>
      <c r="M8">
        <v>0.233090510735767</v>
      </c>
      <c r="N8">
        <v>0.36031047579381431</v>
      </c>
      <c r="O8">
        <v>0</v>
      </c>
      <c r="P8">
        <v>1.2034788159873615</v>
      </c>
      <c r="Q8">
        <v>1.128880267161569</v>
      </c>
      <c r="S8">
        <v>7</v>
      </c>
    </row>
    <row r="9" spans="1:20" x14ac:dyDescent="0.35">
      <c r="A9" t="s">
        <v>6</v>
      </c>
      <c r="B9" s="1">
        <f t="shared" si="0"/>
        <v>45064</v>
      </c>
      <c r="C9" s="35" t="s">
        <v>33</v>
      </c>
      <c r="D9">
        <v>0</v>
      </c>
      <c r="E9">
        <v>1</v>
      </c>
      <c r="F9">
        <v>2.4804020100502511</v>
      </c>
      <c r="G9">
        <v>1872.3618090452262</v>
      </c>
      <c r="H9">
        <v>2.6502512562814071</v>
      </c>
      <c r="I9">
        <v>350.45226130653265</v>
      </c>
      <c r="J9">
        <v>322.21105527638196</v>
      </c>
      <c r="K9">
        <v>28.150753768844222</v>
      </c>
      <c r="L9">
        <v>4.8763819095477388</v>
      </c>
      <c r="M9">
        <v>0.27153289282136583</v>
      </c>
      <c r="N9">
        <v>0.72475056777486024</v>
      </c>
      <c r="O9">
        <v>0</v>
      </c>
      <c r="P9">
        <v>1.3906221581216878</v>
      </c>
      <c r="Q9">
        <v>0.64394181082747526</v>
      </c>
      <c r="S9">
        <v>8</v>
      </c>
    </row>
    <row r="10" spans="1:20" x14ac:dyDescent="0.35">
      <c r="A10" t="s">
        <v>6</v>
      </c>
      <c r="B10" s="1">
        <f t="shared" si="0"/>
        <v>45064</v>
      </c>
      <c r="C10" s="35" t="s">
        <v>41</v>
      </c>
      <c r="D10">
        <v>0</v>
      </c>
      <c r="E10">
        <v>1</v>
      </c>
      <c r="F10">
        <v>2.3053333333333335</v>
      </c>
      <c r="G10">
        <v>2665.3333333333335</v>
      </c>
      <c r="H10">
        <v>2.4093333333333331</v>
      </c>
      <c r="I10">
        <v>324.53333333333336</v>
      </c>
      <c r="J10">
        <v>531.06666666666661</v>
      </c>
      <c r="K10">
        <v>39.013333333333335</v>
      </c>
      <c r="L10">
        <v>7.0253333333333332</v>
      </c>
      <c r="M10">
        <v>0.5379345735922787</v>
      </c>
      <c r="N10">
        <v>1.0958560722898174</v>
      </c>
      <c r="O10">
        <v>0</v>
      </c>
      <c r="P10">
        <v>1.6901140702668787</v>
      </c>
      <c r="Q10">
        <v>0.81753877572022404</v>
      </c>
      <c r="S10">
        <v>9</v>
      </c>
    </row>
    <row r="11" spans="1:20" x14ac:dyDescent="0.35">
      <c r="A11" t="s">
        <v>6</v>
      </c>
      <c r="B11" s="1">
        <f t="shared" si="0"/>
        <v>45064</v>
      </c>
      <c r="C11" s="35" t="s">
        <v>33</v>
      </c>
      <c r="D11">
        <v>0</v>
      </c>
      <c r="E11">
        <v>1</v>
      </c>
      <c r="S11">
        <v>10</v>
      </c>
    </row>
    <row r="12" spans="1:20" x14ac:dyDescent="0.35">
      <c r="A12" t="s">
        <v>6</v>
      </c>
      <c r="B12" s="1">
        <f t="shared" si="0"/>
        <v>45064</v>
      </c>
      <c r="C12" s="35" t="s">
        <v>36</v>
      </c>
      <c r="D12">
        <v>0</v>
      </c>
      <c r="E12">
        <v>1</v>
      </c>
      <c r="F12">
        <v>3.0328205128205132</v>
      </c>
      <c r="G12">
        <v>1934.3589743589744</v>
      </c>
      <c r="H12">
        <v>2.7784615384615381</v>
      </c>
      <c r="I12">
        <v>617.33333333333337</v>
      </c>
      <c r="J12">
        <v>314.5641025641026</v>
      </c>
      <c r="K12">
        <v>30.102564102564106</v>
      </c>
      <c r="L12">
        <v>6.4051282051282064</v>
      </c>
      <c r="M12">
        <v>0.28613451376687177</v>
      </c>
      <c r="N12">
        <v>0.79900988544831075</v>
      </c>
      <c r="O12">
        <v>0</v>
      </c>
      <c r="P12">
        <v>1.3438269935799887</v>
      </c>
      <c r="Q12">
        <v>0.50516566615343383</v>
      </c>
      <c r="S12">
        <v>11</v>
      </c>
    </row>
    <row r="13" spans="1:20" x14ac:dyDescent="0.35">
      <c r="A13" t="s">
        <v>6</v>
      </c>
      <c r="B13" s="1">
        <f t="shared" si="0"/>
        <v>45064</v>
      </c>
      <c r="C13" s="35" t="s">
        <v>42</v>
      </c>
      <c r="D13">
        <v>0</v>
      </c>
      <c r="E13">
        <v>1</v>
      </c>
      <c r="F13">
        <v>2.7160919540229886</v>
      </c>
      <c r="G13">
        <v>2004.5977011494253</v>
      </c>
      <c r="H13">
        <v>2.9609195402298853</v>
      </c>
      <c r="I13">
        <v>774.25287356321837</v>
      </c>
      <c r="J13">
        <v>360.68965517241384</v>
      </c>
      <c r="K13">
        <v>39.8735632183908</v>
      </c>
      <c r="L13">
        <v>6.6735632183908047</v>
      </c>
      <c r="M13">
        <v>0.25741541269107004</v>
      </c>
      <c r="N13">
        <v>0</v>
      </c>
      <c r="O13">
        <v>0</v>
      </c>
      <c r="P13">
        <v>2.1298841873328151</v>
      </c>
      <c r="Q13">
        <v>0.60420858631117003</v>
      </c>
      <c r="S13">
        <v>12</v>
      </c>
    </row>
    <row r="14" spans="1:20" x14ac:dyDescent="0.35">
      <c r="A14" t="s">
        <v>6</v>
      </c>
      <c r="B14" s="1">
        <f t="shared" si="0"/>
        <v>45064</v>
      </c>
      <c r="C14" s="35" t="s">
        <v>36</v>
      </c>
      <c r="D14">
        <v>0</v>
      </c>
      <c r="E14">
        <v>1</v>
      </c>
      <c r="F14">
        <v>2.1323529411764706</v>
      </c>
      <c r="G14">
        <v>2366.1764705882351</v>
      </c>
      <c r="H14">
        <v>3.9161764705882347</v>
      </c>
      <c r="I14">
        <v>3551.4705882352937</v>
      </c>
      <c r="J14">
        <v>842.49999999999989</v>
      </c>
      <c r="K14">
        <v>1240.4411764705881</v>
      </c>
      <c r="L14">
        <v>51.67647058823529</v>
      </c>
      <c r="M14">
        <v>0</v>
      </c>
      <c r="N14">
        <v>0.33862370278716619</v>
      </c>
      <c r="O14">
        <v>0</v>
      </c>
      <c r="P14">
        <v>0.97337848100127788</v>
      </c>
      <c r="Q14">
        <v>1.315835655129894</v>
      </c>
      <c r="S14">
        <v>13</v>
      </c>
    </row>
    <row r="15" spans="1:20" x14ac:dyDescent="0.35">
      <c r="A15" t="s">
        <v>6</v>
      </c>
      <c r="B15" s="1">
        <f t="shared" si="0"/>
        <v>45064</v>
      </c>
      <c r="C15" s="35" t="s">
        <v>33</v>
      </c>
      <c r="D15">
        <v>0</v>
      </c>
      <c r="E15">
        <v>1</v>
      </c>
      <c r="F15">
        <v>2.8019704433497536</v>
      </c>
      <c r="G15">
        <v>2495.5665024630543</v>
      </c>
      <c r="H15">
        <v>2.7822660098522167</v>
      </c>
      <c r="I15">
        <v>244.6305418719212</v>
      </c>
      <c r="J15">
        <v>409.65517241379308</v>
      </c>
      <c r="K15">
        <v>33.133004926108377</v>
      </c>
      <c r="L15">
        <v>5.2896551724137941</v>
      </c>
      <c r="M15">
        <v>0.5510745828882857</v>
      </c>
      <c r="N15">
        <v>1.2884061445121764</v>
      </c>
      <c r="O15">
        <v>0</v>
      </c>
      <c r="P15">
        <v>2.4140310477176543</v>
      </c>
      <c r="Q15">
        <v>0.97021858251761384</v>
      </c>
      <c r="S15">
        <v>14</v>
      </c>
    </row>
    <row r="16" spans="1:20" x14ac:dyDescent="0.35">
      <c r="A16" t="s">
        <v>6</v>
      </c>
      <c r="B16" s="1">
        <f t="shared" si="0"/>
        <v>45064</v>
      </c>
      <c r="C16" s="35" t="s">
        <v>42</v>
      </c>
      <c r="D16">
        <v>0</v>
      </c>
      <c r="E16">
        <v>1</v>
      </c>
      <c r="F16">
        <v>0.94387755102040827</v>
      </c>
      <c r="G16">
        <v>3639.795918367347</v>
      </c>
      <c r="H16">
        <v>1.1418367346938776</v>
      </c>
      <c r="I16">
        <v>3097.9591836734694</v>
      </c>
      <c r="J16">
        <v>1008.7755102040817</v>
      </c>
      <c r="K16">
        <v>1245.9183673469388</v>
      </c>
      <c r="L16">
        <v>61.989795918367349</v>
      </c>
      <c r="M16">
        <v>0</v>
      </c>
      <c r="N16">
        <v>0</v>
      </c>
      <c r="O16">
        <v>0.22365073613494491</v>
      </c>
      <c r="P16">
        <v>0.76475077648408052</v>
      </c>
      <c r="Q16">
        <v>1.4637110910182529</v>
      </c>
      <c r="S16">
        <v>15</v>
      </c>
    </row>
    <row r="17" spans="1:19" x14ac:dyDescent="0.35">
      <c r="A17" t="s">
        <v>6</v>
      </c>
      <c r="B17" s="1">
        <f t="shared" si="0"/>
        <v>45064</v>
      </c>
      <c r="C17" s="35" t="s">
        <v>41</v>
      </c>
      <c r="D17">
        <v>0</v>
      </c>
      <c r="E17">
        <v>1</v>
      </c>
      <c r="F17">
        <v>0.77934782608695641</v>
      </c>
      <c r="G17">
        <v>3723.9130434782605</v>
      </c>
      <c r="H17">
        <v>0.72934782608695659</v>
      </c>
      <c r="I17">
        <v>228.695652173913</v>
      </c>
      <c r="J17">
        <v>730.32608695652164</v>
      </c>
      <c r="K17">
        <v>75.586956521739125</v>
      </c>
      <c r="L17">
        <v>17.163043478260867</v>
      </c>
      <c r="M17">
        <v>0</v>
      </c>
      <c r="N17">
        <v>0</v>
      </c>
      <c r="O17">
        <v>0</v>
      </c>
      <c r="P17">
        <v>0.3854102174272076</v>
      </c>
      <c r="Q17">
        <v>1.348604307703563</v>
      </c>
      <c r="S17">
        <v>16</v>
      </c>
    </row>
    <row r="18" spans="1:19" x14ac:dyDescent="0.35">
      <c r="A18" t="s">
        <v>6</v>
      </c>
      <c r="B18" s="1">
        <f t="shared" si="0"/>
        <v>45064</v>
      </c>
      <c r="C18" s="35" t="s">
        <v>33</v>
      </c>
      <c r="D18">
        <v>0</v>
      </c>
      <c r="E18">
        <v>1</v>
      </c>
      <c r="F18">
        <v>2.1913043478260867</v>
      </c>
      <c r="G18">
        <v>2093.7198067632853</v>
      </c>
      <c r="H18">
        <v>2.0057971014492755</v>
      </c>
      <c r="I18">
        <v>232.27053140096618</v>
      </c>
      <c r="J18">
        <v>385.02415458937202</v>
      </c>
      <c r="K18">
        <v>27.265700483091788</v>
      </c>
      <c r="L18">
        <v>4.4763285024154591</v>
      </c>
      <c r="M18">
        <v>0.63320260352479718</v>
      </c>
      <c r="N18">
        <v>1.4075053690252552</v>
      </c>
      <c r="O18">
        <v>0</v>
      </c>
      <c r="P18">
        <v>1.6453162171840476</v>
      </c>
      <c r="Q18">
        <v>1.1145433466543266</v>
      </c>
      <c r="S18">
        <v>17</v>
      </c>
    </row>
    <row r="19" spans="1:19" x14ac:dyDescent="0.35">
      <c r="A19" t="s">
        <v>6</v>
      </c>
      <c r="B19" s="1">
        <f t="shared" si="0"/>
        <v>45064</v>
      </c>
      <c r="C19" s="35" t="s">
        <v>42</v>
      </c>
      <c r="D19">
        <v>0</v>
      </c>
      <c r="E19">
        <v>1</v>
      </c>
      <c r="F19">
        <v>2.2381578947368421</v>
      </c>
      <c r="G19">
        <v>2513.1578947368421</v>
      </c>
      <c r="H19">
        <v>2.0526315789473686</v>
      </c>
      <c r="I19">
        <v>781.57894736842104</v>
      </c>
      <c r="J19">
        <v>590.78947368421052</v>
      </c>
      <c r="K19">
        <v>197.23684210526315</v>
      </c>
      <c r="L19">
        <v>8.2315789473684209</v>
      </c>
      <c r="M19">
        <v>0.43317207547440262</v>
      </c>
      <c r="N19">
        <v>0.91009247754265399</v>
      </c>
      <c r="O19">
        <v>0</v>
      </c>
      <c r="P19">
        <v>1.7108848717694727</v>
      </c>
      <c r="Q19">
        <v>1.1042533532148791</v>
      </c>
      <c r="S19">
        <v>18</v>
      </c>
    </row>
    <row r="20" spans="1:19" x14ac:dyDescent="0.35">
      <c r="A20" t="s">
        <v>6</v>
      </c>
      <c r="B20" s="1">
        <f t="shared" si="0"/>
        <v>45064</v>
      </c>
      <c r="C20" s="35" t="s">
        <v>41</v>
      </c>
      <c r="D20">
        <v>0</v>
      </c>
      <c r="E20">
        <v>1</v>
      </c>
      <c r="F20">
        <v>2.1502762430939226</v>
      </c>
      <c r="G20">
        <v>2998.8950276243095</v>
      </c>
      <c r="H20">
        <v>1.7370165745856354</v>
      </c>
      <c r="I20">
        <v>341.43646408839777</v>
      </c>
      <c r="J20">
        <v>558.78453038674036</v>
      </c>
      <c r="K20">
        <v>41.668508287292816</v>
      </c>
      <c r="L20">
        <v>6.3767955801104961</v>
      </c>
      <c r="M20">
        <v>0.39310403507546293</v>
      </c>
      <c r="N20">
        <v>0.84309236361134021</v>
      </c>
      <c r="O20">
        <v>0</v>
      </c>
      <c r="P20">
        <v>1.2499042223032146</v>
      </c>
      <c r="Q20">
        <v>0.98640511594418567</v>
      </c>
      <c r="S20">
        <v>19</v>
      </c>
    </row>
    <row r="21" spans="1:19" x14ac:dyDescent="0.35">
      <c r="A21" t="s">
        <v>6</v>
      </c>
      <c r="B21" s="1">
        <f t="shared" si="0"/>
        <v>45064</v>
      </c>
      <c r="C21" s="35" t="s">
        <v>36</v>
      </c>
      <c r="D21">
        <v>0</v>
      </c>
      <c r="E21">
        <v>1</v>
      </c>
      <c r="F21">
        <v>2.4308457711442788</v>
      </c>
      <c r="G21">
        <v>2363.1840796019901</v>
      </c>
      <c r="H21">
        <v>1.7303482587064678</v>
      </c>
      <c r="I21">
        <v>594.92537313432842</v>
      </c>
      <c r="J21">
        <v>421.89054726368164</v>
      </c>
      <c r="K21">
        <v>120.99502487562189</v>
      </c>
      <c r="L21">
        <v>5.6965174129353233</v>
      </c>
      <c r="M21">
        <v>0.23458744556220701</v>
      </c>
      <c r="N21">
        <v>0.38855032677186968</v>
      </c>
      <c r="O21">
        <v>0</v>
      </c>
      <c r="P21">
        <v>1.0604008563787852</v>
      </c>
      <c r="Q21">
        <v>0.8850987077472221</v>
      </c>
      <c r="S21">
        <v>20</v>
      </c>
    </row>
    <row r="22" spans="1:19" x14ac:dyDescent="0.35">
      <c r="A22" t="s">
        <v>6</v>
      </c>
      <c r="B22" s="1">
        <f t="shared" si="0"/>
        <v>45064</v>
      </c>
      <c r="C22" s="35" t="s">
        <v>33</v>
      </c>
      <c r="D22">
        <v>0</v>
      </c>
      <c r="E22">
        <v>2</v>
      </c>
      <c r="F22">
        <v>3.0949367088607591</v>
      </c>
      <c r="G22">
        <v>167.08860759493669</v>
      </c>
      <c r="H22">
        <v>5.3164556962025316</v>
      </c>
      <c r="I22">
        <v>35.556962025316459</v>
      </c>
      <c r="J22">
        <v>22.202531645569618</v>
      </c>
      <c r="K22">
        <v>19.670886075949369</v>
      </c>
      <c r="L22">
        <v>8.5607594936708864</v>
      </c>
      <c r="M22">
        <v>0</v>
      </c>
      <c r="N22">
        <v>0</v>
      </c>
      <c r="O22">
        <v>0</v>
      </c>
      <c r="P22">
        <v>0</v>
      </c>
      <c r="Q22">
        <v>0</v>
      </c>
      <c r="S22">
        <v>1</v>
      </c>
    </row>
    <row r="23" spans="1:19" x14ac:dyDescent="0.35">
      <c r="A23" t="s">
        <v>6</v>
      </c>
      <c r="B23" s="1">
        <f t="shared" si="0"/>
        <v>45064</v>
      </c>
      <c r="C23" s="35" t="s">
        <v>42</v>
      </c>
      <c r="D23">
        <v>0</v>
      </c>
      <c r="E23">
        <v>2</v>
      </c>
      <c r="F23">
        <v>0</v>
      </c>
      <c r="G23">
        <v>360.87431693989072</v>
      </c>
      <c r="H23">
        <v>8.8327868852459019</v>
      </c>
      <c r="I23">
        <v>64.732240437158467</v>
      </c>
      <c r="J23">
        <v>59.846994535519123</v>
      </c>
      <c r="K23">
        <v>29.540983606557372</v>
      </c>
      <c r="L23">
        <v>17.792349726775953</v>
      </c>
      <c r="M23">
        <v>0</v>
      </c>
      <c r="N23">
        <v>0</v>
      </c>
      <c r="O23">
        <v>0</v>
      </c>
      <c r="P23">
        <v>0</v>
      </c>
      <c r="Q23">
        <v>0</v>
      </c>
      <c r="S23">
        <v>2</v>
      </c>
    </row>
    <row r="24" spans="1:19" x14ac:dyDescent="0.35">
      <c r="A24" t="s">
        <v>6</v>
      </c>
      <c r="B24" s="1">
        <f t="shared" si="0"/>
        <v>45064</v>
      </c>
      <c r="C24" s="35" t="s">
        <v>41</v>
      </c>
      <c r="D24">
        <v>0</v>
      </c>
      <c r="E24">
        <v>2</v>
      </c>
      <c r="F24">
        <v>1.7346153846153844</v>
      </c>
      <c r="G24">
        <v>159.87179487179486</v>
      </c>
      <c r="H24">
        <v>2.2756410256410255</v>
      </c>
      <c r="I24">
        <v>0</v>
      </c>
      <c r="J24">
        <v>14.756410256410255</v>
      </c>
      <c r="K24">
        <v>14.153846153846155</v>
      </c>
      <c r="L24">
        <v>9.6782051282051285</v>
      </c>
      <c r="M24">
        <v>0</v>
      </c>
      <c r="N24">
        <v>0</v>
      </c>
      <c r="O24">
        <v>0</v>
      </c>
      <c r="P24">
        <v>0</v>
      </c>
      <c r="Q24">
        <v>0</v>
      </c>
      <c r="S24">
        <v>3</v>
      </c>
    </row>
    <row r="25" spans="1:19" x14ac:dyDescent="0.35">
      <c r="A25" t="s">
        <v>6</v>
      </c>
      <c r="B25" s="1">
        <f t="shared" si="0"/>
        <v>45064</v>
      </c>
      <c r="C25" s="35" t="s">
        <v>36</v>
      </c>
      <c r="D25">
        <v>0</v>
      </c>
      <c r="E25">
        <v>2</v>
      </c>
      <c r="F25">
        <v>1.6227544910179641</v>
      </c>
      <c r="G25">
        <v>187.66467065868264</v>
      </c>
      <c r="H25">
        <v>7.6706586826347305</v>
      </c>
      <c r="I25">
        <v>58.479041916167667</v>
      </c>
      <c r="J25">
        <v>28.814371257485035</v>
      </c>
      <c r="K25">
        <v>22.946107784431138</v>
      </c>
      <c r="L25">
        <v>15.437125748502993</v>
      </c>
      <c r="M25">
        <v>0</v>
      </c>
      <c r="N25">
        <v>0</v>
      </c>
      <c r="O25">
        <v>0</v>
      </c>
      <c r="P25">
        <v>0</v>
      </c>
      <c r="Q25">
        <v>0</v>
      </c>
      <c r="S25">
        <v>4</v>
      </c>
    </row>
    <row r="26" spans="1:19" x14ac:dyDescent="0.35">
      <c r="A26" t="s">
        <v>6</v>
      </c>
      <c r="B26" s="1">
        <f t="shared" si="0"/>
        <v>45064</v>
      </c>
      <c r="C26" s="35" t="s">
        <v>42</v>
      </c>
      <c r="D26">
        <v>0</v>
      </c>
      <c r="E26">
        <v>2</v>
      </c>
      <c r="F26">
        <v>3.030075187969925</v>
      </c>
      <c r="G26">
        <v>146.78195488721801</v>
      </c>
      <c r="H26">
        <v>5.3593984962406012</v>
      </c>
      <c r="I26">
        <v>0</v>
      </c>
      <c r="J26">
        <v>21.684210526315788</v>
      </c>
      <c r="K26">
        <v>23.924812030075188</v>
      </c>
      <c r="L26">
        <v>9.2631578947368425</v>
      </c>
      <c r="M26">
        <v>0</v>
      </c>
      <c r="N26">
        <v>0</v>
      </c>
      <c r="O26">
        <v>0</v>
      </c>
      <c r="P26">
        <v>0</v>
      </c>
      <c r="Q26">
        <v>0</v>
      </c>
      <c r="S26">
        <v>5</v>
      </c>
    </row>
    <row r="27" spans="1:19" x14ac:dyDescent="0.35">
      <c r="A27" t="s">
        <v>6</v>
      </c>
      <c r="B27" s="1">
        <f t="shared" si="0"/>
        <v>45064</v>
      </c>
      <c r="C27" s="35" t="s">
        <v>41</v>
      </c>
      <c r="D27">
        <v>0</v>
      </c>
      <c r="E27">
        <v>2</v>
      </c>
      <c r="F27">
        <v>1.7636363636363637</v>
      </c>
      <c r="G27">
        <v>164.65909090909091</v>
      </c>
      <c r="H27">
        <v>2.8863636363636362</v>
      </c>
      <c r="I27">
        <v>0</v>
      </c>
      <c r="J27">
        <v>20.045454545454547</v>
      </c>
      <c r="K27">
        <v>13.738636363636363</v>
      </c>
      <c r="L27">
        <v>8.125</v>
      </c>
      <c r="M27">
        <v>0</v>
      </c>
      <c r="N27">
        <v>0</v>
      </c>
      <c r="O27">
        <v>0</v>
      </c>
      <c r="P27">
        <v>0</v>
      </c>
      <c r="Q27">
        <v>0</v>
      </c>
      <c r="S27">
        <v>6</v>
      </c>
    </row>
    <row r="28" spans="1:19" x14ac:dyDescent="0.35">
      <c r="A28" t="s">
        <v>6</v>
      </c>
      <c r="B28" s="1">
        <f t="shared" si="0"/>
        <v>45064</v>
      </c>
      <c r="C28" s="35" t="s">
        <v>36</v>
      </c>
      <c r="D28">
        <v>0</v>
      </c>
      <c r="E28">
        <v>2</v>
      </c>
      <c r="F28">
        <v>2.7758241758241757</v>
      </c>
      <c r="G28">
        <v>287.47252747252747</v>
      </c>
      <c r="H28">
        <v>15.054945054945055</v>
      </c>
      <c r="I28">
        <v>266.37362637362634</v>
      </c>
      <c r="J28">
        <v>94.35164835164835</v>
      </c>
      <c r="K28">
        <v>82.27472527472527</v>
      </c>
      <c r="L28">
        <v>48.065934065934059</v>
      </c>
      <c r="M28">
        <v>0</v>
      </c>
      <c r="N28">
        <v>0</v>
      </c>
      <c r="O28">
        <v>0</v>
      </c>
      <c r="P28">
        <v>0</v>
      </c>
      <c r="Q28">
        <v>0</v>
      </c>
      <c r="S28">
        <v>7</v>
      </c>
    </row>
    <row r="29" spans="1:19" x14ac:dyDescent="0.35">
      <c r="A29" t="s">
        <v>6</v>
      </c>
      <c r="B29" s="1">
        <f t="shared" si="0"/>
        <v>45064</v>
      </c>
      <c r="C29" s="35" t="s">
        <v>33</v>
      </c>
      <c r="D29">
        <v>0</v>
      </c>
      <c r="E29">
        <v>2</v>
      </c>
      <c r="F29">
        <v>1.5105527638190954</v>
      </c>
      <c r="G29">
        <v>129.04522613065328</v>
      </c>
      <c r="H29">
        <v>1.7316582914572864</v>
      </c>
      <c r="I29">
        <v>30.783919597989954</v>
      </c>
      <c r="J29">
        <v>18.542713567839197</v>
      </c>
      <c r="K29">
        <v>12.73366834170854</v>
      </c>
      <c r="L29">
        <v>5.6643216080402015</v>
      </c>
      <c r="M29">
        <v>0</v>
      </c>
      <c r="N29">
        <v>0</v>
      </c>
      <c r="O29">
        <v>0</v>
      </c>
      <c r="P29">
        <v>0</v>
      </c>
      <c r="Q29">
        <v>0</v>
      </c>
      <c r="S29">
        <v>8</v>
      </c>
    </row>
    <row r="30" spans="1:19" x14ac:dyDescent="0.35">
      <c r="A30" t="s">
        <v>6</v>
      </c>
      <c r="B30" s="1">
        <f t="shared" si="0"/>
        <v>45064</v>
      </c>
      <c r="C30" s="35" t="s">
        <v>41</v>
      </c>
      <c r="D30">
        <v>0</v>
      </c>
      <c r="E30">
        <v>2</v>
      </c>
      <c r="F30">
        <v>2.1679999999999997</v>
      </c>
      <c r="G30">
        <v>165.6</v>
      </c>
      <c r="H30">
        <v>2.6493333333333333</v>
      </c>
      <c r="I30">
        <v>55.120000000000005</v>
      </c>
      <c r="J30">
        <v>23.586666666666662</v>
      </c>
      <c r="K30">
        <v>19</v>
      </c>
      <c r="L30">
        <v>8.3119999999999994</v>
      </c>
      <c r="M30">
        <v>0</v>
      </c>
      <c r="N30">
        <v>0</v>
      </c>
      <c r="O30">
        <v>0</v>
      </c>
      <c r="P30">
        <v>0</v>
      </c>
      <c r="Q30">
        <v>0</v>
      </c>
      <c r="S30">
        <v>9</v>
      </c>
    </row>
    <row r="31" spans="1:19" x14ac:dyDescent="0.35">
      <c r="A31" t="s">
        <v>6</v>
      </c>
      <c r="B31" s="1">
        <f t="shared" si="0"/>
        <v>45064</v>
      </c>
      <c r="C31" s="35" t="s">
        <v>33</v>
      </c>
      <c r="D31">
        <v>0</v>
      </c>
      <c r="E31">
        <v>2</v>
      </c>
      <c r="S31">
        <v>10</v>
      </c>
    </row>
    <row r="32" spans="1:19" x14ac:dyDescent="0.35">
      <c r="A32" t="s">
        <v>6</v>
      </c>
      <c r="B32" s="1">
        <f t="shared" si="0"/>
        <v>45064</v>
      </c>
      <c r="C32" s="35" t="s">
        <v>36</v>
      </c>
      <c r="D32">
        <v>0</v>
      </c>
      <c r="E32">
        <v>2</v>
      </c>
      <c r="F32">
        <v>1.4964102564102566</v>
      </c>
      <c r="G32">
        <v>125.84615384615384</v>
      </c>
      <c r="H32">
        <v>1.9825641025641028</v>
      </c>
      <c r="I32">
        <v>44.502564102564101</v>
      </c>
      <c r="J32">
        <v>17.876923076923077</v>
      </c>
      <c r="K32">
        <v>16.584615384615386</v>
      </c>
      <c r="L32">
        <v>7.6964102564102559</v>
      </c>
      <c r="M32">
        <v>0</v>
      </c>
      <c r="N32">
        <v>0</v>
      </c>
      <c r="O32">
        <v>0</v>
      </c>
      <c r="P32">
        <v>0</v>
      </c>
      <c r="Q32">
        <v>0</v>
      </c>
      <c r="S32">
        <v>11</v>
      </c>
    </row>
    <row r="33" spans="1:19" x14ac:dyDescent="0.35">
      <c r="A33" t="s">
        <v>6</v>
      </c>
      <c r="B33" s="1">
        <f t="shared" si="0"/>
        <v>45064</v>
      </c>
      <c r="C33" s="35" t="s">
        <v>42</v>
      </c>
      <c r="D33">
        <v>0</v>
      </c>
      <c r="E33">
        <v>2</v>
      </c>
      <c r="F33">
        <v>1.5218390804597699</v>
      </c>
      <c r="G33">
        <v>139.88505747126436</v>
      </c>
      <c r="H33">
        <v>2.8528735632183913</v>
      </c>
      <c r="I33">
        <v>68.954022988505741</v>
      </c>
      <c r="J33">
        <v>23.149425287356319</v>
      </c>
      <c r="K33">
        <v>14.60919540229885</v>
      </c>
      <c r="L33">
        <v>7.065517241379311</v>
      </c>
      <c r="M33">
        <v>0</v>
      </c>
      <c r="N33">
        <v>0</v>
      </c>
      <c r="O33">
        <v>0</v>
      </c>
      <c r="P33">
        <v>0</v>
      </c>
      <c r="Q33">
        <v>0</v>
      </c>
      <c r="S33">
        <v>12</v>
      </c>
    </row>
    <row r="34" spans="1:19" x14ac:dyDescent="0.35">
      <c r="A34" t="s">
        <v>6</v>
      </c>
      <c r="B34" s="1">
        <f t="shared" si="0"/>
        <v>45064</v>
      </c>
      <c r="C34" s="35" t="s">
        <v>36</v>
      </c>
      <c r="D34">
        <v>0</v>
      </c>
      <c r="E34">
        <v>2</v>
      </c>
      <c r="F34">
        <v>0</v>
      </c>
      <c r="G34">
        <v>209.26470588235296</v>
      </c>
      <c r="H34">
        <v>10.917647058823528</v>
      </c>
      <c r="I34">
        <v>196.3235294117647</v>
      </c>
      <c r="J34">
        <v>80.132352941176464</v>
      </c>
      <c r="K34">
        <v>68.720588235294116</v>
      </c>
      <c r="L34">
        <v>43.014705882352935</v>
      </c>
      <c r="M34">
        <v>0</v>
      </c>
      <c r="N34">
        <v>0</v>
      </c>
      <c r="O34">
        <v>0</v>
      </c>
      <c r="P34">
        <v>0</v>
      </c>
      <c r="Q34">
        <v>0</v>
      </c>
      <c r="S34">
        <v>13</v>
      </c>
    </row>
    <row r="35" spans="1:19" x14ac:dyDescent="0.35">
      <c r="A35" t="s">
        <v>6</v>
      </c>
      <c r="B35" s="1">
        <f t="shared" si="0"/>
        <v>45064</v>
      </c>
      <c r="C35" s="35" t="s">
        <v>33</v>
      </c>
      <c r="D35">
        <v>0</v>
      </c>
      <c r="E35">
        <v>2</v>
      </c>
      <c r="F35">
        <v>0</v>
      </c>
      <c r="G35">
        <v>198.42364532019707</v>
      </c>
      <c r="H35">
        <v>1.3871921182266012</v>
      </c>
      <c r="I35">
        <v>33.911330049261089</v>
      </c>
      <c r="J35">
        <v>28.7192118226601</v>
      </c>
      <c r="K35">
        <v>15.428571428571431</v>
      </c>
      <c r="L35">
        <v>7.8000000000000007</v>
      </c>
      <c r="M35">
        <v>0</v>
      </c>
      <c r="N35">
        <v>0</v>
      </c>
      <c r="O35">
        <v>0</v>
      </c>
      <c r="P35">
        <v>0</v>
      </c>
      <c r="Q35">
        <v>0</v>
      </c>
      <c r="S35">
        <v>14</v>
      </c>
    </row>
    <row r="36" spans="1:19" x14ac:dyDescent="0.35">
      <c r="A36" t="s">
        <v>6</v>
      </c>
      <c r="B36" s="1">
        <f t="shared" si="0"/>
        <v>45064</v>
      </c>
      <c r="C36" s="35" t="s">
        <v>42</v>
      </c>
      <c r="D36">
        <v>0</v>
      </c>
      <c r="E36">
        <v>2</v>
      </c>
      <c r="F36">
        <v>0</v>
      </c>
      <c r="G36">
        <v>675.20408163265313</v>
      </c>
      <c r="H36">
        <v>1.4857142857142858</v>
      </c>
      <c r="I36">
        <v>431.02040816326536</v>
      </c>
      <c r="J36">
        <v>196.02040816326533</v>
      </c>
      <c r="K36">
        <v>121.63265306122449</v>
      </c>
      <c r="L36">
        <v>73.142857142857153</v>
      </c>
      <c r="M36">
        <v>0</v>
      </c>
      <c r="N36">
        <v>0</v>
      </c>
      <c r="O36">
        <v>0</v>
      </c>
      <c r="P36">
        <v>0</v>
      </c>
      <c r="Q36">
        <v>0</v>
      </c>
      <c r="S36">
        <v>15</v>
      </c>
    </row>
    <row r="37" spans="1:19" x14ac:dyDescent="0.35">
      <c r="A37" t="s">
        <v>6</v>
      </c>
      <c r="B37" s="1">
        <f t="shared" si="0"/>
        <v>45064</v>
      </c>
      <c r="C37" s="35" t="s">
        <v>41</v>
      </c>
      <c r="D37">
        <v>0</v>
      </c>
      <c r="E37">
        <v>2</v>
      </c>
      <c r="F37">
        <v>0</v>
      </c>
      <c r="G37">
        <v>411.08695652173913</v>
      </c>
      <c r="H37">
        <v>1.1054347826086954</v>
      </c>
      <c r="I37">
        <v>22.793478260869563</v>
      </c>
      <c r="J37">
        <v>53.195652173913039</v>
      </c>
      <c r="K37">
        <v>15.239130434782608</v>
      </c>
      <c r="L37">
        <v>14.380434782608695</v>
      </c>
      <c r="M37">
        <v>0</v>
      </c>
      <c r="N37">
        <v>0</v>
      </c>
      <c r="O37">
        <v>0</v>
      </c>
      <c r="P37">
        <v>0</v>
      </c>
      <c r="Q37">
        <v>0</v>
      </c>
      <c r="S37">
        <v>16</v>
      </c>
    </row>
    <row r="38" spans="1:19" x14ac:dyDescent="0.35">
      <c r="A38" t="s">
        <v>6</v>
      </c>
      <c r="B38" s="1">
        <f t="shared" si="0"/>
        <v>45064</v>
      </c>
      <c r="C38" s="35" t="s">
        <v>33</v>
      </c>
      <c r="D38">
        <v>0</v>
      </c>
      <c r="E38">
        <v>2</v>
      </c>
      <c r="F38">
        <v>1.6753623188405797</v>
      </c>
      <c r="G38">
        <v>149.46859903381645</v>
      </c>
      <c r="H38">
        <v>3.6850241545893723</v>
      </c>
      <c r="I38">
        <v>27.323671497584542</v>
      </c>
      <c r="J38">
        <v>21.913043478260871</v>
      </c>
      <c r="K38">
        <v>12.473429951690822</v>
      </c>
      <c r="L38">
        <v>6.477294685990338</v>
      </c>
      <c r="M38">
        <v>0</v>
      </c>
      <c r="N38">
        <v>0</v>
      </c>
      <c r="O38">
        <v>0</v>
      </c>
      <c r="P38">
        <v>0</v>
      </c>
      <c r="Q38">
        <v>0</v>
      </c>
      <c r="S38">
        <v>17</v>
      </c>
    </row>
    <row r="39" spans="1:19" x14ac:dyDescent="0.35">
      <c r="A39" t="s">
        <v>6</v>
      </c>
      <c r="B39" s="1">
        <f t="shared" si="0"/>
        <v>45064</v>
      </c>
      <c r="C39" s="35" t="s">
        <v>42</v>
      </c>
      <c r="D39">
        <v>0</v>
      </c>
      <c r="E39">
        <v>2</v>
      </c>
      <c r="F39">
        <v>1.3552631578947369</v>
      </c>
      <c r="G39">
        <v>156.57894736842104</v>
      </c>
      <c r="H39">
        <v>2.5802631578947368</v>
      </c>
      <c r="I39">
        <v>56.131578947368418</v>
      </c>
      <c r="J39">
        <v>30.039473684210524</v>
      </c>
      <c r="K39">
        <v>20.421052631578945</v>
      </c>
      <c r="L39">
        <v>9.2184210526315784</v>
      </c>
      <c r="M39">
        <v>0</v>
      </c>
      <c r="N39">
        <v>0</v>
      </c>
      <c r="O39">
        <v>0</v>
      </c>
      <c r="P39">
        <v>0</v>
      </c>
      <c r="Q39">
        <v>0</v>
      </c>
      <c r="S39">
        <v>18</v>
      </c>
    </row>
    <row r="40" spans="1:19" x14ac:dyDescent="0.35">
      <c r="A40" t="s">
        <v>6</v>
      </c>
      <c r="B40" s="1">
        <f t="shared" si="0"/>
        <v>45064</v>
      </c>
      <c r="C40" s="35" t="s">
        <v>41</v>
      </c>
      <c r="D40">
        <v>0</v>
      </c>
      <c r="E40">
        <v>2</v>
      </c>
      <c r="F40">
        <v>0.66850828729281764</v>
      </c>
      <c r="G40">
        <v>209.28176795580112</v>
      </c>
      <c r="H40">
        <v>1.8839779005524862</v>
      </c>
      <c r="I40">
        <v>40.895027624309385</v>
      </c>
      <c r="J40">
        <v>33.756906077348063</v>
      </c>
      <c r="K40">
        <v>12.132596685082873</v>
      </c>
      <c r="L40">
        <v>6.615469613259668</v>
      </c>
      <c r="M40">
        <v>0</v>
      </c>
      <c r="N40">
        <v>0</v>
      </c>
      <c r="O40">
        <v>0</v>
      </c>
      <c r="P40">
        <v>0</v>
      </c>
      <c r="Q40">
        <v>0</v>
      </c>
      <c r="S40">
        <v>19</v>
      </c>
    </row>
    <row r="41" spans="1:19" x14ac:dyDescent="0.35">
      <c r="A41" t="s">
        <v>6</v>
      </c>
      <c r="B41" s="1">
        <f t="shared" si="0"/>
        <v>45064</v>
      </c>
      <c r="C41" s="35" t="s">
        <v>36</v>
      </c>
      <c r="D41">
        <v>0</v>
      </c>
      <c r="E41">
        <v>2</v>
      </c>
      <c r="F41">
        <v>2.1512437810945273</v>
      </c>
      <c r="G41">
        <v>166.86567164179104</v>
      </c>
      <c r="H41">
        <v>3.3671641791044777</v>
      </c>
      <c r="I41">
        <v>48.308457711442799</v>
      </c>
      <c r="J41">
        <v>23.800995024875622</v>
      </c>
      <c r="K41">
        <v>12</v>
      </c>
      <c r="L41">
        <v>8.8497512437810961</v>
      </c>
      <c r="M41">
        <v>0</v>
      </c>
      <c r="N41">
        <v>0</v>
      </c>
      <c r="O41">
        <v>0</v>
      </c>
      <c r="P41">
        <v>0</v>
      </c>
      <c r="Q41">
        <v>0</v>
      </c>
      <c r="S41">
        <v>20</v>
      </c>
    </row>
    <row r="42" spans="1:19" x14ac:dyDescent="0.35">
      <c r="A42" t="s">
        <v>6</v>
      </c>
      <c r="B42" s="1">
        <f t="shared" si="0"/>
        <v>45064</v>
      </c>
      <c r="C42" s="35" t="s">
        <v>33</v>
      </c>
      <c r="D42">
        <v>0</v>
      </c>
      <c r="E42">
        <v>3</v>
      </c>
      <c r="F42">
        <v>482.91139240506328</v>
      </c>
      <c r="G42">
        <v>356.58227848101268</v>
      </c>
      <c r="H42">
        <v>2668.3544303797466</v>
      </c>
      <c r="I42">
        <v>43.405063291139236</v>
      </c>
      <c r="J42">
        <v>218.60759493670884</v>
      </c>
      <c r="K42">
        <v>19.898734177215189</v>
      </c>
      <c r="L42">
        <v>526.96202531645565</v>
      </c>
      <c r="M42">
        <v>6.1214114390528236</v>
      </c>
      <c r="N42">
        <v>34.507623610708229</v>
      </c>
      <c r="O42">
        <v>2.1192327737468606</v>
      </c>
      <c r="P42">
        <v>30.162438356167595</v>
      </c>
      <c r="Q42">
        <v>3.7744301065826078</v>
      </c>
      <c r="S42">
        <v>1</v>
      </c>
    </row>
    <row r="43" spans="1:19" x14ac:dyDescent="0.35">
      <c r="A43" t="s">
        <v>6</v>
      </c>
      <c r="B43" s="1">
        <f t="shared" si="0"/>
        <v>45064</v>
      </c>
      <c r="C43" s="35" t="s">
        <v>42</v>
      </c>
      <c r="D43">
        <v>0</v>
      </c>
      <c r="E43">
        <v>3</v>
      </c>
      <c r="F43">
        <v>534.53551912568298</v>
      </c>
      <c r="G43">
        <v>1286.3387978142075</v>
      </c>
      <c r="H43">
        <v>3662.2950819672128</v>
      </c>
      <c r="I43">
        <v>85.967213114754088</v>
      </c>
      <c r="J43">
        <v>1736.6120218579235</v>
      </c>
      <c r="K43">
        <v>55.136612021857921</v>
      </c>
      <c r="L43">
        <v>978.03278688524586</v>
      </c>
      <c r="M43">
        <v>14.076187319516613</v>
      </c>
      <c r="N43">
        <v>24.575350010014205</v>
      </c>
      <c r="O43">
        <v>3.3328275153412781</v>
      </c>
      <c r="P43">
        <v>22.976569225017705</v>
      </c>
      <c r="Q43">
        <v>5.4693060066868746</v>
      </c>
      <c r="S43">
        <v>2</v>
      </c>
    </row>
    <row r="44" spans="1:19" x14ac:dyDescent="0.35">
      <c r="A44" t="s">
        <v>6</v>
      </c>
      <c r="B44" s="1">
        <f t="shared" si="0"/>
        <v>45064</v>
      </c>
      <c r="C44" s="35" t="s">
        <v>41</v>
      </c>
      <c r="D44">
        <v>0</v>
      </c>
      <c r="E44">
        <v>3</v>
      </c>
      <c r="F44">
        <v>487.94871794871796</v>
      </c>
      <c r="G44">
        <v>350.3846153846153</v>
      </c>
      <c r="H44">
        <v>2780.7692307692305</v>
      </c>
      <c r="I44">
        <v>33</v>
      </c>
      <c r="J44">
        <v>295.38461538461536</v>
      </c>
      <c r="K44">
        <v>21.320512820512818</v>
      </c>
      <c r="L44">
        <v>648.84615384615381</v>
      </c>
      <c r="M44">
        <v>5.5099933143165511</v>
      </c>
      <c r="N44">
        <v>29.608062312978717</v>
      </c>
      <c r="O44">
        <v>2.0620106342714486</v>
      </c>
      <c r="P44">
        <v>24.510225298449356</v>
      </c>
      <c r="Q44">
        <v>3.1258717949502439</v>
      </c>
      <c r="S44">
        <v>3</v>
      </c>
    </row>
    <row r="45" spans="1:19" x14ac:dyDescent="0.35">
      <c r="A45" t="s">
        <v>6</v>
      </c>
      <c r="B45" s="1">
        <f t="shared" si="0"/>
        <v>45064</v>
      </c>
      <c r="C45" s="35" t="s">
        <v>36</v>
      </c>
      <c r="D45">
        <v>0</v>
      </c>
      <c r="E45">
        <v>3</v>
      </c>
      <c r="F45">
        <v>344.67065868263478</v>
      </c>
      <c r="G45">
        <v>434.49101796407189</v>
      </c>
      <c r="H45">
        <v>2154.4910179640719</v>
      </c>
      <c r="I45">
        <v>66.143712574850298</v>
      </c>
      <c r="J45">
        <v>274.25149700598803</v>
      </c>
      <c r="K45">
        <v>33.461077844311383</v>
      </c>
      <c r="L45">
        <v>584.55089820359285</v>
      </c>
      <c r="M45">
        <v>5.4844878142761191</v>
      </c>
      <c r="N45">
        <v>28.491273233986352</v>
      </c>
      <c r="O45">
        <v>1.6518882161904311</v>
      </c>
      <c r="P45">
        <v>26.45041858367988</v>
      </c>
      <c r="Q45">
        <v>2.5280444136693534</v>
      </c>
      <c r="S45">
        <v>4</v>
      </c>
    </row>
    <row r="46" spans="1:19" x14ac:dyDescent="0.35">
      <c r="A46" t="s">
        <v>6</v>
      </c>
      <c r="B46" s="1">
        <f t="shared" si="0"/>
        <v>45064</v>
      </c>
      <c r="C46" s="35" t="s">
        <v>42</v>
      </c>
      <c r="D46">
        <v>0</v>
      </c>
      <c r="E46">
        <v>3</v>
      </c>
      <c r="F46">
        <v>542.10526315789468</v>
      </c>
      <c r="G46">
        <v>342.25563909774439</v>
      </c>
      <c r="H46">
        <v>3105.2631578947367</v>
      </c>
      <c r="I46">
        <v>45.473684210526315</v>
      </c>
      <c r="J46">
        <v>322.70676691729324</v>
      </c>
      <c r="K46">
        <v>34.165413533834581</v>
      </c>
      <c r="L46">
        <v>650.82706766917295</v>
      </c>
      <c r="M46">
        <v>7.6270043001991432</v>
      </c>
      <c r="N46">
        <v>49.554615545337143</v>
      </c>
      <c r="O46">
        <v>2.6070486167631426</v>
      </c>
      <c r="P46">
        <v>40.699381675012475</v>
      </c>
      <c r="Q46">
        <v>7.9798148680703598</v>
      </c>
      <c r="S46">
        <v>5</v>
      </c>
    </row>
    <row r="47" spans="1:19" x14ac:dyDescent="0.35">
      <c r="A47" t="s">
        <v>6</v>
      </c>
      <c r="B47" s="1">
        <f t="shared" si="0"/>
        <v>45064</v>
      </c>
      <c r="C47" s="35" t="s">
        <v>41</v>
      </c>
      <c r="D47">
        <v>0</v>
      </c>
      <c r="E47">
        <v>3</v>
      </c>
      <c r="F47">
        <v>524.88636363636363</v>
      </c>
      <c r="G47">
        <v>299.43181818181819</v>
      </c>
      <c r="H47">
        <v>2752.2727272727275</v>
      </c>
      <c r="I47">
        <v>24.96590909090909</v>
      </c>
      <c r="J47">
        <v>269.77272727272725</v>
      </c>
      <c r="K47">
        <v>19.761363636363637</v>
      </c>
      <c r="L47">
        <v>541.02272727272725</v>
      </c>
      <c r="M47">
        <v>6.085190460964375</v>
      </c>
      <c r="N47">
        <v>26.903931226391133</v>
      </c>
      <c r="O47">
        <v>3.0056194921197954</v>
      </c>
      <c r="P47">
        <v>23.41990734045261</v>
      </c>
      <c r="Q47">
        <v>4.2523482375961024</v>
      </c>
      <c r="S47">
        <v>6</v>
      </c>
    </row>
    <row r="48" spans="1:19" x14ac:dyDescent="0.35">
      <c r="A48" t="s">
        <v>6</v>
      </c>
      <c r="B48" s="1">
        <f t="shared" si="0"/>
        <v>45064</v>
      </c>
      <c r="C48" s="35" t="s">
        <v>36</v>
      </c>
      <c r="D48">
        <v>0</v>
      </c>
      <c r="E48">
        <v>3</v>
      </c>
      <c r="F48">
        <v>297.91208791208794</v>
      </c>
      <c r="G48">
        <v>849.12087912087907</v>
      </c>
      <c r="H48">
        <v>1851.6483516483515</v>
      </c>
      <c r="I48">
        <v>230.1098901098901</v>
      </c>
      <c r="J48">
        <v>361.64835164835159</v>
      </c>
      <c r="K48">
        <v>76.769230769230759</v>
      </c>
      <c r="L48">
        <v>627.14285714285722</v>
      </c>
      <c r="M48">
        <v>4.1588199021273082</v>
      </c>
      <c r="N48">
        <v>12.014958009059889</v>
      </c>
      <c r="O48">
        <v>1.2858297191721539</v>
      </c>
      <c r="P48">
        <v>23.789323104948899</v>
      </c>
      <c r="Q48">
        <v>1.1758523079385823</v>
      </c>
      <c r="S48">
        <v>7</v>
      </c>
    </row>
    <row r="49" spans="1:19" x14ac:dyDescent="0.35">
      <c r="A49" t="s">
        <v>6</v>
      </c>
      <c r="B49" s="1">
        <f t="shared" si="0"/>
        <v>45064</v>
      </c>
      <c r="C49" s="35" t="s">
        <v>33</v>
      </c>
      <c r="D49">
        <v>0</v>
      </c>
      <c r="E49">
        <v>3</v>
      </c>
      <c r="F49">
        <v>347.43718592964825</v>
      </c>
      <c r="G49">
        <v>231.5577889447236</v>
      </c>
      <c r="H49">
        <v>2149.7487437185928</v>
      </c>
      <c r="I49">
        <v>31.316582914572866</v>
      </c>
      <c r="J49">
        <v>165.42713567839198</v>
      </c>
      <c r="K49">
        <v>16.160804020100503</v>
      </c>
      <c r="L49">
        <v>401.80904522613059</v>
      </c>
      <c r="M49">
        <v>3.9195867521802814</v>
      </c>
      <c r="N49">
        <v>12.913874800800905</v>
      </c>
      <c r="O49">
        <v>1.3950744784516984</v>
      </c>
      <c r="P49">
        <v>13.13853011767196</v>
      </c>
      <c r="Q49">
        <v>1.2292860056058594</v>
      </c>
      <c r="S49">
        <v>8</v>
      </c>
    </row>
    <row r="50" spans="1:19" x14ac:dyDescent="0.35">
      <c r="A50" t="s">
        <v>6</v>
      </c>
      <c r="B50" s="1">
        <f t="shared" si="0"/>
        <v>45064</v>
      </c>
      <c r="C50" s="35" t="s">
        <v>41</v>
      </c>
      <c r="D50">
        <v>0</v>
      </c>
      <c r="E50">
        <v>3</v>
      </c>
      <c r="F50">
        <v>536.26666666666665</v>
      </c>
      <c r="G50">
        <v>472.5333333333333</v>
      </c>
      <c r="H50">
        <v>3230.6666666666665</v>
      </c>
      <c r="I50">
        <v>28.306666666666672</v>
      </c>
      <c r="J50">
        <v>576</v>
      </c>
      <c r="K50">
        <v>27.026666666666671</v>
      </c>
      <c r="L50">
        <v>707.4666666666667</v>
      </c>
      <c r="M50">
        <v>8.4473470528126526</v>
      </c>
      <c r="N50">
        <v>26.740824493138664</v>
      </c>
      <c r="O50">
        <v>2.3337829148879599</v>
      </c>
      <c r="P50">
        <v>22.032430165965597</v>
      </c>
      <c r="Q50">
        <v>3.7951592285778672</v>
      </c>
      <c r="S50">
        <v>9</v>
      </c>
    </row>
    <row r="51" spans="1:19" x14ac:dyDescent="0.35">
      <c r="A51" t="s">
        <v>6</v>
      </c>
      <c r="B51" s="1">
        <f t="shared" si="0"/>
        <v>45064</v>
      </c>
      <c r="C51" s="35" t="s">
        <v>33</v>
      </c>
      <c r="D51">
        <v>0</v>
      </c>
      <c r="E51">
        <v>3</v>
      </c>
      <c r="S51">
        <v>10</v>
      </c>
    </row>
    <row r="52" spans="1:19" x14ac:dyDescent="0.35">
      <c r="A52" t="s">
        <v>6</v>
      </c>
      <c r="B52" s="1">
        <f t="shared" si="0"/>
        <v>45064</v>
      </c>
      <c r="C52" s="35" t="s">
        <v>36</v>
      </c>
      <c r="D52">
        <v>0</v>
      </c>
      <c r="E52">
        <v>3</v>
      </c>
      <c r="F52">
        <v>432.30769230769232</v>
      </c>
      <c r="G52">
        <v>246.66666666666669</v>
      </c>
      <c r="H52">
        <v>2081.0256410256411</v>
      </c>
      <c r="I52">
        <v>35.384615384615387</v>
      </c>
      <c r="J52">
        <v>157.02564102564102</v>
      </c>
      <c r="K52">
        <v>27.343589743589746</v>
      </c>
      <c r="L52">
        <v>431.79487179487182</v>
      </c>
      <c r="M52">
        <v>4.011781335429057</v>
      </c>
      <c r="N52">
        <v>13.144064987908614</v>
      </c>
      <c r="O52">
        <v>1.8033089023557951</v>
      </c>
      <c r="P52">
        <v>13.952821296161128</v>
      </c>
      <c r="Q52">
        <v>1.1343332293575692</v>
      </c>
      <c r="S52">
        <v>11</v>
      </c>
    </row>
    <row r="53" spans="1:19" x14ac:dyDescent="0.35">
      <c r="A53" t="s">
        <v>6</v>
      </c>
      <c r="B53" s="1">
        <f t="shared" si="0"/>
        <v>45064</v>
      </c>
      <c r="C53" s="35" t="s">
        <v>42</v>
      </c>
      <c r="D53">
        <v>0</v>
      </c>
      <c r="E53">
        <v>3</v>
      </c>
      <c r="F53">
        <v>391.49425287356325</v>
      </c>
      <c r="G53">
        <v>257.01149425287355</v>
      </c>
      <c r="H53">
        <v>2009.1954022988507</v>
      </c>
      <c r="I53">
        <v>34.919540229885058</v>
      </c>
      <c r="J53">
        <v>242.41379310344828</v>
      </c>
      <c r="K53">
        <v>15.64367816091954</v>
      </c>
      <c r="L53">
        <v>458.27586206896552</v>
      </c>
      <c r="M53">
        <v>4.0546840314016208</v>
      </c>
      <c r="N53">
        <v>10.315428011680897</v>
      </c>
      <c r="O53">
        <v>1.4951586570965749</v>
      </c>
      <c r="P53">
        <v>19.373106198294252</v>
      </c>
      <c r="Q53">
        <v>1.0731271554784965</v>
      </c>
      <c r="S53">
        <v>12</v>
      </c>
    </row>
    <row r="54" spans="1:19" x14ac:dyDescent="0.35">
      <c r="A54" t="s">
        <v>6</v>
      </c>
      <c r="B54" s="1">
        <f t="shared" si="0"/>
        <v>45064</v>
      </c>
      <c r="C54" s="35" t="s">
        <v>36</v>
      </c>
      <c r="D54">
        <v>0</v>
      </c>
      <c r="E54">
        <v>3</v>
      </c>
      <c r="F54">
        <v>413.23529411764702</v>
      </c>
      <c r="G54">
        <v>715.44117647058818</v>
      </c>
      <c r="H54">
        <v>2576.4705882352941</v>
      </c>
      <c r="I54">
        <v>178.52941176470588</v>
      </c>
      <c r="J54">
        <v>520.88235294117646</v>
      </c>
      <c r="K54">
        <v>87.60294117647058</v>
      </c>
      <c r="L54">
        <v>754.26470588235281</v>
      </c>
      <c r="M54">
        <v>7.1484662862404553</v>
      </c>
      <c r="N54">
        <v>19.727646409750292</v>
      </c>
      <c r="O54">
        <v>1.4964769064026908</v>
      </c>
      <c r="P54">
        <v>23.590668111812203</v>
      </c>
      <c r="Q54">
        <v>2.4787254095199409</v>
      </c>
      <c r="S54">
        <v>13</v>
      </c>
    </row>
    <row r="55" spans="1:19" x14ac:dyDescent="0.35">
      <c r="A55" t="s">
        <v>6</v>
      </c>
      <c r="B55" s="1">
        <f t="shared" si="0"/>
        <v>45064</v>
      </c>
      <c r="C55" s="35" t="s">
        <v>33</v>
      </c>
      <c r="D55">
        <v>0</v>
      </c>
      <c r="E55">
        <v>3</v>
      </c>
      <c r="F55">
        <v>352.41379310344837</v>
      </c>
      <c r="G55">
        <v>294.38423645320199</v>
      </c>
      <c r="H55">
        <v>1953.6945812807883</v>
      </c>
      <c r="I55">
        <v>29.517241379310349</v>
      </c>
      <c r="J55">
        <v>145.02463054187194</v>
      </c>
      <c r="K55">
        <v>16.315270935960591</v>
      </c>
      <c r="L55">
        <v>398.12807881773398</v>
      </c>
      <c r="M55">
        <v>4.7687574891541287</v>
      </c>
      <c r="N55">
        <v>17.661774456104336</v>
      </c>
      <c r="O55">
        <v>1.7979894293845915</v>
      </c>
      <c r="P55">
        <v>20.607745677309261</v>
      </c>
      <c r="Q55">
        <v>2.3697746202195864</v>
      </c>
      <c r="S55">
        <v>14</v>
      </c>
    </row>
    <row r="56" spans="1:19" x14ac:dyDescent="0.35">
      <c r="A56" t="s">
        <v>6</v>
      </c>
      <c r="B56" s="1">
        <f t="shared" si="0"/>
        <v>45064</v>
      </c>
      <c r="C56" s="35" t="s">
        <v>42</v>
      </c>
      <c r="D56">
        <v>0</v>
      </c>
      <c r="E56">
        <v>3</v>
      </c>
      <c r="F56">
        <v>314.08163265306126</v>
      </c>
      <c r="G56">
        <v>2443.8775510204082</v>
      </c>
      <c r="H56">
        <v>2761.2244897959185</v>
      </c>
      <c r="I56">
        <v>626.9387755102041</v>
      </c>
      <c r="J56">
        <v>1347.9591836734694</v>
      </c>
      <c r="K56">
        <v>233.26530612244898</v>
      </c>
      <c r="L56">
        <v>885.61224489795927</v>
      </c>
      <c r="M56">
        <v>7.1628604413702863</v>
      </c>
      <c r="N56">
        <v>8.0223912474839398</v>
      </c>
      <c r="O56">
        <v>1.8855145481199085</v>
      </c>
      <c r="P56">
        <v>31.62940884148551</v>
      </c>
      <c r="Q56">
        <v>0.95383261504934902</v>
      </c>
      <c r="S56">
        <v>15</v>
      </c>
    </row>
    <row r="57" spans="1:19" x14ac:dyDescent="0.35">
      <c r="A57" t="s">
        <v>6</v>
      </c>
      <c r="B57" s="1">
        <f t="shared" si="0"/>
        <v>45064</v>
      </c>
      <c r="C57" s="35" t="s">
        <v>41</v>
      </c>
      <c r="D57">
        <v>0</v>
      </c>
      <c r="E57">
        <v>3</v>
      </c>
      <c r="F57">
        <v>741.8478260869565</v>
      </c>
      <c r="G57">
        <v>2370.6521739130435</v>
      </c>
      <c r="H57">
        <v>4493.478260869565</v>
      </c>
      <c r="I57">
        <v>30.510869565217391</v>
      </c>
      <c r="J57">
        <v>2516.304347826087</v>
      </c>
      <c r="K57">
        <v>52.347826086956516</v>
      </c>
      <c r="L57">
        <v>1172.8260869565217</v>
      </c>
      <c r="M57">
        <v>18.187473996108153</v>
      </c>
      <c r="N57">
        <v>12.011359528919455</v>
      </c>
      <c r="O57">
        <v>3.5979188302096303</v>
      </c>
      <c r="P57">
        <v>16.25940927560087</v>
      </c>
      <c r="Q57">
        <v>9.8261349539828586</v>
      </c>
      <c r="S57">
        <v>16</v>
      </c>
    </row>
    <row r="58" spans="1:19" x14ac:dyDescent="0.35">
      <c r="A58" t="s">
        <v>6</v>
      </c>
      <c r="B58" s="1">
        <f t="shared" si="0"/>
        <v>45064</v>
      </c>
      <c r="C58" s="35" t="s">
        <v>33</v>
      </c>
      <c r="D58">
        <v>0</v>
      </c>
      <c r="E58">
        <v>3</v>
      </c>
      <c r="F58">
        <v>417.68115942028982</v>
      </c>
      <c r="G58">
        <v>295.07246376811594</v>
      </c>
      <c r="H58">
        <v>2262.8019323671501</v>
      </c>
      <c r="I58">
        <v>29.536231884057973</v>
      </c>
      <c r="J58">
        <v>256.90821256038646</v>
      </c>
      <c r="K58">
        <v>21.507246376811594</v>
      </c>
      <c r="L58">
        <v>483.5748792270532</v>
      </c>
      <c r="M58">
        <v>6.4051335203214403</v>
      </c>
      <c r="N58">
        <v>22.975922016082997</v>
      </c>
      <c r="O58">
        <v>1.8164646825844541</v>
      </c>
      <c r="P58">
        <v>18.446504264040772</v>
      </c>
      <c r="Q58">
        <v>4.5278303384271021</v>
      </c>
      <c r="S58">
        <v>17</v>
      </c>
    </row>
    <row r="59" spans="1:19" x14ac:dyDescent="0.35">
      <c r="A59" t="s">
        <v>6</v>
      </c>
      <c r="B59" s="1">
        <f t="shared" si="0"/>
        <v>45064</v>
      </c>
      <c r="C59" s="35" t="s">
        <v>42</v>
      </c>
      <c r="D59">
        <v>0</v>
      </c>
      <c r="E59">
        <v>3</v>
      </c>
      <c r="F59">
        <v>644.07894736842104</v>
      </c>
      <c r="G59">
        <v>363.5526315789474</v>
      </c>
      <c r="H59">
        <v>3101.3157894736842</v>
      </c>
      <c r="I59">
        <v>39.065789473684205</v>
      </c>
      <c r="J59">
        <v>476.18421052631578</v>
      </c>
      <c r="K59">
        <v>26.815789473684209</v>
      </c>
      <c r="L59">
        <v>732.76315789473676</v>
      </c>
      <c r="M59">
        <v>7.942023387547815</v>
      </c>
      <c r="N59">
        <v>25.430028528932894</v>
      </c>
      <c r="O59">
        <v>2.8085769843713817</v>
      </c>
      <c r="P59">
        <v>23.927110088359736</v>
      </c>
      <c r="Q59">
        <v>3.4248882035528156</v>
      </c>
      <c r="S59">
        <v>18</v>
      </c>
    </row>
    <row r="60" spans="1:19" x14ac:dyDescent="0.35">
      <c r="A60" t="s">
        <v>6</v>
      </c>
      <c r="B60" s="1">
        <f t="shared" si="0"/>
        <v>45064</v>
      </c>
      <c r="C60" s="35" t="s">
        <v>41</v>
      </c>
      <c r="D60">
        <v>0</v>
      </c>
      <c r="E60">
        <v>3</v>
      </c>
      <c r="F60">
        <v>578.12154696132598</v>
      </c>
      <c r="G60">
        <v>418.45303867403311</v>
      </c>
      <c r="H60">
        <v>2849.7237569060771</v>
      </c>
      <c r="I60">
        <v>44.364640883977899</v>
      </c>
      <c r="J60">
        <v>470.93922651933701</v>
      </c>
      <c r="K60">
        <v>35.458563535911608</v>
      </c>
      <c r="L60">
        <v>622.98342541436466</v>
      </c>
      <c r="M60">
        <v>7.529744922458983</v>
      </c>
      <c r="N60">
        <v>21.155349221346629</v>
      </c>
      <c r="O60">
        <v>3.1705723052622314</v>
      </c>
      <c r="P60">
        <v>21.013137521514697</v>
      </c>
      <c r="Q60">
        <v>2.7589710710571493</v>
      </c>
      <c r="S60">
        <v>19</v>
      </c>
    </row>
    <row r="61" spans="1:19" x14ac:dyDescent="0.35">
      <c r="A61" t="s">
        <v>6</v>
      </c>
      <c r="B61" s="1">
        <f t="shared" si="0"/>
        <v>45064</v>
      </c>
      <c r="C61" s="35" t="s">
        <v>36</v>
      </c>
      <c r="D61">
        <v>0</v>
      </c>
      <c r="E61">
        <v>3</v>
      </c>
      <c r="F61">
        <v>612.7363184079602</v>
      </c>
      <c r="G61">
        <v>288.05970149253733</v>
      </c>
      <c r="H61">
        <v>2306.4676616915426</v>
      </c>
      <c r="I61">
        <v>52.228855721393032</v>
      </c>
      <c r="J61">
        <v>194.62686567164181</v>
      </c>
      <c r="K61">
        <v>17.601990049751244</v>
      </c>
      <c r="L61">
        <v>500.29850746268664</v>
      </c>
      <c r="M61">
        <v>4.6472222300809953</v>
      </c>
      <c r="N61">
        <v>10.354411056371543</v>
      </c>
      <c r="O61">
        <v>2.5495924132698211</v>
      </c>
      <c r="P61">
        <v>13.970984221749854</v>
      </c>
      <c r="Q61">
        <v>1.331068840877214</v>
      </c>
      <c r="S61">
        <v>20</v>
      </c>
    </row>
    <row r="62" spans="1:19" x14ac:dyDescent="0.35">
      <c r="A62" t="s">
        <v>6</v>
      </c>
      <c r="B62" s="1">
        <f t="shared" si="0"/>
        <v>45064</v>
      </c>
      <c r="C62" s="35" t="s">
        <v>33</v>
      </c>
      <c r="D62">
        <v>0</v>
      </c>
      <c r="E62">
        <v>4</v>
      </c>
      <c r="F62">
        <v>720.1265822784809</v>
      </c>
      <c r="G62">
        <v>103.1392405063291</v>
      </c>
      <c r="H62">
        <v>179.62025316455697</v>
      </c>
      <c r="I62">
        <v>0</v>
      </c>
      <c r="J62">
        <v>248.22784810126581</v>
      </c>
      <c r="K62">
        <v>0</v>
      </c>
      <c r="L62">
        <v>428.22784810126575</v>
      </c>
      <c r="M62">
        <v>4.1597948600841894</v>
      </c>
      <c r="N62">
        <v>4.886318633129962</v>
      </c>
      <c r="O62">
        <v>5.4486708113010627</v>
      </c>
      <c r="P62">
        <v>6.6395700008130385</v>
      </c>
      <c r="Q62">
        <v>9.6047835796153667</v>
      </c>
      <c r="S62">
        <v>1</v>
      </c>
    </row>
    <row r="63" spans="1:19" x14ac:dyDescent="0.35">
      <c r="A63" t="s">
        <v>6</v>
      </c>
      <c r="B63" s="1">
        <f t="shared" si="0"/>
        <v>45064</v>
      </c>
      <c r="C63" s="35" t="s">
        <v>42</v>
      </c>
      <c r="D63">
        <v>0</v>
      </c>
      <c r="E63">
        <v>4</v>
      </c>
      <c r="F63">
        <v>369.61748633879779</v>
      </c>
      <c r="G63">
        <v>326.12021857923492</v>
      </c>
      <c r="H63">
        <v>128.19672131147541</v>
      </c>
      <c r="I63">
        <v>0</v>
      </c>
      <c r="J63">
        <v>471.58469945355188</v>
      </c>
      <c r="K63">
        <v>14.043715846994534</v>
      </c>
      <c r="L63">
        <v>318.03278688524591</v>
      </c>
      <c r="M63">
        <v>5.1979996014701957</v>
      </c>
      <c r="N63">
        <v>2.4675788148807869</v>
      </c>
      <c r="O63">
        <v>3.4272620385389616</v>
      </c>
      <c r="P63">
        <v>4.508705712381345</v>
      </c>
      <c r="Q63">
        <v>9.8468722735888292</v>
      </c>
      <c r="S63">
        <v>2</v>
      </c>
    </row>
    <row r="64" spans="1:19" x14ac:dyDescent="0.35">
      <c r="A64" t="s">
        <v>6</v>
      </c>
      <c r="B64" s="1">
        <f t="shared" si="0"/>
        <v>45064</v>
      </c>
      <c r="C64" s="35" t="s">
        <v>41</v>
      </c>
      <c r="D64">
        <v>0</v>
      </c>
      <c r="E64">
        <v>4</v>
      </c>
      <c r="F64">
        <v>401.66666666666657</v>
      </c>
      <c r="G64">
        <v>106.92307692307692</v>
      </c>
      <c r="H64">
        <v>94.628205128205124</v>
      </c>
      <c r="I64">
        <v>0</v>
      </c>
      <c r="J64">
        <v>196.41025641025638</v>
      </c>
      <c r="K64">
        <v>0</v>
      </c>
      <c r="L64">
        <v>343.07692307692309</v>
      </c>
      <c r="M64">
        <v>3.3738300677976021</v>
      </c>
      <c r="N64">
        <v>5.1863719597547568</v>
      </c>
      <c r="O64">
        <v>4.9466780926731149</v>
      </c>
      <c r="P64">
        <v>5.994316391793526</v>
      </c>
      <c r="Q64">
        <v>7.6162181047308453</v>
      </c>
      <c r="S64">
        <v>3</v>
      </c>
    </row>
    <row r="65" spans="1:19" x14ac:dyDescent="0.35">
      <c r="A65" t="s">
        <v>6</v>
      </c>
      <c r="B65" s="1">
        <f t="shared" si="0"/>
        <v>45064</v>
      </c>
      <c r="C65" s="35" t="s">
        <v>36</v>
      </c>
      <c r="D65">
        <v>0</v>
      </c>
      <c r="E65">
        <v>4</v>
      </c>
      <c r="F65">
        <v>468.50299401197606</v>
      </c>
      <c r="G65">
        <v>170.77844311377245</v>
      </c>
      <c r="H65">
        <v>128.1437125748503</v>
      </c>
      <c r="I65">
        <v>0</v>
      </c>
      <c r="J65">
        <v>235.92814371257487</v>
      </c>
      <c r="K65">
        <v>0</v>
      </c>
      <c r="L65">
        <v>359.16167664670655</v>
      </c>
      <c r="M65">
        <v>3.5497330891427907</v>
      </c>
      <c r="N65">
        <v>4.8982435435491745</v>
      </c>
      <c r="O65">
        <v>4.7272986812436288</v>
      </c>
      <c r="P65">
        <v>6.2804008777598197</v>
      </c>
      <c r="Q65">
        <v>7.7347731970963824</v>
      </c>
      <c r="S65">
        <v>4</v>
      </c>
    </row>
    <row r="66" spans="1:19" x14ac:dyDescent="0.35">
      <c r="A66" t="s">
        <v>6</v>
      </c>
      <c r="B66" s="1">
        <f t="shared" si="0"/>
        <v>45064</v>
      </c>
      <c r="C66" s="35" t="s">
        <v>42</v>
      </c>
      <c r="D66">
        <v>0</v>
      </c>
      <c r="E66">
        <v>4</v>
      </c>
      <c r="F66">
        <v>465.86466165413532</v>
      </c>
      <c r="G66">
        <v>108.04511278195487</v>
      </c>
      <c r="H66">
        <v>96.030075187969913</v>
      </c>
      <c r="I66">
        <v>0</v>
      </c>
      <c r="J66">
        <v>267.96992481203006</v>
      </c>
      <c r="K66">
        <v>0</v>
      </c>
      <c r="L66">
        <v>415.63909774436087</v>
      </c>
      <c r="M66">
        <v>3.9436866113764508</v>
      </c>
      <c r="N66">
        <v>6.4897157761813533</v>
      </c>
      <c r="O66">
        <v>5.3130497706126913</v>
      </c>
      <c r="P66">
        <v>8.0252698908672926</v>
      </c>
      <c r="Q66">
        <v>13.562628075197594</v>
      </c>
      <c r="S66">
        <v>5</v>
      </c>
    </row>
    <row r="67" spans="1:19" x14ac:dyDescent="0.35">
      <c r="A67" t="s">
        <v>6</v>
      </c>
      <c r="B67" s="1">
        <f t="shared" si="0"/>
        <v>45064</v>
      </c>
      <c r="C67" s="35" t="s">
        <v>41</v>
      </c>
      <c r="D67">
        <v>0</v>
      </c>
      <c r="E67">
        <v>4</v>
      </c>
      <c r="F67">
        <v>447.61363636363632</v>
      </c>
      <c r="G67">
        <v>103.23863636363637</v>
      </c>
      <c r="H67">
        <v>103.84090909090908</v>
      </c>
      <c r="I67">
        <v>0</v>
      </c>
      <c r="J67">
        <v>175.34090909090909</v>
      </c>
      <c r="K67">
        <v>0</v>
      </c>
      <c r="L67">
        <v>315.22727272727269</v>
      </c>
      <c r="M67">
        <v>4.482338704286466</v>
      </c>
      <c r="N67">
        <v>6.1335934563589323</v>
      </c>
      <c r="O67">
        <v>6.0266782391201366</v>
      </c>
      <c r="P67">
        <v>7.9780298314278744</v>
      </c>
      <c r="Q67">
        <v>8.3677815873352497</v>
      </c>
      <c r="S67">
        <v>6</v>
      </c>
    </row>
    <row r="68" spans="1:19" x14ac:dyDescent="0.35">
      <c r="A68" t="s">
        <v>6</v>
      </c>
      <c r="B68" s="1">
        <f t="shared" ref="B68:B81" si="1">B67</f>
        <v>45064</v>
      </c>
      <c r="C68" s="35" t="s">
        <v>36</v>
      </c>
      <c r="D68">
        <v>0</v>
      </c>
      <c r="E68">
        <v>4</v>
      </c>
      <c r="F68">
        <v>566.15384615384619</v>
      </c>
      <c r="G68">
        <v>425.16483516483515</v>
      </c>
      <c r="H68">
        <v>110.10989010989009</v>
      </c>
      <c r="I68">
        <v>39.802197802197803</v>
      </c>
      <c r="J68">
        <v>353.73626373626371</v>
      </c>
      <c r="K68">
        <v>4.6098901098901104</v>
      </c>
      <c r="L68">
        <v>452.52747252747253</v>
      </c>
      <c r="M68">
        <v>3.6501982996386815</v>
      </c>
      <c r="N68">
        <v>2.997862713478582</v>
      </c>
      <c r="O68">
        <v>4.6680853531609117</v>
      </c>
      <c r="P68">
        <v>5.9686357650356374</v>
      </c>
      <c r="Q68">
        <v>10.687787047868978</v>
      </c>
      <c r="S68">
        <v>7</v>
      </c>
    </row>
    <row r="69" spans="1:19" x14ac:dyDescent="0.35">
      <c r="A69" t="s">
        <v>6</v>
      </c>
      <c r="B69" s="1">
        <f t="shared" si="1"/>
        <v>45064</v>
      </c>
      <c r="C69" s="35" t="s">
        <v>33</v>
      </c>
      <c r="D69">
        <v>0</v>
      </c>
      <c r="E69">
        <v>4</v>
      </c>
      <c r="F69">
        <v>462.8140703517588</v>
      </c>
      <c r="G69">
        <v>86.211055276381913</v>
      </c>
      <c r="H69">
        <v>133.36683417085425</v>
      </c>
      <c r="I69">
        <v>0</v>
      </c>
      <c r="J69">
        <v>196.78391959798992</v>
      </c>
      <c r="K69">
        <v>0</v>
      </c>
      <c r="L69">
        <v>323.11557788944725</v>
      </c>
      <c r="M69">
        <v>2.6286512201588641</v>
      </c>
      <c r="N69">
        <v>1.8655980151908542</v>
      </c>
      <c r="O69">
        <v>3.88931188705397</v>
      </c>
      <c r="P69">
        <v>3.3725650389772763</v>
      </c>
      <c r="Q69">
        <v>4.4337801236589858</v>
      </c>
      <c r="S69">
        <v>8</v>
      </c>
    </row>
    <row r="70" spans="1:19" x14ac:dyDescent="0.35">
      <c r="A70" t="s">
        <v>6</v>
      </c>
      <c r="B70" s="1">
        <f t="shared" si="1"/>
        <v>45064</v>
      </c>
      <c r="C70" s="35" t="s">
        <v>41</v>
      </c>
      <c r="D70">
        <v>0</v>
      </c>
      <c r="E70">
        <v>4</v>
      </c>
      <c r="F70">
        <v>512.66666666666663</v>
      </c>
      <c r="G70">
        <v>159.06666666666666</v>
      </c>
      <c r="H70">
        <v>138.4</v>
      </c>
      <c r="I70">
        <v>0</v>
      </c>
      <c r="J70">
        <v>336.40000000000003</v>
      </c>
      <c r="K70">
        <v>0</v>
      </c>
      <c r="L70">
        <v>404.39999999999992</v>
      </c>
      <c r="M70">
        <v>4.4876946131736135</v>
      </c>
      <c r="N70">
        <v>3.2110254373270002</v>
      </c>
      <c r="O70">
        <v>4.3501450406915199</v>
      </c>
      <c r="P70">
        <v>5.3973761880640936</v>
      </c>
      <c r="Q70">
        <v>7.9200335397294523</v>
      </c>
      <c r="S70">
        <v>9</v>
      </c>
    </row>
    <row r="71" spans="1:19" x14ac:dyDescent="0.35">
      <c r="A71" t="s">
        <v>6</v>
      </c>
      <c r="B71" s="1">
        <f t="shared" si="1"/>
        <v>45064</v>
      </c>
      <c r="C71" s="35" t="s">
        <v>33</v>
      </c>
      <c r="D71">
        <v>0</v>
      </c>
      <c r="E71">
        <v>4</v>
      </c>
      <c r="S71">
        <v>10</v>
      </c>
    </row>
    <row r="72" spans="1:19" x14ac:dyDescent="0.35">
      <c r="A72" t="s">
        <v>6</v>
      </c>
      <c r="B72" s="1">
        <f t="shared" si="1"/>
        <v>45064</v>
      </c>
      <c r="C72" s="35" t="s">
        <v>36</v>
      </c>
      <c r="D72">
        <v>0</v>
      </c>
      <c r="E72">
        <v>4</v>
      </c>
      <c r="F72">
        <v>515.79487179487182</v>
      </c>
      <c r="G72">
        <v>83.497435897435892</v>
      </c>
      <c r="H72">
        <v>125.33333333333334</v>
      </c>
      <c r="I72">
        <v>0</v>
      </c>
      <c r="J72">
        <v>210.25641025641025</v>
      </c>
      <c r="K72">
        <v>0</v>
      </c>
      <c r="L72">
        <v>358.5641025641026</v>
      </c>
      <c r="M72">
        <v>2.5706476458183283</v>
      </c>
      <c r="N72">
        <v>2.1604553783914873</v>
      </c>
      <c r="O72">
        <v>3.9068647340968305</v>
      </c>
      <c r="P72">
        <v>3.4052286624877435</v>
      </c>
      <c r="Q72">
        <v>3.9946800226493333</v>
      </c>
      <c r="S72">
        <v>11</v>
      </c>
    </row>
    <row r="73" spans="1:19" x14ac:dyDescent="0.35">
      <c r="A73" t="s">
        <v>6</v>
      </c>
      <c r="B73" s="1">
        <f t="shared" si="1"/>
        <v>45064</v>
      </c>
      <c r="C73" s="35" t="s">
        <v>42</v>
      </c>
      <c r="D73">
        <v>0</v>
      </c>
      <c r="E73">
        <v>4</v>
      </c>
      <c r="F73">
        <v>544.48275862068965</v>
      </c>
      <c r="G73">
        <v>91.298850574712631</v>
      </c>
      <c r="H73">
        <v>124.13793103448276</v>
      </c>
      <c r="I73">
        <v>0</v>
      </c>
      <c r="J73">
        <v>238.50574712643677</v>
      </c>
      <c r="K73">
        <v>3.3080459770114943</v>
      </c>
      <c r="L73">
        <v>391.83908045977017</v>
      </c>
      <c r="M73">
        <v>2.8550410880764141</v>
      </c>
      <c r="N73">
        <v>1.6144339675679311</v>
      </c>
      <c r="O73">
        <v>4.0440772289021956</v>
      </c>
      <c r="P73">
        <v>4.1726047295660003</v>
      </c>
      <c r="Q73">
        <v>4.1206091054233331</v>
      </c>
      <c r="S73">
        <v>12</v>
      </c>
    </row>
    <row r="74" spans="1:19" x14ac:dyDescent="0.35">
      <c r="A74" t="s">
        <v>6</v>
      </c>
      <c r="B74" s="1">
        <f t="shared" si="1"/>
        <v>45064</v>
      </c>
      <c r="C74" s="35" t="s">
        <v>36</v>
      </c>
      <c r="D74">
        <v>0</v>
      </c>
      <c r="E74">
        <v>4</v>
      </c>
      <c r="F74">
        <v>526.91176470588221</v>
      </c>
      <c r="G74">
        <v>360.29411764705878</v>
      </c>
      <c r="H74">
        <v>106.22058823529412</v>
      </c>
      <c r="I74">
        <v>28.308823529411761</v>
      </c>
      <c r="J74">
        <v>422.5</v>
      </c>
      <c r="K74">
        <v>17.77941176470588</v>
      </c>
      <c r="L74">
        <v>475.14705882352939</v>
      </c>
      <c r="M74">
        <v>4.3589324105678378</v>
      </c>
      <c r="N74">
        <v>2.980223541799103</v>
      </c>
      <c r="O74">
        <v>4.3660723650843822</v>
      </c>
      <c r="P74">
        <v>7.3224484387311612</v>
      </c>
      <c r="Q74">
        <v>10.994625830703971</v>
      </c>
      <c r="S74">
        <v>13</v>
      </c>
    </row>
    <row r="75" spans="1:19" x14ac:dyDescent="0.35">
      <c r="A75" t="s">
        <v>6</v>
      </c>
      <c r="B75" s="1">
        <f t="shared" si="1"/>
        <v>45064</v>
      </c>
      <c r="C75" s="35" t="s">
        <v>33</v>
      </c>
      <c r="D75">
        <v>0</v>
      </c>
      <c r="E75">
        <v>4</v>
      </c>
      <c r="F75">
        <v>685.71428571428578</v>
      </c>
      <c r="G75">
        <v>117.83251231527096</v>
      </c>
      <c r="H75">
        <v>162.06896551724139</v>
      </c>
      <c r="I75">
        <v>0</v>
      </c>
      <c r="J75">
        <v>226.30541871921184</v>
      </c>
      <c r="K75">
        <v>7.7477832512315281</v>
      </c>
      <c r="L75">
        <v>398.91625615763553</v>
      </c>
      <c r="M75">
        <v>3.5745369919200396</v>
      </c>
      <c r="N75">
        <v>2.8811190401867988</v>
      </c>
      <c r="O75">
        <v>5.1317770738768278</v>
      </c>
      <c r="P75">
        <v>7.5372249091258139</v>
      </c>
      <c r="Q75">
        <v>7.5975045979707598</v>
      </c>
      <c r="S75">
        <v>14</v>
      </c>
    </row>
    <row r="76" spans="1:19" x14ac:dyDescent="0.35">
      <c r="A76" t="s">
        <v>6</v>
      </c>
      <c r="B76" s="1">
        <f t="shared" si="1"/>
        <v>45064</v>
      </c>
      <c r="C76" s="35" t="s">
        <v>42</v>
      </c>
      <c r="D76">
        <v>0</v>
      </c>
      <c r="E76">
        <v>4</v>
      </c>
      <c r="F76">
        <v>390.10204081632651</v>
      </c>
      <c r="G76">
        <v>536.22448979591843</v>
      </c>
      <c r="H76">
        <v>55.908163265306122</v>
      </c>
      <c r="I76">
        <v>119.59183673469389</v>
      </c>
      <c r="J76">
        <v>527.9591836734694</v>
      </c>
      <c r="K76">
        <v>43.438775510204074</v>
      </c>
      <c r="L76">
        <v>511.12244897959187</v>
      </c>
      <c r="M76">
        <v>4.3090720088876022</v>
      </c>
      <c r="N76">
        <v>1.3362381605160714</v>
      </c>
      <c r="O76">
        <v>3.6052465679768777</v>
      </c>
      <c r="P76">
        <v>5.129379969815858</v>
      </c>
      <c r="Q76">
        <v>16.825773972615409</v>
      </c>
      <c r="S76">
        <v>15</v>
      </c>
    </row>
    <row r="77" spans="1:19" x14ac:dyDescent="0.35">
      <c r="A77" t="s">
        <v>6</v>
      </c>
      <c r="B77" s="1">
        <f t="shared" si="1"/>
        <v>45064</v>
      </c>
      <c r="C77" s="35" t="s">
        <v>41</v>
      </c>
      <c r="D77">
        <v>0</v>
      </c>
      <c r="E77">
        <v>4</v>
      </c>
      <c r="F77">
        <v>200.97826086956519</v>
      </c>
      <c r="G77">
        <v>288.26086956521738</v>
      </c>
      <c r="H77">
        <v>85.478260869565219</v>
      </c>
      <c r="I77">
        <v>0</v>
      </c>
      <c r="J77">
        <v>557.71739130434787</v>
      </c>
      <c r="K77">
        <v>16.445652173913043</v>
      </c>
      <c r="L77">
        <v>290.76086956521738</v>
      </c>
      <c r="M77">
        <v>4.2536882809154886</v>
      </c>
      <c r="N77">
        <v>0.35108606798951841</v>
      </c>
      <c r="O77">
        <v>1.8538347230146632</v>
      </c>
      <c r="P77">
        <v>2.7386977875926526</v>
      </c>
      <c r="Q77">
        <v>8.0729144454255852</v>
      </c>
      <c r="S77">
        <v>16</v>
      </c>
    </row>
    <row r="78" spans="1:19" x14ac:dyDescent="0.35">
      <c r="A78" t="s">
        <v>6</v>
      </c>
      <c r="B78" s="1">
        <f t="shared" si="1"/>
        <v>45064</v>
      </c>
      <c r="C78" s="35" t="s">
        <v>33</v>
      </c>
      <c r="D78">
        <v>0</v>
      </c>
      <c r="E78">
        <v>4</v>
      </c>
      <c r="F78">
        <v>474.68599033816429</v>
      </c>
      <c r="G78">
        <v>111.11111111111111</v>
      </c>
      <c r="H78">
        <v>119.03381642512079</v>
      </c>
      <c r="I78">
        <v>0</v>
      </c>
      <c r="J78">
        <v>217.10144927536231</v>
      </c>
      <c r="K78">
        <v>0</v>
      </c>
      <c r="L78">
        <v>307.24637681159425</v>
      </c>
      <c r="M78">
        <v>3.8074546168945318</v>
      </c>
      <c r="N78">
        <v>3.3542338684382709</v>
      </c>
      <c r="O78">
        <v>3.8214909839200293</v>
      </c>
      <c r="P78">
        <v>5.215389191467942</v>
      </c>
      <c r="Q78">
        <v>9.5728218347682041</v>
      </c>
      <c r="S78">
        <v>17</v>
      </c>
    </row>
    <row r="79" spans="1:19" x14ac:dyDescent="0.35">
      <c r="A79" t="s">
        <v>6</v>
      </c>
      <c r="B79" s="1">
        <f t="shared" si="1"/>
        <v>45064</v>
      </c>
      <c r="C79" s="35" t="s">
        <v>42</v>
      </c>
      <c r="D79">
        <v>0</v>
      </c>
      <c r="E79">
        <v>4</v>
      </c>
      <c r="F79">
        <v>539.60526315789468</v>
      </c>
      <c r="G79">
        <v>146.97368421052633</v>
      </c>
      <c r="H79">
        <v>118.94736842105262</v>
      </c>
      <c r="I79">
        <v>0</v>
      </c>
      <c r="J79">
        <v>303.0263157894737</v>
      </c>
      <c r="K79">
        <v>3.3552631578947367</v>
      </c>
      <c r="L79">
        <v>432.76315789473682</v>
      </c>
      <c r="M79">
        <v>4.2223384714009073</v>
      </c>
      <c r="N79">
        <v>3.7288738132536317</v>
      </c>
      <c r="O79">
        <v>4.6847262445734206</v>
      </c>
      <c r="P79">
        <v>5.2792543754579606</v>
      </c>
      <c r="Q79">
        <v>8.1213322336626188</v>
      </c>
      <c r="S79">
        <v>18</v>
      </c>
    </row>
    <row r="80" spans="1:19" x14ac:dyDescent="0.35">
      <c r="A80" t="s">
        <v>6</v>
      </c>
      <c r="B80" s="1">
        <f t="shared" si="1"/>
        <v>45064</v>
      </c>
      <c r="C80" s="35" t="s">
        <v>41</v>
      </c>
      <c r="D80">
        <v>0</v>
      </c>
      <c r="E80">
        <v>4</v>
      </c>
      <c r="F80">
        <v>668.06629834254147</v>
      </c>
      <c r="G80">
        <v>179.66850828729284</v>
      </c>
      <c r="H80">
        <v>180.99447513812152</v>
      </c>
      <c r="I80">
        <v>0</v>
      </c>
      <c r="J80">
        <v>309.17127071823205</v>
      </c>
      <c r="K80">
        <v>12.939226519337018</v>
      </c>
      <c r="L80">
        <v>405.30386740331494</v>
      </c>
      <c r="M80">
        <v>4.3051755667262546</v>
      </c>
      <c r="N80">
        <v>3.598295429663116</v>
      </c>
      <c r="O80">
        <v>4.6197419000209612</v>
      </c>
      <c r="P80">
        <v>4.069200038808563</v>
      </c>
      <c r="Q80">
        <v>7.1609893402891371</v>
      </c>
      <c r="S80">
        <v>19</v>
      </c>
    </row>
    <row r="81" spans="1:20" x14ac:dyDescent="0.35">
      <c r="A81" t="s">
        <v>6</v>
      </c>
      <c r="B81" s="1">
        <f t="shared" si="1"/>
        <v>45064</v>
      </c>
      <c r="C81" s="35" t="s">
        <v>36</v>
      </c>
      <c r="D81">
        <v>0</v>
      </c>
      <c r="E81">
        <v>4</v>
      </c>
      <c r="F81">
        <v>645.07462686567169</v>
      </c>
      <c r="G81">
        <v>121.89054726368161</v>
      </c>
      <c r="H81">
        <v>139.70149253731341</v>
      </c>
      <c r="I81">
        <v>0</v>
      </c>
      <c r="J81">
        <v>221.29353233830847</v>
      </c>
      <c r="K81">
        <v>0</v>
      </c>
      <c r="L81">
        <v>395.0248756218906</v>
      </c>
      <c r="M81">
        <v>3.1603829503782888</v>
      </c>
      <c r="N81">
        <v>2.3977151876963188</v>
      </c>
      <c r="O81">
        <v>4.5290451509839809</v>
      </c>
      <c r="P81">
        <v>3.1577052511671746</v>
      </c>
      <c r="Q81">
        <v>4.4214151962730455</v>
      </c>
      <c r="S81">
        <v>20</v>
      </c>
    </row>
    <row r="82" spans="1:20" x14ac:dyDescent="0.35">
      <c r="A82" t="s">
        <v>6</v>
      </c>
      <c r="B82" s="1"/>
      <c r="C82" t="s">
        <v>33</v>
      </c>
      <c r="D82">
        <v>550</v>
      </c>
      <c r="E82">
        <v>1</v>
      </c>
      <c r="F82" s="41">
        <v>66.70192307692308</v>
      </c>
      <c r="G82" s="42">
        <v>1613.4615384615383</v>
      </c>
      <c r="H82" s="43">
        <v>48.288461538461533</v>
      </c>
      <c r="I82" s="44">
        <v>151.05769230769232</v>
      </c>
      <c r="J82" s="44">
        <v>311.05769230769232</v>
      </c>
      <c r="K82" s="43">
        <v>36.105769230769226</v>
      </c>
      <c r="L82" s="45">
        <v>117.11538461538461</v>
      </c>
      <c r="M82" s="38"/>
      <c r="N82" s="38"/>
      <c r="O82" s="38"/>
      <c r="P82" s="38"/>
      <c r="Q82" s="38"/>
      <c r="R82" s="38" t="s">
        <v>44</v>
      </c>
      <c r="S82">
        <v>1</v>
      </c>
      <c r="T82">
        <v>2.08</v>
      </c>
    </row>
    <row r="83" spans="1:20" x14ac:dyDescent="0.35">
      <c r="A83" t="s">
        <v>6</v>
      </c>
      <c r="B83" s="1"/>
      <c r="C83" t="s">
        <v>42</v>
      </c>
      <c r="D83">
        <f>D82</f>
        <v>550</v>
      </c>
      <c r="E83">
        <v>1</v>
      </c>
      <c r="F83" s="41">
        <v>37.018348623853207</v>
      </c>
      <c r="G83" s="42">
        <v>2239.4495412844035</v>
      </c>
      <c r="H83" s="43">
        <v>27.577981651376145</v>
      </c>
      <c r="I83" s="44">
        <v>371.10091743119261</v>
      </c>
      <c r="J83" s="44">
        <v>533.02752293577976</v>
      </c>
      <c r="K83" s="43">
        <v>45.596330275229349</v>
      </c>
      <c r="L83" s="46">
        <v>76.605504587155963</v>
      </c>
      <c r="M83" s="38"/>
      <c r="N83" s="38"/>
      <c r="O83" s="38"/>
      <c r="P83" s="38"/>
      <c r="Q83" s="38"/>
      <c r="S83">
        <v>2</v>
      </c>
      <c r="T83">
        <v>2.1800000000000002</v>
      </c>
    </row>
    <row r="84" spans="1:20" x14ac:dyDescent="0.35">
      <c r="A84" t="s">
        <v>6</v>
      </c>
      <c r="C84" t="s">
        <v>41</v>
      </c>
      <c r="D84">
        <f t="shared" ref="D84:D147" si="2">D83</f>
        <v>550</v>
      </c>
      <c r="E84">
        <v>1</v>
      </c>
      <c r="F84" s="41">
        <v>40.289256198347111</v>
      </c>
      <c r="G84" s="42">
        <v>2127.2727272727275</v>
      </c>
      <c r="H84" s="43">
        <v>28.429752066115704</v>
      </c>
      <c r="I84" s="44">
        <v>190.6611570247934</v>
      </c>
      <c r="J84" s="44">
        <v>470.82644628099177</v>
      </c>
      <c r="K84" s="43">
        <v>38.11570247933885</v>
      </c>
      <c r="L84" s="46">
        <v>77.603305785123979</v>
      </c>
      <c r="M84" s="38"/>
      <c r="N84" s="38"/>
      <c r="O84" s="38"/>
      <c r="P84" s="38"/>
      <c r="Q84" s="38"/>
      <c r="S84">
        <v>3</v>
      </c>
      <c r="T84">
        <v>2.42</v>
      </c>
    </row>
    <row r="85" spans="1:20" x14ac:dyDescent="0.35">
      <c r="A85" t="s">
        <v>6</v>
      </c>
      <c r="C85" t="s">
        <v>36</v>
      </c>
      <c r="D85">
        <f t="shared" si="2"/>
        <v>550</v>
      </c>
      <c r="E85">
        <v>1</v>
      </c>
      <c r="F85" s="41">
        <v>50.801587301587297</v>
      </c>
      <c r="G85" s="42">
        <v>2123.8095238095239</v>
      </c>
      <c r="H85" s="43">
        <v>34.865079365079367</v>
      </c>
      <c r="I85" s="44">
        <v>371.66666666666663</v>
      </c>
      <c r="J85" s="44">
        <v>361.42857142857139</v>
      </c>
      <c r="K85" s="43">
        <v>52.912698412698411</v>
      </c>
      <c r="L85" s="45">
        <v>92.222222222222214</v>
      </c>
      <c r="M85" s="38"/>
      <c r="N85" s="38"/>
      <c r="O85" s="38"/>
      <c r="P85" s="38"/>
      <c r="Q85" s="38"/>
      <c r="S85">
        <v>4</v>
      </c>
      <c r="T85">
        <v>2.52</v>
      </c>
    </row>
    <row r="86" spans="1:20" x14ac:dyDescent="0.35">
      <c r="A86" t="s">
        <v>6</v>
      </c>
      <c r="C86" t="s">
        <v>42</v>
      </c>
      <c r="D86">
        <f t="shared" si="2"/>
        <v>550</v>
      </c>
      <c r="E86">
        <v>1</v>
      </c>
      <c r="F86" s="41">
        <v>38.47</v>
      </c>
      <c r="G86" s="42">
        <v>1807</v>
      </c>
      <c r="H86" s="43">
        <v>29.980000000000004</v>
      </c>
      <c r="I86" s="44">
        <v>364.5</v>
      </c>
      <c r="J86" s="44">
        <v>437.9</v>
      </c>
      <c r="K86" s="43">
        <v>59.089999999999996</v>
      </c>
      <c r="L86" s="46">
        <v>88.59</v>
      </c>
      <c r="M86" s="38"/>
      <c r="N86" s="38"/>
      <c r="O86" s="38"/>
      <c r="P86" s="38"/>
      <c r="Q86" s="38"/>
      <c r="S86">
        <v>5</v>
      </c>
      <c r="T86">
        <v>2</v>
      </c>
    </row>
    <row r="87" spans="1:20" x14ac:dyDescent="0.35">
      <c r="A87" t="s">
        <v>6</v>
      </c>
      <c r="C87" t="s">
        <v>41</v>
      </c>
      <c r="D87">
        <f t="shared" si="2"/>
        <v>550</v>
      </c>
      <c r="E87">
        <v>1</v>
      </c>
      <c r="F87" s="41">
        <v>46.614754098360663</v>
      </c>
      <c r="G87" s="42">
        <v>1595.0819672131147</v>
      </c>
      <c r="H87" s="43">
        <v>32.278688524590166</v>
      </c>
      <c r="I87" s="44">
        <v>196.96721311475412</v>
      </c>
      <c r="J87" s="44">
        <v>269.26229508196724</v>
      </c>
      <c r="K87" s="43">
        <v>29.680327868852462</v>
      </c>
      <c r="L87" s="45">
        <v>84.016393442622956</v>
      </c>
      <c r="M87" s="38"/>
      <c r="N87" s="38"/>
      <c r="O87" s="38"/>
      <c r="P87" s="38"/>
      <c r="Q87" s="38"/>
      <c r="S87">
        <v>6</v>
      </c>
      <c r="T87">
        <v>2.44</v>
      </c>
    </row>
    <row r="88" spans="1:20" x14ac:dyDescent="0.35">
      <c r="A88" t="s">
        <v>6</v>
      </c>
      <c r="C88" t="s">
        <v>36</v>
      </c>
      <c r="D88">
        <f t="shared" si="2"/>
        <v>550</v>
      </c>
      <c r="E88">
        <v>1</v>
      </c>
      <c r="F88" s="41">
        <v>48.13333333333334</v>
      </c>
      <c r="G88" s="42">
        <v>1948.5714285714284</v>
      </c>
      <c r="H88" s="43">
        <v>40.114285714285707</v>
      </c>
      <c r="I88" s="44">
        <v>299.23809523809524</v>
      </c>
      <c r="J88" s="44">
        <v>460.38095238095241</v>
      </c>
      <c r="K88" s="43">
        <v>36.533333333333331</v>
      </c>
      <c r="L88" s="45">
        <v>100.28571428571428</v>
      </c>
      <c r="M88" s="38"/>
      <c r="N88" s="38"/>
      <c r="O88" s="38"/>
      <c r="P88" s="38"/>
      <c r="Q88" s="38"/>
      <c r="S88">
        <v>7</v>
      </c>
      <c r="T88">
        <v>2.1</v>
      </c>
    </row>
    <row r="89" spans="1:20" x14ac:dyDescent="0.35">
      <c r="A89" t="s">
        <v>6</v>
      </c>
      <c r="C89" t="s">
        <v>33</v>
      </c>
      <c r="D89">
        <f t="shared" si="2"/>
        <v>550</v>
      </c>
      <c r="E89">
        <v>1</v>
      </c>
      <c r="F89" s="41">
        <v>48.370078740157481</v>
      </c>
      <c r="G89" s="42">
        <v>1652.7559055118111</v>
      </c>
      <c r="H89" s="43">
        <v>33.330708661417319</v>
      </c>
      <c r="I89" s="44">
        <v>344.8031496062992</v>
      </c>
      <c r="J89" s="44">
        <v>342.67716535433073</v>
      </c>
      <c r="K89" s="43">
        <v>49.921259842519682</v>
      </c>
      <c r="L89" s="45">
        <v>90.078740157480311</v>
      </c>
      <c r="M89" s="38"/>
      <c r="N89" s="38"/>
      <c r="O89" s="38"/>
      <c r="P89" s="38"/>
      <c r="Q89" s="38"/>
      <c r="S89">
        <v>8</v>
      </c>
      <c r="T89">
        <v>2.54</v>
      </c>
    </row>
    <row r="90" spans="1:20" x14ac:dyDescent="0.35">
      <c r="A90" t="s">
        <v>6</v>
      </c>
      <c r="C90" t="s">
        <v>41</v>
      </c>
      <c r="D90">
        <f t="shared" si="2"/>
        <v>550</v>
      </c>
      <c r="E90">
        <v>1</v>
      </c>
      <c r="F90" s="41">
        <v>39</v>
      </c>
      <c r="G90" s="42">
        <v>1865.8333333333335</v>
      </c>
      <c r="H90" s="43">
        <v>30.491666666666664</v>
      </c>
      <c r="I90" s="44">
        <v>245.41666666666669</v>
      </c>
      <c r="J90" s="44">
        <v>426.16666666666669</v>
      </c>
      <c r="K90" s="43">
        <v>55.325000000000003</v>
      </c>
      <c r="L90" s="46">
        <v>74.7</v>
      </c>
      <c r="M90" s="38"/>
      <c r="N90" s="38"/>
      <c r="O90" s="38"/>
      <c r="P90" s="38"/>
      <c r="Q90" s="38"/>
      <c r="S90">
        <v>9</v>
      </c>
      <c r="T90">
        <v>2.4</v>
      </c>
    </row>
    <row r="91" spans="1:20" x14ac:dyDescent="0.35">
      <c r="A91" t="s">
        <v>6</v>
      </c>
      <c r="C91" t="s">
        <v>33</v>
      </c>
      <c r="D91">
        <f t="shared" si="2"/>
        <v>550</v>
      </c>
      <c r="E91">
        <v>1</v>
      </c>
      <c r="F91" s="41">
        <v>46.89361702127659</v>
      </c>
      <c r="G91" s="42">
        <v>2408.5106382978724</v>
      </c>
      <c r="H91" s="43">
        <v>35.191489361702125</v>
      </c>
      <c r="I91" s="44">
        <v>550.63829787234044</v>
      </c>
      <c r="J91" s="44">
        <v>542.97872340425533</v>
      </c>
      <c r="K91" s="43">
        <v>77.038297872340422</v>
      </c>
      <c r="L91" s="45">
        <v>103.2340425531915</v>
      </c>
      <c r="M91" s="38"/>
      <c r="N91" s="38"/>
      <c r="O91" s="38"/>
      <c r="P91" s="38"/>
      <c r="Q91" s="38"/>
      <c r="S91">
        <v>10</v>
      </c>
      <c r="T91">
        <v>2.35</v>
      </c>
    </row>
    <row r="92" spans="1:20" x14ac:dyDescent="0.35">
      <c r="A92" t="s">
        <v>6</v>
      </c>
      <c r="C92" t="s">
        <v>36</v>
      </c>
      <c r="D92">
        <f t="shared" si="2"/>
        <v>550</v>
      </c>
      <c r="E92">
        <v>1</v>
      </c>
      <c r="F92" s="41">
        <v>81.243697478991592</v>
      </c>
      <c r="G92" s="42">
        <v>1774.7899159663866</v>
      </c>
      <c r="H92" s="43">
        <v>57.546218487394967</v>
      </c>
      <c r="I92" s="44">
        <v>340.92436974789916</v>
      </c>
      <c r="J92" s="44">
        <v>299.49579831932772</v>
      </c>
      <c r="K92" s="43">
        <v>31.907563025210084</v>
      </c>
      <c r="L92" s="45">
        <v>155.1260504201681</v>
      </c>
      <c r="M92" s="38"/>
      <c r="N92" s="38"/>
      <c r="O92" s="38"/>
      <c r="P92" s="38"/>
      <c r="Q92" s="38"/>
      <c r="S92">
        <v>11</v>
      </c>
      <c r="T92">
        <v>2.38</v>
      </c>
    </row>
    <row r="93" spans="1:20" x14ac:dyDescent="0.35">
      <c r="A93" t="s">
        <v>6</v>
      </c>
      <c r="C93" t="s">
        <v>42</v>
      </c>
      <c r="D93">
        <f t="shared" si="2"/>
        <v>550</v>
      </c>
      <c r="E93">
        <v>1</v>
      </c>
      <c r="F93" s="47">
        <v>97.621145374449341</v>
      </c>
      <c r="G93" s="42">
        <v>2665.1982378854627</v>
      </c>
      <c r="H93" s="43">
        <v>76.132158590308364</v>
      </c>
      <c r="I93" s="44">
        <v>803.8766519823788</v>
      </c>
      <c r="J93" s="44">
        <v>648.10572687224669</v>
      </c>
      <c r="K93" s="43">
        <v>96.828193832599126</v>
      </c>
      <c r="L93" s="45">
        <v>199.647577092511</v>
      </c>
      <c r="M93" s="38"/>
      <c r="N93" s="38"/>
      <c r="O93" s="38"/>
      <c r="P93" s="38"/>
      <c r="Q93" s="38"/>
      <c r="S93">
        <v>12</v>
      </c>
      <c r="T93">
        <v>2.27</v>
      </c>
    </row>
    <row r="94" spans="1:20" x14ac:dyDescent="0.35">
      <c r="A94" t="s">
        <v>6</v>
      </c>
      <c r="C94" t="s">
        <v>36</v>
      </c>
      <c r="D94">
        <f t="shared" si="2"/>
        <v>550</v>
      </c>
      <c r="E94">
        <v>1</v>
      </c>
      <c r="F94" s="41">
        <v>54.009389671361504</v>
      </c>
      <c r="G94" s="42">
        <v>2518.3098591549297</v>
      </c>
      <c r="H94" s="43">
        <v>51.107981220657273</v>
      </c>
      <c r="I94" s="44">
        <v>562.81690140845069</v>
      </c>
      <c r="J94" s="44">
        <v>635.77464788732391</v>
      </c>
      <c r="K94" s="43">
        <v>79.370892018779344</v>
      </c>
      <c r="L94" s="45">
        <v>101.31455399061032</v>
      </c>
      <c r="M94" s="38"/>
      <c r="N94" s="38"/>
      <c r="O94" s="38"/>
      <c r="P94" s="38"/>
      <c r="Q94" s="38"/>
      <c r="S94">
        <v>13</v>
      </c>
      <c r="T94">
        <v>2.13</v>
      </c>
    </row>
    <row r="95" spans="1:20" x14ac:dyDescent="0.35">
      <c r="A95" t="s">
        <v>6</v>
      </c>
      <c r="C95" t="s">
        <v>33</v>
      </c>
      <c r="D95">
        <f t="shared" si="2"/>
        <v>550</v>
      </c>
      <c r="E95">
        <v>1</v>
      </c>
      <c r="F95" s="41">
        <v>86.861244019138752</v>
      </c>
      <c r="G95" s="42">
        <v>2064.1148325358854</v>
      </c>
      <c r="H95" s="43">
        <v>61.904306220095698</v>
      </c>
      <c r="I95" s="44">
        <v>624.97607655502395</v>
      </c>
      <c r="J95" s="44">
        <v>393.20574162679429</v>
      </c>
      <c r="K95" s="43">
        <v>36.421052631578952</v>
      </c>
      <c r="L95" s="45">
        <v>157.32057416267943</v>
      </c>
      <c r="M95" s="38"/>
      <c r="N95" s="38"/>
      <c r="O95" s="38"/>
      <c r="P95" s="38"/>
      <c r="Q95" s="38"/>
      <c r="S95">
        <v>14</v>
      </c>
      <c r="T95">
        <v>2.09</v>
      </c>
    </row>
    <row r="96" spans="1:20" x14ac:dyDescent="0.35">
      <c r="A96" t="s">
        <v>6</v>
      </c>
      <c r="C96" t="s">
        <v>42</v>
      </c>
      <c r="D96">
        <f t="shared" si="2"/>
        <v>550</v>
      </c>
      <c r="E96">
        <v>1</v>
      </c>
      <c r="F96" s="41">
        <v>71.890756302521012</v>
      </c>
      <c r="G96" s="42">
        <v>2031.9327731092437</v>
      </c>
      <c r="H96" s="43">
        <v>48.117647058823529</v>
      </c>
      <c r="I96" s="44">
        <v>647.98319327731099</v>
      </c>
      <c r="J96" s="44">
        <v>469.66386554621852</v>
      </c>
      <c r="K96" s="43">
        <v>49.915966386554629</v>
      </c>
      <c r="L96" s="45">
        <v>152.85714285714286</v>
      </c>
      <c r="M96" s="38"/>
      <c r="N96" s="38"/>
      <c r="O96" s="38"/>
      <c r="P96" s="38"/>
      <c r="Q96" s="38"/>
      <c r="S96">
        <v>15</v>
      </c>
      <c r="T96">
        <v>2.38</v>
      </c>
    </row>
    <row r="97" spans="1:20" x14ac:dyDescent="0.35">
      <c r="A97" t="s">
        <v>6</v>
      </c>
      <c r="C97" t="s">
        <v>41</v>
      </c>
      <c r="D97">
        <f t="shared" si="2"/>
        <v>550</v>
      </c>
      <c r="E97">
        <v>1</v>
      </c>
      <c r="F97" s="41">
        <v>55.6</v>
      </c>
      <c r="G97" s="42">
        <v>1205.5999999999999</v>
      </c>
      <c r="H97" s="43">
        <v>40.944000000000003</v>
      </c>
      <c r="I97" s="44">
        <v>301.12</v>
      </c>
      <c r="J97" s="44">
        <v>220.71999999999997</v>
      </c>
      <c r="K97" s="43">
        <v>21.943999999999999</v>
      </c>
      <c r="L97" s="45">
        <v>101.6</v>
      </c>
      <c r="M97" s="38"/>
      <c r="N97" s="38"/>
      <c r="O97" s="38"/>
      <c r="P97" s="38"/>
      <c r="Q97" s="38"/>
      <c r="S97">
        <v>16</v>
      </c>
      <c r="T97">
        <v>2.5</v>
      </c>
    </row>
    <row r="98" spans="1:20" x14ac:dyDescent="0.35">
      <c r="A98" t="s">
        <v>6</v>
      </c>
      <c r="C98" t="s">
        <v>33</v>
      </c>
      <c r="D98">
        <f t="shared" si="2"/>
        <v>550</v>
      </c>
      <c r="E98">
        <v>1</v>
      </c>
      <c r="F98" s="47">
        <v>109.85611510791367</v>
      </c>
      <c r="G98" s="42">
        <v>1570.5035971223024</v>
      </c>
      <c r="H98" s="44">
        <v>76.762589928057565</v>
      </c>
      <c r="I98" s="44">
        <v>430.28776978417272</v>
      </c>
      <c r="J98" s="44">
        <v>286.69064748201441</v>
      </c>
      <c r="K98" s="43">
        <v>45.050359712230218</v>
      </c>
      <c r="L98" s="45">
        <v>208.56115107913669</v>
      </c>
      <c r="M98" s="38"/>
      <c r="N98" s="38"/>
      <c r="O98" s="38"/>
      <c r="P98" s="38"/>
      <c r="Q98" s="38"/>
      <c r="S98">
        <v>17</v>
      </c>
      <c r="T98">
        <v>2.78</v>
      </c>
    </row>
    <row r="99" spans="1:20" x14ac:dyDescent="0.35">
      <c r="A99" t="s">
        <v>6</v>
      </c>
      <c r="C99" t="s">
        <v>42</v>
      </c>
      <c r="D99">
        <f t="shared" si="2"/>
        <v>550</v>
      </c>
      <c r="E99">
        <v>1</v>
      </c>
      <c r="F99" s="41">
        <v>75.906779661016955</v>
      </c>
      <c r="G99" s="42">
        <v>2055.9322033898306</v>
      </c>
      <c r="H99" s="43">
        <v>57.29661016949153</v>
      </c>
      <c r="I99" s="44">
        <v>709.40677966101691</v>
      </c>
      <c r="J99" s="44">
        <v>481.44067796610176</v>
      </c>
      <c r="K99" s="43">
        <v>63.63559322033899</v>
      </c>
      <c r="L99" s="45">
        <v>167.79661016949154</v>
      </c>
      <c r="M99" s="38"/>
      <c r="N99" s="38"/>
      <c r="O99" s="38"/>
      <c r="P99" s="38"/>
      <c r="Q99" s="38"/>
      <c r="S99">
        <v>18</v>
      </c>
      <c r="T99">
        <v>2.36</v>
      </c>
    </row>
    <row r="100" spans="1:20" x14ac:dyDescent="0.35">
      <c r="A100" t="s">
        <v>6</v>
      </c>
      <c r="C100" t="s">
        <v>41</v>
      </c>
      <c r="D100">
        <f t="shared" si="2"/>
        <v>550</v>
      </c>
      <c r="E100">
        <v>1</v>
      </c>
      <c r="F100" s="41">
        <v>42.549222797927463</v>
      </c>
      <c r="G100" s="42">
        <v>2453.8860103626944</v>
      </c>
      <c r="H100" s="43">
        <v>34.487046632124354</v>
      </c>
      <c r="I100" s="44">
        <v>750.46632124352334</v>
      </c>
      <c r="J100" s="44">
        <v>355.75129533678751</v>
      </c>
      <c r="K100" s="43">
        <v>25.875647668393782</v>
      </c>
      <c r="L100" s="46">
        <v>87.025906735751292</v>
      </c>
      <c r="M100" s="38"/>
      <c r="N100" s="38"/>
      <c r="O100" s="38"/>
      <c r="P100" s="38"/>
      <c r="Q100" s="38"/>
      <c r="S100">
        <v>19</v>
      </c>
      <c r="T100">
        <v>1.93</v>
      </c>
    </row>
    <row r="101" spans="1:20" x14ac:dyDescent="0.35">
      <c r="A101" t="s">
        <v>6</v>
      </c>
      <c r="C101" t="s">
        <v>36</v>
      </c>
      <c r="D101">
        <f t="shared" si="2"/>
        <v>550</v>
      </c>
      <c r="E101">
        <v>1</v>
      </c>
      <c r="F101" s="41">
        <v>34.992481203007515</v>
      </c>
      <c r="G101" s="42">
        <v>1885.7142857142856</v>
      </c>
      <c r="H101" s="43">
        <v>26.030075187969928</v>
      </c>
      <c r="I101" s="44">
        <v>631.27819548872174</v>
      </c>
      <c r="J101" s="44">
        <v>454.43609022556387</v>
      </c>
      <c r="K101" s="43">
        <v>34.368421052631575</v>
      </c>
      <c r="L101" s="46">
        <v>70.834586466165405</v>
      </c>
      <c r="M101" s="38"/>
      <c r="N101" s="38"/>
      <c r="O101" s="38"/>
      <c r="P101" s="38"/>
      <c r="Q101" s="38"/>
      <c r="S101">
        <v>20</v>
      </c>
      <c r="T101">
        <v>2.66</v>
      </c>
    </row>
    <row r="102" spans="1:20" x14ac:dyDescent="0.35">
      <c r="A102" t="s">
        <v>6</v>
      </c>
      <c r="C102" t="s">
        <v>33</v>
      </c>
      <c r="D102">
        <f t="shared" si="2"/>
        <v>550</v>
      </c>
      <c r="E102">
        <v>2</v>
      </c>
      <c r="F102" s="48">
        <v>145.19230769230768</v>
      </c>
      <c r="G102" s="48">
        <v>245.38461538461536</v>
      </c>
      <c r="H102" s="48">
        <v>97.788461538461533</v>
      </c>
      <c r="I102" s="48">
        <v>30.08653846153846</v>
      </c>
      <c r="J102" s="48">
        <v>48.855769230769234</v>
      </c>
      <c r="K102" s="48">
        <v>5.1749999999999998</v>
      </c>
      <c r="L102" s="48">
        <v>192.40384615384616</v>
      </c>
      <c r="M102" s="38"/>
      <c r="N102" s="38"/>
      <c r="O102" s="38"/>
      <c r="P102" s="38"/>
      <c r="Q102" s="38"/>
      <c r="S102">
        <v>1</v>
      </c>
      <c r="T102">
        <v>2.08</v>
      </c>
    </row>
    <row r="103" spans="1:20" x14ac:dyDescent="0.35">
      <c r="A103" t="s">
        <v>6</v>
      </c>
      <c r="C103" t="s">
        <v>42</v>
      </c>
      <c r="D103">
        <f t="shared" si="2"/>
        <v>550</v>
      </c>
      <c r="E103">
        <v>2</v>
      </c>
      <c r="F103" s="48">
        <v>88.339449541284395</v>
      </c>
      <c r="G103" s="48">
        <v>398.89908256880727</v>
      </c>
      <c r="H103" s="48">
        <v>58.981651376146793</v>
      </c>
      <c r="I103" s="48">
        <v>41.201834862385311</v>
      </c>
      <c r="J103" s="48">
        <v>66.871559633027516</v>
      </c>
      <c r="K103" s="48">
        <v>6.0963302752293567</v>
      </c>
      <c r="L103" s="48">
        <v>151.83486238532109</v>
      </c>
      <c r="M103" s="38"/>
      <c r="N103" s="38"/>
      <c r="O103" s="38"/>
      <c r="P103" s="38"/>
      <c r="Q103" s="38"/>
      <c r="S103">
        <v>2</v>
      </c>
      <c r="T103">
        <v>2.1800000000000002</v>
      </c>
    </row>
    <row r="104" spans="1:20" x14ac:dyDescent="0.35">
      <c r="A104" t="s">
        <v>6</v>
      </c>
      <c r="C104" t="s">
        <v>41</v>
      </c>
      <c r="D104">
        <f t="shared" si="2"/>
        <v>550</v>
      </c>
      <c r="E104">
        <v>2</v>
      </c>
      <c r="F104" s="48">
        <v>117.10743801652892</v>
      </c>
      <c r="G104" s="48">
        <v>319.75206611570246</v>
      </c>
      <c r="H104" s="48">
        <v>71.123966942148769</v>
      </c>
      <c r="I104" s="48">
        <v>31.495867768595041</v>
      </c>
      <c r="J104" s="48">
        <v>57.669421487603309</v>
      </c>
      <c r="K104" s="48">
        <v>5.3066115702479344</v>
      </c>
      <c r="L104" s="48">
        <v>166.52892561983472</v>
      </c>
      <c r="M104" s="38"/>
      <c r="N104" s="38"/>
      <c r="O104" s="38"/>
      <c r="P104" s="38"/>
      <c r="Q104" s="38"/>
      <c r="S104">
        <v>3</v>
      </c>
      <c r="T104">
        <v>2.42</v>
      </c>
    </row>
    <row r="105" spans="1:20" x14ac:dyDescent="0.35">
      <c r="A105" t="s">
        <v>6</v>
      </c>
      <c r="C105" t="s">
        <v>36</v>
      </c>
      <c r="D105">
        <f t="shared" si="2"/>
        <v>550</v>
      </c>
      <c r="E105">
        <v>2</v>
      </c>
      <c r="F105" s="48">
        <v>126.58730158730158</v>
      </c>
      <c r="G105" s="48">
        <v>308.17460317460313</v>
      </c>
      <c r="H105" s="48">
        <v>67.484126984126988</v>
      </c>
      <c r="I105" s="48">
        <v>44.531746031746032</v>
      </c>
      <c r="J105" s="48">
        <v>46.80952380952381</v>
      </c>
      <c r="K105" s="48">
        <v>4.9317460317460311</v>
      </c>
      <c r="L105" s="48">
        <v>156.50793650793651</v>
      </c>
      <c r="M105" s="38"/>
      <c r="N105" s="38"/>
      <c r="O105" s="38"/>
      <c r="P105" s="38"/>
      <c r="Q105" s="38"/>
      <c r="S105">
        <v>4</v>
      </c>
      <c r="T105">
        <v>2.52</v>
      </c>
    </row>
    <row r="106" spans="1:20" x14ac:dyDescent="0.35">
      <c r="A106" t="s">
        <v>6</v>
      </c>
      <c r="C106" t="s">
        <v>42</v>
      </c>
      <c r="D106">
        <f t="shared" si="2"/>
        <v>550</v>
      </c>
      <c r="E106">
        <v>2</v>
      </c>
      <c r="F106" s="48">
        <v>74.989999999999995</v>
      </c>
      <c r="G106" s="48">
        <v>441</v>
      </c>
      <c r="H106" s="48">
        <v>57.33</v>
      </c>
      <c r="I106" s="48">
        <v>39.04</v>
      </c>
      <c r="J106" s="48">
        <v>66.84</v>
      </c>
      <c r="K106" s="48">
        <v>8.9759999999999991</v>
      </c>
      <c r="L106" s="48">
        <v>169.8</v>
      </c>
      <c r="M106" s="38"/>
      <c r="N106" s="38"/>
      <c r="O106" s="38"/>
      <c r="P106" s="38"/>
      <c r="Q106" s="38"/>
      <c r="S106">
        <v>5</v>
      </c>
      <c r="T106">
        <v>2</v>
      </c>
    </row>
    <row r="107" spans="1:20" x14ac:dyDescent="0.35">
      <c r="A107" t="s">
        <v>6</v>
      </c>
      <c r="C107" t="s">
        <v>41</v>
      </c>
      <c r="D107">
        <f t="shared" si="2"/>
        <v>550</v>
      </c>
      <c r="E107">
        <v>2</v>
      </c>
      <c r="F107" s="48">
        <v>121.31147540983606</v>
      </c>
      <c r="G107" s="48">
        <v>231.47540983606555</v>
      </c>
      <c r="H107" s="48">
        <v>84.016393442622956</v>
      </c>
      <c r="I107" s="48">
        <v>27.631147540983608</v>
      </c>
      <c r="J107" s="48">
        <v>38.131147540983612</v>
      </c>
      <c r="K107" s="48">
        <v>3.6311475409836063</v>
      </c>
      <c r="L107" s="48">
        <v>161.22950819672133</v>
      </c>
      <c r="M107" s="38"/>
      <c r="N107" s="38"/>
      <c r="O107" s="38"/>
      <c r="P107" s="38"/>
      <c r="Q107" s="38"/>
      <c r="S107">
        <v>6</v>
      </c>
      <c r="T107">
        <v>2.44</v>
      </c>
    </row>
    <row r="108" spans="1:20" x14ac:dyDescent="0.35">
      <c r="A108" t="s">
        <v>6</v>
      </c>
      <c r="C108" t="s">
        <v>36</v>
      </c>
      <c r="D108">
        <f t="shared" si="2"/>
        <v>550</v>
      </c>
      <c r="E108">
        <v>2</v>
      </c>
      <c r="F108" s="48">
        <v>90.352380952380955</v>
      </c>
      <c r="G108" s="48">
        <v>909.04761904761904</v>
      </c>
      <c r="H108" s="48">
        <v>66.447619047619057</v>
      </c>
      <c r="I108" s="48">
        <v>40.333333333333336</v>
      </c>
      <c r="J108" s="48">
        <v>103.80952380952381</v>
      </c>
      <c r="K108" s="48">
        <v>8.3180952380952373</v>
      </c>
      <c r="L108" s="48">
        <v>168.47619047619048</v>
      </c>
      <c r="M108" s="38"/>
      <c r="N108" s="38"/>
      <c r="O108" s="38"/>
      <c r="P108" s="38"/>
      <c r="Q108" s="38"/>
      <c r="S108">
        <v>7</v>
      </c>
      <c r="T108">
        <v>2.1</v>
      </c>
    </row>
    <row r="109" spans="1:20" x14ac:dyDescent="0.35">
      <c r="A109" t="s">
        <v>6</v>
      </c>
      <c r="C109" t="s">
        <v>33</v>
      </c>
      <c r="D109">
        <f t="shared" si="2"/>
        <v>550</v>
      </c>
      <c r="E109">
        <v>2</v>
      </c>
      <c r="F109" s="48">
        <v>111.1023622047244</v>
      </c>
      <c r="G109" s="48">
        <v>270.31496062992125</v>
      </c>
      <c r="H109" s="48">
        <v>65.944881889763778</v>
      </c>
      <c r="I109" s="48">
        <v>36.362204724409452</v>
      </c>
      <c r="J109" s="48">
        <v>46.110236220472444</v>
      </c>
      <c r="K109" s="48">
        <v>4.5023622047244096</v>
      </c>
      <c r="L109" s="48">
        <v>154.01574803149606</v>
      </c>
      <c r="M109" s="38"/>
      <c r="N109" s="38"/>
      <c r="O109" s="38"/>
      <c r="P109" s="38"/>
      <c r="Q109" s="38"/>
      <c r="S109">
        <v>8</v>
      </c>
      <c r="T109">
        <v>2.54</v>
      </c>
    </row>
    <row r="110" spans="1:20" x14ac:dyDescent="0.35">
      <c r="A110" t="s">
        <v>6</v>
      </c>
      <c r="C110" t="s">
        <v>41</v>
      </c>
      <c r="D110">
        <f t="shared" si="2"/>
        <v>550</v>
      </c>
      <c r="E110">
        <v>2</v>
      </c>
      <c r="F110" s="48">
        <v>121.58333333333334</v>
      </c>
      <c r="G110" s="48">
        <v>299.75</v>
      </c>
      <c r="H110" s="48">
        <v>84.75</v>
      </c>
      <c r="I110" s="48">
        <v>31.358333333333331</v>
      </c>
      <c r="J110" s="48">
        <v>56.8</v>
      </c>
      <c r="K110" s="48">
        <v>6.3983333333333343</v>
      </c>
      <c r="L110" s="48">
        <v>173.91666666666669</v>
      </c>
      <c r="M110" s="38"/>
      <c r="N110" s="38"/>
      <c r="O110" s="38"/>
      <c r="P110" s="38"/>
      <c r="Q110" s="38"/>
      <c r="S110">
        <v>9</v>
      </c>
      <c r="T110">
        <v>2.4</v>
      </c>
    </row>
    <row r="111" spans="1:20" x14ac:dyDescent="0.35">
      <c r="A111" t="s">
        <v>6</v>
      </c>
      <c r="C111" t="s">
        <v>33</v>
      </c>
      <c r="D111">
        <f t="shared" si="2"/>
        <v>550</v>
      </c>
      <c r="E111">
        <v>2</v>
      </c>
      <c r="F111" s="48">
        <v>110.12765957446808</v>
      </c>
      <c r="G111" s="48">
        <v>608</v>
      </c>
      <c r="H111" s="48">
        <v>84.26382978723403</v>
      </c>
      <c r="I111" s="48">
        <v>59.676595744680839</v>
      </c>
      <c r="J111" s="48">
        <v>97.61702127659575</v>
      </c>
      <c r="K111" s="48">
        <v>10.859574468085105</v>
      </c>
      <c r="L111" s="48">
        <v>238.29787234042553</v>
      </c>
      <c r="M111" s="38"/>
      <c r="N111" s="38"/>
      <c r="O111" s="38"/>
      <c r="P111" s="38"/>
      <c r="Q111" s="38"/>
      <c r="S111">
        <v>10</v>
      </c>
      <c r="T111">
        <v>2.35</v>
      </c>
    </row>
    <row r="112" spans="1:20" x14ac:dyDescent="0.35">
      <c r="A112" t="s">
        <v>6</v>
      </c>
      <c r="C112" t="s">
        <v>36</v>
      </c>
      <c r="D112">
        <f t="shared" si="2"/>
        <v>550</v>
      </c>
      <c r="E112">
        <v>2</v>
      </c>
      <c r="F112" s="48">
        <v>124.28571428571428</v>
      </c>
      <c r="G112" s="48">
        <v>247.89915966386556</v>
      </c>
      <c r="H112" s="48">
        <v>76.033613445378151</v>
      </c>
      <c r="I112" s="48">
        <v>36.941176470588239</v>
      </c>
      <c r="J112" s="48">
        <v>40.361344537815128</v>
      </c>
      <c r="K112" s="48">
        <v>4.4310924369747902</v>
      </c>
      <c r="L112" s="48">
        <v>173.61344537815125</v>
      </c>
      <c r="M112" s="38"/>
      <c r="N112" s="38"/>
      <c r="O112" s="38"/>
      <c r="P112" s="38"/>
      <c r="Q112" s="38"/>
      <c r="S112">
        <v>11</v>
      </c>
      <c r="T112">
        <v>2.38</v>
      </c>
    </row>
    <row r="113" spans="1:20" x14ac:dyDescent="0.35">
      <c r="A113" t="s">
        <v>6</v>
      </c>
      <c r="C113" t="s">
        <v>42</v>
      </c>
      <c r="D113">
        <f t="shared" si="2"/>
        <v>550</v>
      </c>
      <c r="E113">
        <v>2</v>
      </c>
      <c r="F113" s="48">
        <v>108.98678414096915</v>
      </c>
      <c r="G113" s="48">
        <v>511.45374449339209</v>
      </c>
      <c r="H113" s="48">
        <v>78.158590308370052</v>
      </c>
      <c r="I113" s="48">
        <v>60.23788546255507</v>
      </c>
      <c r="J113" s="48">
        <v>90.308370044052865</v>
      </c>
      <c r="K113" s="48">
        <v>8.3515418502202632</v>
      </c>
      <c r="L113" s="48">
        <v>205.99118942731275</v>
      </c>
      <c r="M113" s="38"/>
      <c r="N113" s="38"/>
      <c r="O113" s="38"/>
      <c r="P113" s="38"/>
      <c r="Q113" s="38"/>
      <c r="S113">
        <v>12</v>
      </c>
      <c r="T113">
        <v>2.27</v>
      </c>
    </row>
    <row r="114" spans="1:20" x14ac:dyDescent="0.35">
      <c r="A114" t="s">
        <v>6</v>
      </c>
      <c r="C114" t="s">
        <v>36</v>
      </c>
      <c r="D114">
        <f t="shared" si="2"/>
        <v>550</v>
      </c>
      <c r="E114">
        <v>2</v>
      </c>
      <c r="F114" s="48">
        <v>101.78403755868545</v>
      </c>
      <c r="G114" s="48">
        <v>357.37089201877939</v>
      </c>
      <c r="H114" s="48">
        <v>85.089201877934272</v>
      </c>
      <c r="I114" s="48">
        <v>40.967136150234744</v>
      </c>
      <c r="J114" s="48">
        <v>58.657276995305168</v>
      </c>
      <c r="K114" s="48">
        <v>5.2131455399061037</v>
      </c>
      <c r="L114" s="48">
        <v>138.49765258215965</v>
      </c>
      <c r="M114" s="38"/>
      <c r="N114" s="38"/>
      <c r="O114" s="38"/>
      <c r="P114" s="38"/>
      <c r="Q114" s="38"/>
      <c r="S114">
        <v>13</v>
      </c>
      <c r="T114">
        <v>2.13</v>
      </c>
    </row>
    <row r="115" spans="1:20" x14ac:dyDescent="0.35">
      <c r="A115" t="s">
        <v>6</v>
      </c>
      <c r="C115" t="s">
        <v>33</v>
      </c>
      <c r="D115">
        <f t="shared" si="2"/>
        <v>550</v>
      </c>
      <c r="E115">
        <v>2</v>
      </c>
      <c r="F115" s="48">
        <v>130.43062200956939</v>
      </c>
      <c r="G115" s="48">
        <v>311.48325358851679</v>
      </c>
      <c r="H115" s="48">
        <v>87.502392344497608</v>
      </c>
      <c r="I115" s="48">
        <v>50.861244019138766</v>
      </c>
      <c r="J115" s="48">
        <v>49.952153110047846</v>
      </c>
      <c r="K115" s="48">
        <v>4.3129186602870817</v>
      </c>
      <c r="L115" s="48">
        <v>186.60287081339715</v>
      </c>
      <c r="M115" s="38"/>
      <c r="N115" s="38"/>
      <c r="O115" s="38"/>
      <c r="P115" s="38"/>
      <c r="Q115" s="38"/>
      <c r="S115">
        <v>14</v>
      </c>
      <c r="T115">
        <v>2.09</v>
      </c>
    </row>
    <row r="116" spans="1:20" x14ac:dyDescent="0.35">
      <c r="A116" t="s">
        <v>6</v>
      </c>
      <c r="C116" t="s">
        <v>42</v>
      </c>
      <c r="D116">
        <f t="shared" si="2"/>
        <v>550</v>
      </c>
      <c r="E116">
        <v>2</v>
      </c>
      <c r="F116" s="48">
        <v>91.092436974789919</v>
      </c>
      <c r="G116" s="48">
        <v>420.1680672268908</v>
      </c>
      <c r="H116" s="48">
        <v>60.235294117647065</v>
      </c>
      <c r="I116" s="48">
        <v>52.705882352941181</v>
      </c>
      <c r="J116" s="48">
        <v>66.655462184873954</v>
      </c>
      <c r="K116" s="48">
        <v>6.4369747899159666</v>
      </c>
      <c r="L116" s="48">
        <v>180.25210084033614</v>
      </c>
      <c r="M116" s="38"/>
      <c r="N116" s="38"/>
      <c r="O116" s="38"/>
      <c r="P116" s="38"/>
      <c r="Q116" s="38"/>
      <c r="S116">
        <v>15</v>
      </c>
      <c r="T116">
        <v>2.38</v>
      </c>
    </row>
    <row r="117" spans="1:20" x14ac:dyDescent="0.35">
      <c r="A117" t="s">
        <v>6</v>
      </c>
      <c r="C117" t="s">
        <v>41</v>
      </c>
      <c r="D117">
        <f t="shared" si="2"/>
        <v>550</v>
      </c>
      <c r="E117">
        <v>2</v>
      </c>
      <c r="F117" s="48">
        <v>87.68</v>
      </c>
      <c r="G117" s="48">
        <v>187.68</v>
      </c>
      <c r="H117" s="48">
        <v>65.688000000000002</v>
      </c>
      <c r="I117" s="48">
        <v>35.392000000000003</v>
      </c>
      <c r="J117" s="48">
        <v>30.256</v>
      </c>
      <c r="K117" s="48">
        <v>2.9935999999999998</v>
      </c>
      <c r="L117" s="48">
        <v>104.47999999999999</v>
      </c>
      <c r="M117" s="38"/>
      <c r="N117" s="38"/>
      <c r="O117" s="38"/>
      <c r="P117" s="38"/>
      <c r="Q117" s="38"/>
      <c r="S117">
        <v>16</v>
      </c>
      <c r="T117">
        <v>2.5</v>
      </c>
    </row>
    <row r="118" spans="1:20" x14ac:dyDescent="0.35">
      <c r="A118" t="s">
        <v>6</v>
      </c>
      <c r="C118" t="s">
        <v>33</v>
      </c>
      <c r="D118">
        <f t="shared" si="2"/>
        <v>550</v>
      </c>
      <c r="E118">
        <v>2</v>
      </c>
      <c r="F118" s="48">
        <v>139.06474820143885</v>
      </c>
      <c r="G118" s="48">
        <v>276.54676258992805</v>
      </c>
      <c r="H118" s="48">
        <v>91.294964028776974</v>
      </c>
      <c r="I118" s="48">
        <v>49.24460431654677</v>
      </c>
      <c r="J118" s="48">
        <v>49.446043165467636</v>
      </c>
      <c r="K118" s="48">
        <v>5.2791366906474826</v>
      </c>
      <c r="L118" s="48">
        <v>214.67625899280574</v>
      </c>
      <c r="M118" s="38"/>
      <c r="N118" s="38"/>
      <c r="O118" s="38"/>
      <c r="P118" s="38"/>
      <c r="Q118" s="38"/>
      <c r="S118">
        <v>17</v>
      </c>
      <c r="T118">
        <v>2.78</v>
      </c>
    </row>
    <row r="119" spans="1:20" x14ac:dyDescent="0.35">
      <c r="A119" t="s">
        <v>6</v>
      </c>
      <c r="C119" t="s">
        <v>42</v>
      </c>
      <c r="D119">
        <f t="shared" si="2"/>
        <v>550</v>
      </c>
      <c r="E119">
        <v>2</v>
      </c>
      <c r="F119" s="48">
        <v>96.101694915254242</v>
      </c>
      <c r="G119" s="48">
        <v>1150</v>
      </c>
      <c r="H119" s="48">
        <v>69.915254237288138</v>
      </c>
      <c r="I119" s="48">
        <v>75.228813559322049</v>
      </c>
      <c r="J119" s="48">
        <v>143.55932203389833</v>
      </c>
      <c r="K119" s="48">
        <v>16.796610169491526</v>
      </c>
      <c r="L119" s="48">
        <v>247.45762711864407</v>
      </c>
      <c r="M119" s="38"/>
      <c r="N119" s="38"/>
      <c r="O119" s="38"/>
      <c r="P119" s="38"/>
      <c r="Q119" s="38"/>
      <c r="S119">
        <v>18</v>
      </c>
      <c r="T119">
        <v>2.36</v>
      </c>
    </row>
    <row r="120" spans="1:20" x14ac:dyDescent="0.35">
      <c r="A120" t="s">
        <v>6</v>
      </c>
      <c r="C120" t="s">
        <v>41</v>
      </c>
      <c r="D120">
        <f t="shared" si="2"/>
        <v>550</v>
      </c>
      <c r="E120">
        <v>2</v>
      </c>
      <c r="F120" s="48">
        <v>116.37305699481867</v>
      </c>
      <c r="G120" s="48">
        <v>479.79274611398966</v>
      </c>
      <c r="H120" s="48">
        <v>87.481865284974091</v>
      </c>
      <c r="I120" s="48">
        <v>59.7720207253886</v>
      </c>
      <c r="J120" s="48">
        <v>65.181347150259072</v>
      </c>
      <c r="K120" s="48">
        <v>6.7316062176165801</v>
      </c>
      <c r="L120" s="48">
        <v>218.96373056994818</v>
      </c>
      <c r="M120" s="38"/>
      <c r="N120" s="38"/>
      <c r="O120" s="38"/>
      <c r="P120" s="38"/>
      <c r="Q120" s="38"/>
      <c r="S120">
        <v>19</v>
      </c>
      <c r="T120">
        <v>1.93</v>
      </c>
    </row>
    <row r="121" spans="1:20" x14ac:dyDescent="0.35">
      <c r="A121" t="s">
        <v>6</v>
      </c>
      <c r="C121" t="s">
        <v>36</v>
      </c>
      <c r="D121">
        <f t="shared" si="2"/>
        <v>550</v>
      </c>
      <c r="E121">
        <v>2</v>
      </c>
      <c r="F121" s="48">
        <v>88.195488721804509</v>
      </c>
      <c r="G121" s="48">
        <v>398.04511278195486</v>
      </c>
      <c r="H121" s="48">
        <v>67.172932330827052</v>
      </c>
      <c r="I121" s="48">
        <v>58.105263157894733</v>
      </c>
      <c r="J121" s="48">
        <v>68.804511278195477</v>
      </c>
      <c r="K121" s="48">
        <v>4.4112781954887215</v>
      </c>
      <c r="L121" s="48">
        <v>170.75187969924812</v>
      </c>
      <c r="M121" s="38"/>
      <c r="N121" s="38"/>
      <c r="O121" s="38"/>
      <c r="P121" s="38"/>
      <c r="Q121" s="38"/>
      <c r="S121">
        <v>20</v>
      </c>
      <c r="T121">
        <v>2.66</v>
      </c>
    </row>
    <row r="122" spans="1:20" x14ac:dyDescent="0.35">
      <c r="A122" t="s">
        <v>6</v>
      </c>
      <c r="C122" t="s">
        <v>33</v>
      </c>
      <c r="D122">
        <f t="shared" si="2"/>
        <v>550</v>
      </c>
      <c r="E122">
        <v>3</v>
      </c>
      <c r="F122" s="48">
        <v>398.55769230769232</v>
      </c>
      <c r="G122" s="48">
        <v>133.55769230769232</v>
      </c>
      <c r="H122" s="48">
        <v>2034.6153846153845</v>
      </c>
      <c r="I122" s="48">
        <v>5.1865384615384613</v>
      </c>
      <c r="J122" s="48">
        <v>227.30769230769229</v>
      </c>
      <c r="K122" s="48">
        <v>14.096153846153845</v>
      </c>
      <c r="L122" s="48">
        <v>414.03846153846155</v>
      </c>
      <c r="M122" s="38"/>
      <c r="N122" s="38"/>
      <c r="O122" s="38"/>
      <c r="P122" s="38"/>
      <c r="Q122" s="38"/>
      <c r="S122">
        <v>1</v>
      </c>
      <c r="T122">
        <v>2.08</v>
      </c>
    </row>
    <row r="123" spans="1:20" x14ac:dyDescent="0.35">
      <c r="A123" t="s">
        <v>6</v>
      </c>
      <c r="C123" t="s">
        <v>42</v>
      </c>
      <c r="D123">
        <f t="shared" si="2"/>
        <v>550</v>
      </c>
      <c r="E123">
        <v>3</v>
      </c>
      <c r="F123" s="48">
        <v>377.98165137614677</v>
      </c>
      <c r="G123" s="48">
        <v>209.44954128440364</v>
      </c>
      <c r="H123" s="48">
        <v>1951.3761467889906</v>
      </c>
      <c r="I123" s="48">
        <v>24.201834862385319</v>
      </c>
      <c r="J123" s="48">
        <v>336.60550458715591</v>
      </c>
      <c r="K123" s="48">
        <v>20.87155963302752</v>
      </c>
      <c r="L123" s="48">
        <v>462.38532110091739</v>
      </c>
      <c r="M123" s="38"/>
      <c r="N123" s="38"/>
      <c r="O123" s="38"/>
      <c r="P123" s="38"/>
      <c r="Q123" s="38"/>
      <c r="S123">
        <v>2</v>
      </c>
      <c r="T123">
        <v>2.1800000000000002</v>
      </c>
    </row>
    <row r="124" spans="1:20" x14ac:dyDescent="0.35">
      <c r="A124" t="s">
        <v>6</v>
      </c>
      <c r="C124" t="s">
        <v>41</v>
      </c>
      <c r="D124">
        <f t="shared" si="2"/>
        <v>550</v>
      </c>
      <c r="E124">
        <v>3</v>
      </c>
      <c r="F124" s="48">
        <v>431.15702479338847</v>
      </c>
      <c r="G124" s="48">
        <v>174.46280991735537</v>
      </c>
      <c r="H124" s="48">
        <v>2090.909090909091</v>
      </c>
      <c r="I124" s="48">
        <v>12.71900826446281</v>
      </c>
      <c r="J124" s="48">
        <v>260.49586776859502</v>
      </c>
      <c r="K124" s="48">
        <v>16.33884297520661</v>
      </c>
      <c r="L124" s="48">
        <v>457.60330578512395</v>
      </c>
      <c r="M124" s="38"/>
      <c r="N124" s="38"/>
      <c r="O124" s="38"/>
      <c r="P124" s="38"/>
      <c r="Q124" s="38"/>
      <c r="S124">
        <v>3</v>
      </c>
      <c r="T124">
        <v>2.42</v>
      </c>
    </row>
    <row r="125" spans="1:20" x14ac:dyDescent="0.35">
      <c r="A125" t="s">
        <v>6</v>
      </c>
      <c r="C125" t="s">
        <v>36</v>
      </c>
      <c r="D125">
        <f t="shared" si="2"/>
        <v>550</v>
      </c>
      <c r="E125">
        <v>3</v>
      </c>
      <c r="F125" s="48">
        <v>459.04761904761909</v>
      </c>
      <c r="G125" s="48">
        <v>133.73015873015873</v>
      </c>
      <c r="H125" s="48">
        <v>1667.4603174603174</v>
      </c>
      <c r="I125" s="48">
        <v>16.476190476190478</v>
      </c>
      <c r="J125" s="48">
        <v>117.85714285714286</v>
      </c>
      <c r="K125" s="48">
        <v>11.698412698412698</v>
      </c>
      <c r="L125" s="48">
        <v>347.38095238095241</v>
      </c>
      <c r="M125" s="38"/>
      <c r="N125" s="38"/>
      <c r="O125" s="38"/>
      <c r="P125" s="38"/>
      <c r="Q125" s="38"/>
      <c r="S125">
        <v>4</v>
      </c>
      <c r="T125">
        <v>2.52</v>
      </c>
    </row>
    <row r="126" spans="1:20" x14ac:dyDescent="0.35">
      <c r="A126" t="s">
        <v>6</v>
      </c>
      <c r="C126" t="s">
        <v>42</v>
      </c>
      <c r="D126">
        <f t="shared" si="2"/>
        <v>550</v>
      </c>
      <c r="E126">
        <v>3</v>
      </c>
      <c r="F126" s="48">
        <v>319.40000000000003</v>
      </c>
      <c r="G126" s="48">
        <v>297.39999999999998</v>
      </c>
      <c r="H126" s="48">
        <v>1925</v>
      </c>
      <c r="I126" s="48">
        <v>50.739999999999995</v>
      </c>
      <c r="J126" s="48">
        <v>261.39999999999998</v>
      </c>
      <c r="K126" s="48">
        <v>25.910000000000004</v>
      </c>
      <c r="L126" s="48">
        <v>531.30000000000007</v>
      </c>
      <c r="M126" s="38"/>
      <c r="N126" s="38"/>
      <c r="O126" s="38"/>
      <c r="P126" s="38"/>
      <c r="Q126" s="38"/>
      <c r="S126">
        <v>5</v>
      </c>
      <c r="T126">
        <v>2</v>
      </c>
    </row>
    <row r="127" spans="1:20" x14ac:dyDescent="0.35">
      <c r="A127" t="s">
        <v>6</v>
      </c>
      <c r="C127" t="s">
        <v>41</v>
      </c>
      <c r="D127">
        <f t="shared" si="2"/>
        <v>550</v>
      </c>
      <c r="E127">
        <v>3</v>
      </c>
      <c r="F127" s="48">
        <v>318.19672131147541</v>
      </c>
      <c r="G127" s="48">
        <v>112.21311475409837</v>
      </c>
      <c r="H127" s="48">
        <v>1454.0983606557377</v>
      </c>
      <c r="I127" s="48">
        <v>9.1557377049180335</v>
      </c>
      <c r="J127" s="48">
        <v>124.01639344262296</v>
      </c>
      <c r="K127" s="48">
        <v>12.573770491803279</v>
      </c>
      <c r="L127" s="48">
        <v>343.03278688524591</v>
      </c>
      <c r="M127" s="38"/>
      <c r="N127" s="38"/>
      <c r="O127" s="38"/>
      <c r="P127" s="38"/>
      <c r="Q127" s="38"/>
      <c r="S127">
        <v>6</v>
      </c>
      <c r="T127">
        <v>2.44</v>
      </c>
    </row>
    <row r="128" spans="1:20" x14ac:dyDescent="0.35">
      <c r="A128" t="s">
        <v>6</v>
      </c>
      <c r="C128" t="s">
        <v>36</v>
      </c>
      <c r="D128">
        <f t="shared" si="2"/>
        <v>550</v>
      </c>
      <c r="E128">
        <v>3</v>
      </c>
      <c r="F128" s="48">
        <v>465.14285714285717</v>
      </c>
      <c r="G128" s="48">
        <v>594.47619047619048</v>
      </c>
      <c r="H128" s="48">
        <v>2613.333333333333</v>
      </c>
      <c r="I128" s="48">
        <v>25.533333333333335</v>
      </c>
      <c r="J128" s="48">
        <v>696.7619047619047</v>
      </c>
      <c r="K128" s="48">
        <v>27.228571428571428</v>
      </c>
      <c r="L128" s="48">
        <v>610.57142857142856</v>
      </c>
      <c r="M128" s="38"/>
      <c r="N128" s="38"/>
      <c r="O128" s="38"/>
      <c r="P128" s="38"/>
      <c r="Q128" s="38"/>
      <c r="S128">
        <v>7</v>
      </c>
      <c r="T128">
        <v>2.1</v>
      </c>
    </row>
    <row r="129" spans="1:20" x14ac:dyDescent="0.35">
      <c r="A129" t="s">
        <v>6</v>
      </c>
      <c r="C129" t="s">
        <v>33</v>
      </c>
      <c r="D129">
        <f t="shared" si="2"/>
        <v>550</v>
      </c>
      <c r="E129">
        <v>3</v>
      </c>
      <c r="F129" s="48">
        <v>381.96850393700782</v>
      </c>
      <c r="G129" s="48">
        <v>139.05511811023621</v>
      </c>
      <c r="H129" s="48">
        <v>1845.6692913385828</v>
      </c>
      <c r="I129" s="48">
        <v>10</v>
      </c>
      <c r="J129" s="48">
        <v>179.21259842519686</v>
      </c>
      <c r="K129" s="48">
        <v>12.11811023622047</v>
      </c>
      <c r="L129" s="48">
        <v>359.5275590551181</v>
      </c>
      <c r="M129" s="38"/>
      <c r="N129" s="38"/>
      <c r="O129" s="38"/>
      <c r="P129" s="38"/>
      <c r="Q129" s="38"/>
      <c r="S129">
        <v>8</v>
      </c>
      <c r="T129">
        <v>2.54</v>
      </c>
    </row>
    <row r="130" spans="1:20" x14ac:dyDescent="0.35">
      <c r="A130" t="s">
        <v>6</v>
      </c>
      <c r="C130" t="s">
        <v>41</v>
      </c>
      <c r="D130">
        <f t="shared" si="2"/>
        <v>550</v>
      </c>
      <c r="E130">
        <v>3</v>
      </c>
      <c r="F130" s="48">
        <v>461.83333333333337</v>
      </c>
      <c r="G130" s="48">
        <v>186.5</v>
      </c>
      <c r="H130" s="48">
        <v>2675.8333333333335</v>
      </c>
      <c r="I130" s="48">
        <v>16.850000000000001</v>
      </c>
      <c r="J130" s="48">
        <v>380.83333333333337</v>
      </c>
      <c r="K130" s="48">
        <v>18.44166666666667</v>
      </c>
      <c r="L130" s="48">
        <v>480.41666666666669</v>
      </c>
      <c r="M130" s="38"/>
      <c r="N130" s="38"/>
      <c r="O130" s="38"/>
      <c r="P130" s="38"/>
      <c r="Q130" s="38"/>
      <c r="S130">
        <v>9</v>
      </c>
      <c r="T130">
        <v>2.4</v>
      </c>
    </row>
    <row r="131" spans="1:20" x14ac:dyDescent="0.35">
      <c r="A131" t="s">
        <v>6</v>
      </c>
      <c r="C131" t="s">
        <v>33</v>
      </c>
      <c r="D131">
        <f t="shared" si="2"/>
        <v>550</v>
      </c>
      <c r="E131">
        <v>3</v>
      </c>
      <c r="F131" s="48">
        <v>379.31914893617017</v>
      </c>
      <c r="G131" s="48">
        <v>464.42553191489361</v>
      </c>
      <c r="H131" s="48">
        <v>2420.4255319148933</v>
      </c>
      <c r="I131" s="48">
        <v>90.893617021276583</v>
      </c>
      <c r="J131" s="48">
        <v>249.78723404255319</v>
      </c>
      <c r="K131" s="48">
        <v>34.782978723404248</v>
      </c>
      <c r="L131" s="48">
        <v>516.85106382978722</v>
      </c>
      <c r="M131" s="38"/>
      <c r="N131" s="38"/>
      <c r="O131" s="38"/>
      <c r="P131" s="38"/>
      <c r="Q131" s="38"/>
      <c r="S131">
        <v>10</v>
      </c>
      <c r="T131">
        <v>2.35</v>
      </c>
    </row>
    <row r="132" spans="1:20" x14ac:dyDescent="0.35">
      <c r="A132" t="s">
        <v>6</v>
      </c>
      <c r="C132" t="s">
        <v>36</v>
      </c>
      <c r="D132">
        <f t="shared" si="2"/>
        <v>550</v>
      </c>
      <c r="E132">
        <v>3</v>
      </c>
      <c r="F132" s="48">
        <v>321.59663865546224</v>
      </c>
      <c r="G132" s="48">
        <v>106.13445378151262</v>
      </c>
      <c r="H132" s="48">
        <v>1542.8571428571429</v>
      </c>
      <c r="I132" s="48">
        <v>7.3605042016806728</v>
      </c>
      <c r="J132" s="48">
        <v>103.27731092436974</v>
      </c>
      <c r="K132" s="48">
        <v>7.4151260504201684</v>
      </c>
      <c r="L132" s="48">
        <v>285.1260504201681</v>
      </c>
      <c r="M132" s="38"/>
      <c r="N132" s="38"/>
      <c r="O132" s="38"/>
      <c r="P132" s="38"/>
      <c r="Q132" s="38"/>
      <c r="S132">
        <v>11</v>
      </c>
      <c r="T132">
        <v>2.38</v>
      </c>
    </row>
    <row r="133" spans="1:20" x14ac:dyDescent="0.35">
      <c r="A133" t="s">
        <v>6</v>
      </c>
      <c r="C133" t="s">
        <v>42</v>
      </c>
      <c r="D133">
        <f t="shared" si="2"/>
        <v>550</v>
      </c>
      <c r="E133">
        <v>3</v>
      </c>
      <c r="F133" s="48">
        <v>345.02202643171802</v>
      </c>
      <c r="G133" s="48">
        <v>289.16299559471366</v>
      </c>
      <c r="H133" s="48">
        <v>1836.1233480176211</v>
      </c>
      <c r="I133" s="48">
        <v>24.819383259911895</v>
      </c>
      <c r="J133" s="48">
        <v>414.53744493392071</v>
      </c>
      <c r="K133" s="48">
        <v>23.920704845814978</v>
      </c>
      <c r="L133" s="48">
        <v>450.66079295154185</v>
      </c>
      <c r="M133" s="38"/>
      <c r="N133" s="38"/>
      <c r="O133" s="38"/>
      <c r="P133" s="38"/>
      <c r="Q133" s="38"/>
      <c r="S133">
        <v>12</v>
      </c>
      <c r="T133">
        <v>2.27</v>
      </c>
    </row>
    <row r="134" spans="1:20" x14ac:dyDescent="0.35">
      <c r="A134" t="s">
        <v>6</v>
      </c>
      <c r="C134" t="s">
        <v>36</v>
      </c>
      <c r="D134">
        <f t="shared" si="2"/>
        <v>550</v>
      </c>
      <c r="E134">
        <v>3</v>
      </c>
      <c r="F134" s="48">
        <v>340.28169014084511</v>
      </c>
      <c r="G134" s="48">
        <v>155.77464788732397</v>
      </c>
      <c r="H134" s="48">
        <v>2190.6103286384978</v>
      </c>
      <c r="I134" s="48">
        <v>14.967136150234744</v>
      </c>
      <c r="J134" s="48">
        <v>174.55399061032864</v>
      </c>
      <c r="K134" s="48">
        <v>14.178403755868546</v>
      </c>
      <c r="L134" s="48">
        <v>375.02347417840377</v>
      </c>
      <c r="M134" s="38"/>
      <c r="N134" s="38"/>
      <c r="O134" s="38"/>
      <c r="P134" s="38"/>
      <c r="Q134" s="38"/>
      <c r="S134">
        <v>13</v>
      </c>
      <c r="T134">
        <v>2.13</v>
      </c>
    </row>
    <row r="135" spans="1:20" x14ac:dyDescent="0.35">
      <c r="A135" t="s">
        <v>6</v>
      </c>
      <c r="C135" t="s">
        <v>33</v>
      </c>
      <c r="D135">
        <f t="shared" si="2"/>
        <v>550</v>
      </c>
      <c r="E135">
        <v>3</v>
      </c>
      <c r="F135" s="48">
        <v>393.58851674641153</v>
      </c>
      <c r="G135" s="48">
        <v>143.44497607655504</v>
      </c>
      <c r="H135" s="48">
        <v>1901.4354066985647</v>
      </c>
      <c r="I135" s="48">
        <v>18.956937799043065</v>
      </c>
      <c r="J135" s="48">
        <v>209.09090909090909</v>
      </c>
      <c r="K135" s="48">
        <v>12.086124401913876</v>
      </c>
      <c r="L135" s="48">
        <v>391.86602870813402</v>
      </c>
      <c r="M135" s="38"/>
      <c r="N135" s="38"/>
      <c r="O135" s="38"/>
      <c r="P135" s="38"/>
      <c r="Q135" s="38"/>
      <c r="S135">
        <v>14</v>
      </c>
      <c r="T135">
        <v>2.09</v>
      </c>
    </row>
    <row r="136" spans="1:20" x14ac:dyDescent="0.35">
      <c r="A136" t="s">
        <v>6</v>
      </c>
      <c r="C136" t="s">
        <v>42</v>
      </c>
      <c r="D136">
        <f t="shared" si="2"/>
        <v>550</v>
      </c>
      <c r="E136">
        <v>3</v>
      </c>
      <c r="F136" s="48">
        <v>280.58823529411762</v>
      </c>
      <c r="G136" s="48">
        <v>228.57142857142858</v>
      </c>
      <c r="H136" s="48">
        <v>1467.2268907563025</v>
      </c>
      <c r="I136" s="48">
        <v>40.663865546218489</v>
      </c>
      <c r="J136" s="48">
        <v>134.53781512605045</v>
      </c>
      <c r="K136" s="48">
        <v>16.462184873949582</v>
      </c>
      <c r="L136" s="48">
        <v>371.93277310924367</v>
      </c>
      <c r="M136" s="38"/>
      <c r="N136" s="38"/>
      <c r="O136" s="38"/>
      <c r="P136" s="38"/>
      <c r="Q136" s="38"/>
      <c r="S136">
        <v>15</v>
      </c>
      <c r="T136">
        <v>2.38</v>
      </c>
    </row>
    <row r="137" spans="1:20" x14ac:dyDescent="0.35">
      <c r="A137" t="s">
        <v>6</v>
      </c>
      <c r="C137" t="s">
        <v>41</v>
      </c>
      <c r="D137">
        <f t="shared" si="2"/>
        <v>550</v>
      </c>
      <c r="E137">
        <v>3</v>
      </c>
      <c r="F137" s="48">
        <v>287.76</v>
      </c>
      <c r="G137" s="48">
        <v>106.31999999999998</v>
      </c>
      <c r="H137" s="48">
        <v>1794.4</v>
      </c>
      <c r="I137" s="48">
        <v>8.68</v>
      </c>
      <c r="J137" s="48">
        <v>139.28</v>
      </c>
      <c r="K137" s="48">
        <v>10.231999999999999</v>
      </c>
      <c r="L137" s="48">
        <v>336.8</v>
      </c>
      <c r="M137" s="38"/>
      <c r="N137" s="38"/>
      <c r="O137" s="38"/>
      <c r="P137" s="38"/>
      <c r="Q137" s="38"/>
      <c r="S137">
        <v>16</v>
      </c>
      <c r="T137">
        <v>2.5</v>
      </c>
    </row>
    <row r="138" spans="1:20" x14ac:dyDescent="0.35">
      <c r="A138" t="s">
        <v>6</v>
      </c>
      <c r="C138" t="s">
        <v>33</v>
      </c>
      <c r="D138">
        <f t="shared" si="2"/>
        <v>550</v>
      </c>
      <c r="E138">
        <v>3</v>
      </c>
      <c r="F138" s="48">
        <v>248.41726618705039</v>
      </c>
      <c r="G138" s="48">
        <v>121.43884892086331</v>
      </c>
      <c r="H138" s="48">
        <v>1389.2086330935253</v>
      </c>
      <c r="I138" s="48">
        <v>5.9266187050359713</v>
      </c>
      <c r="J138" s="48">
        <v>104.3884892086331</v>
      </c>
      <c r="K138" s="48">
        <v>7.6115107913669071</v>
      </c>
      <c r="L138" s="48">
        <v>274.74820143884892</v>
      </c>
      <c r="M138" s="38"/>
      <c r="N138" s="38"/>
      <c r="O138" s="38"/>
      <c r="P138" s="38"/>
      <c r="Q138" s="38"/>
      <c r="S138">
        <v>17</v>
      </c>
      <c r="T138">
        <v>2.78</v>
      </c>
    </row>
    <row r="139" spans="1:20" x14ac:dyDescent="0.35">
      <c r="A139" t="s">
        <v>6</v>
      </c>
      <c r="C139" t="s">
        <v>42</v>
      </c>
      <c r="D139">
        <f t="shared" si="2"/>
        <v>550</v>
      </c>
      <c r="E139">
        <v>3</v>
      </c>
      <c r="F139" s="48">
        <v>274.57627118644069</v>
      </c>
      <c r="G139" s="48">
        <v>582.20338983050851</v>
      </c>
      <c r="H139" s="48">
        <v>1666.949152542373</v>
      </c>
      <c r="I139" s="48">
        <v>107.96610169491527</v>
      </c>
      <c r="J139" s="48">
        <v>602.20338983050851</v>
      </c>
      <c r="K139" s="48">
        <v>39.381355932203391</v>
      </c>
      <c r="L139" s="48">
        <v>501.18644067796612</v>
      </c>
      <c r="M139" s="38"/>
      <c r="N139" s="38"/>
      <c r="O139" s="38"/>
      <c r="P139" s="38"/>
      <c r="Q139" s="38"/>
      <c r="S139">
        <v>18</v>
      </c>
      <c r="T139">
        <v>2.36</v>
      </c>
    </row>
    <row r="140" spans="1:20" x14ac:dyDescent="0.35">
      <c r="A140" t="s">
        <v>6</v>
      </c>
      <c r="C140" t="s">
        <v>41</v>
      </c>
      <c r="D140">
        <f t="shared" si="2"/>
        <v>550</v>
      </c>
      <c r="E140">
        <v>3</v>
      </c>
      <c r="F140" s="48">
        <v>329.74093264248705</v>
      </c>
      <c r="G140" s="48">
        <v>249.63730569948189</v>
      </c>
      <c r="H140" s="48">
        <v>1852.8497409326426</v>
      </c>
      <c r="I140" s="48">
        <v>16.839378238341968</v>
      </c>
      <c r="J140" s="48">
        <v>457.51295336787564</v>
      </c>
      <c r="K140" s="48">
        <v>21.481865284974095</v>
      </c>
      <c r="L140" s="48">
        <v>527.66839378238353</v>
      </c>
      <c r="M140" s="38"/>
      <c r="N140" s="38"/>
      <c r="O140" s="38"/>
      <c r="P140" s="38"/>
      <c r="Q140" s="38"/>
      <c r="S140">
        <v>19</v>
      </c>
      <c r="T140">
        <v>1.93</v>
      </c>
    </row>
    <row r="141" spans="1:20" x14ac:dyDescent="0.35">
      <c r="A141" t="s">
        <v>6</v>
      </c>
      <c r="C141" t="s">
        <v>36</v>
      </c>
      <c r="D141">
        <f t="shared" si="2"/>
        <v>550</v>
      </c>
      <c r="E141">
        <v>3</v>
      </c>
      <c r="F141" s="48">
        <v>209.47368421052633</v>
      </c>
      <c r="G141" s="48">
        <v>176.31578947368419</v>
      </c>
      <c r="H141" s="48">
        <v>1286.4661654135339</v>
      </c>
      <c r="I141" s="48">
        <v>14.338345864661653</v>
      </c>
      <c r="J141" s="48">
        <v>133.98496240601503</v>
      </c>
      <c r="K141" s="48">
        <v>10</v>
      </c>
      <c r="L141" s="48">
        <v>322.40601503759399</v>
      </c>
      <c r="M141" s="38"/>
      <c r="N141" s="38"/>
      <c r="O141" s="38"/>
      <c r="P141" s="38"/>
      <c r="Q141" s="38"/>
      <c r="S141">
        <v>20</v>
      </c>
      <c r="T141">
        <v>2.66</v>
      </c>
    </row>
    <row r="142" spans="1:20" x14ac:dyDescent="0.35">
      <c r="A142" t="s">
        <v>6</v>
      </c>
      <c r="C142" t="s">
        <v>33</v>
      </c>
      <c r="D142">
        <f t="shared" si="2"/>
        <v>550</v>
      </c>
      <c r="E142">
        <v>4</v>
      </c>
      <c r="F142" s="48">
        <v>577.40384615384619</v>
      </c>
      <c r="G142" s="48">
        <v>78.163461538461533</v>
      </c>
      <c r="H142" s="48">
        <v>225.28846153846155</v>
      </c>
      <c r="I142" s="48">
        <v>30.625</v>
      </c>
      <c r="J142" s="48">
        <v>247.78846153846152</v>
      </c>
      <c r="K142" s="48">
        <v>44.83653846153846</v>
      </c>
      <c r="L142" s="48">
        <v>584.23076923076928</v>
      </c>
      <c r="M142" s="38"/>
      <c r="N142" s="38"/>
      <c r="O142" s="38"/>
      <c r="P142" s="38"/>
      <c r="Q142" s="38"/>
      <c r="S142">
        <v>1</v>
      </c>
      <c r="T142">
        <v>2.08</v>
      </c>
    </row>
    <row r="143" spans="1:20" x14ac:dyDescent="0.35">
      <c r="A143" t="s">
        <v>6</v>
      </c>
      <c r="C143" t="s">
        <v>42</v>
      </c>
      <c r="D143">
        <f t="shared" si="2"/>
        <v>550</v>
      </c>
      <c r="E143">
        <v>4</v>
      </c>
      <c r="F143" s="48">
        <v>756.69724770642199</v>
      </c>
      <c r="G143" s="48">
        <v>251.1926605504587</v>
      </c>
      <c r="H143" s="48">
        <v>285.2293577981651</v>
      </c>
      <c r="I143" s="48">
        <v>38.944954128440365</v>
      </c>
      <c r="J143" s="48">
        <v>377.98165137614677</v>
      </c>
      <c r="K143" s="48">
        <v>58.403669724770637</v>
      </c>
      <c r="L143" s="48">
        <v>707.15596330275218</v>
      </c>
      <c r="M143" s="38"/>
      <c r="N143" s="38"/>
      <c r="O143" s="38"/>
      <c r="P143" s="38"/>
      <c r="Q143" s="38"/>
      <c r="S143">
        <v>2</v>
      </c>
      <c r="T143">
        <v>2.1800000000000002</v>
      </c>
    </row>
    <row r="144" spans="1:20" x14ac:dyDescent="0.35">
      <c r="A144" t="s">
        <v>6</v>
      </c>
      <c r="C144" t="s">
        <v>41</v>
      </c>
      <c r="D144">
        <f t="shared" si="2"/>
        <v>550</v>
      </c>
      <c r="E144">
        <v>4</v>
      </c>
      <c r="F144" s="48">
        <v>702.97520661157034</v>
      </c>
      <c r="G144" s="48">
        <v>121.07438016528926</v>
      </c>
      <c r="H144" s="48">
        <v>296.61157024793386</v>
      </c>
      <c r="I144" s="48">
        <v>27.909090909090907</v>
      </c>
      <c r="J144" s="48">
        <v>243.05785123966945</v>
      </c>
      <c r="K144" s="48">
        <v>39.314049586776854</v>
      </c>
      <c r="L144" s="48">
        <v>580.33057851239676</v>
      </c>
      <c r="M144" s="38"/>
      <c r="N144" s="38"/>
      <c r="O144" s="38"/>
      <c r="P144" s="38"/>
      <c r="Q144" s="38"/>
      <c r="S144">
        <v>3</v>
      </c>
      <c r="T144">
        <v>2.42</v>
      </c>
    </row>
    <row r="145" spans="1:20" x14ac:dyDescent="0.35">
      <c r="A145" t="s">
        <v>6</v>
      </c>
      <c r="C145" t="s">
        <v>36</v>
      </c>
      <c r="D145">
        <f t="shared" si="2"/>
        <v>550</v>
      </c>
      <c r="E145">
        <v>4</v>
      </c>
      <c r="F145" s="48">
        <v>732.77777777777771</v>
      </c>
      <c r="G145" s="48">
        <v>106.74603174603175</v>
      </c>
      <c r="H145" s="48">
        <v>256.26984126984127</v>
      </c>
      <c r="I145" s="48">
        <v>27.222222222222225</v>
      </c>
      <c r="J145" s="48">
        <v>157.06349206349205</v>
      </c>
      <c r="K145" s="48">
        <v>37.722222222222221</v>
      </c>
      <c r="L145" s="48">
        <v>516.98412698412699</v>
      </c>
      <c r="M145" s="38"/>
      <c r="N145" s="38"/>
      <c r="O145" s="38"/>
      <c r="P145" s="38"/>
      <c r="Q145" s="38"/>
      <c r="S145">
        <v>4</v>
      </c>
      <c r="T145">
        <v>2.52</v>
      </c>
    </row>
    <row r="146" spans="1:20" x14ac:dyDescent="0.35">
      <c r="A146" t="s">
        <v>6</v>
      </c>
      <c r="C146" t="s">
        <v>42</v>
      </c>
      <c r="D146">
        <f t="shared" si="2"/>
        <v>550</v>
      </c>
      <c r="E146">
        <v>4</v>
      </c>
      <c r="F146" s="48">
        <v>573.6</v>
      </c>
      <c r="G146" s="48">
        <v>230</v>
      </c>
      <c r="H146" s="48">
        <v>228.5</v>
      </c>
      <c r="I146" s="48">
        <v>46.09</v>
      </c>
      <c r="J146" s="48">
        <v>333.1</v>
      </c>
      <c r="K146" s="48">
        <v>40.330000000000005</v>
      </c>
      <c r="L146" s="48">
        <v>702.2</v>
      </c>
      <c r="M146" s="38"/>
      <c r="N146" s="38"/>
      <c r="O146" s="38"/>
      <c r="P146" s="38"/>
      <c r="Q146" s="38"/>
      <c r="S146">
        <v>5</v>
      </c>
      <c r="T146">
        <v>2</v>
      </c>
    </row>
    <row r="147" spans="1:20" x14ac:dyDescent="0.35">
      <c r="A147" t="s">
        <v>6</v>
      </c>
      <c r="C147" t="s">
        <v>41</v>
      </c>
      <c r="D147">
        <f t="shared" si="2"/>
        <v>550</v>
      </c>
      <c r="E147">
        <v>4</v>
      </c>
      <c r="F147" s="48">
        <v>627.45901639344265</v>
      </c>
      <c r="G147" s="48">
        <v>86.557377049180332</v>
      </c>
      <c r="H147" s="48">
        <v>208.27868852459017</v>
      </c>
      <c r="I147" s="48">
        <v>29.418032786885249</v>
      </c>
      <c r="J147" s="48">
        <v>204.34426229508199</v>
      </c>
      <c r="K147" s="48">
        <v>32.377049180327873</v>
      </c>
      <c r="L147" s="48">
        <v>588.60655737704917</v>
      </c>
      <c r="M147" s="38"/>
      <c r="N147" s="38"/>
      <c r="O147" s="38"/>
      <c r="P147" s="38"/>
      <c r="Q147" s="38"/>
      <c r="S147">
        <v>6</v>
      </c>
      <c r="T147">
        <v>2.44</v>
      </c>
    </row>
    <row r="148" spans="1:20" x14ac:dyDescent="0.35">
      <c r="A148" t="s">
        <v>6</v>
      </c>
      <c r="C148" t="s">
        <v>36</v>
      </c>
      <c r="D148">
        <f t="shared" ref="D148:D161" si="3">D147</f>
        <v>550</v>
      </c>
      <c r="E148">
        <v>4</v>
      </c>
      <c r="F148" s="48">
        <v>570</v>
      </c>
      <c r="G148" s="48">
        <v>196.0952380952381</v>
      </c>
      <c r="H148" s="48">
        <v>234.95238095238096</v>
      </c>
      <c r="I148" s="48">
        <v>35.876190476190473</v>
      </c>
      <c r="J148" s="48">
        <v>357.71428571428572</v>
      </c>
      <c r="K148" s="48">
        <v>48.504761904761899</v>
      </c>
      <c r="L148" s="48">
        <v>681.71428571428567</v>
      </c>
      <c r="M148" s="38"/>
      <c r="N148" s="38"/>
      <c r="O148" s="38"/>
      <c r="P148" s="38"/>
      <c r="Q148" s="38"/>
      <c r="S148">
        <v>7</v>
      </c>
      <c r="T148">
        <v>2.1</v>
      </c>
    </row>
    <row r="149" spans="1:20" x14ac:dyDescent="0.35">
      <c r="A149" t="s">
        <v>6</v>
      </c>
      <c r="C149" t="s">
        <v>33</v>
      </c>
      <c r="D149">
        <f t="shared" si="3"/>
        <v>550</v>
      </c>
      <c r="E149">
        <v>4</v>
      </c>
      <c r="F149" s="48">
        <v>695.74803149606305</v>
      </c>
      <c r="G149" s="48">
        <v>92.28346456692914</v>
      </c>
      <c r="H149" s="48">
        <v>277.87401574803147</v>
      </c>
      <c r="I149" s="48">
        <v>22.433070866141733</v>
      </c>
      <c r="J149" s="48">
        <v>205.11811023622047</v>
      </c>
      <c r="K149" s="48">
        <v>14.645669291338583</v>
      </c>
      <c r="L149" s="48">
        <v>510.23622047244095</v>
      </c>
      <c r="M149" s="38"/>
      <c r="N149" s="38"/>
      <c r="O149" s="38"/>
      <c r="P149" s="38"/>
      <c r="Q149" s="38"/>
      <c r="S149">
        <v>8</v>
      </c>
      <c r="T149">
        <v>2.54</v>
      </c>
    </row>
    <row r="150" spans="1:20" x14ac:dyDescent="0.35">
      <c r="A150" t="s">
        <v>6</v>
      </c>
      <c r="C150" t="s">
        <v>41</v>
      </c>
      <c r="D150">
        <f t="shared" si="3"/>
        <v>550</v>
      </c>
      <c r="E150">
        <v>4</v>
      </c>
      <c r="F150" s="48">
        <v>492.33333333333331</v>
      </c>
      <c r="G150" s="48">
        <v>93.083333333333343</v>
      </c>
      <c r="H150" s="48">
        <v>177.58333333333334</v>
      </c>
      <c r="I150" s="48">
        <v>25.233333333333334</v>
      </c>
      <c r="J150" s="48">
        <v>244.00000000000003</v>
      </c>
      <c r="K150" s="48">
        <v>20.041666666666664</v>
      </c>
      <c r="L150" s="48">
        <v>463.00000000000006</v>
      </c>
      <c r="M150" s="38"/>
      <c r="N150" s="38"/>
      <c r="O150" s="38"/>
      <c r="P150" s="38"/>
      <c r="Q150" s="38"/>
      <c r="S150">
        <v>9</v>
      </c>
      <c r="T150">
        <v>2.4</v>
      </c>
    </row>
    <row r="151" spans="1:20" x14ac:dyDescent="0.35">
      <c r="A151" t="s">
        <v>6</v>
      </c>
      <c r="C151" t="s">
        <v>33</v>
      </c>
      <c r="D151">
        <f t="shared" si="3"/>
        <v>550</v>
      </c>
      <c r="E151">
        <v>4</v>
      </c>
      <c r="F151" s="48">
        <v>856.17021276595744</v>
      </c>
      <c r="G151" s="48">
        <v>493.531914893617</v>
      </c>
      <c r="H151" s="48">
        <v>323.57446808510639</v>
      </c>
      <c r="I151" s="48">
        <v>74.434042553191489</v>
      </c>
      <c r="J151" s="48">
        <v>386.89361702127661</v>
      </c>
      <c r="K151" s="48">
        <v>38.41702127659574</v>
      </c>
      <c r="L151" s="48">
        <v>942.127659574468</v>
      </c>
      <c r="M151" s="38"/>
      <c r="N151" s="38"/>
      <c r="O151" s="38"/>
      <c r="P151" s="38"/>
      <c r="Q151" s="38"/>
      <c r="S151">
        <v>10</v>
      </c>
      <c r="T151">
        <v>2.35</v>
      </c>
    </row>
    <row r="152" spans="1:20" x14ac:dyDescent="0.35">
      <c r="A152" t="s">
        <v>6</v>
      </c>
      <c r="C152" t="s">
        <v>36</v>
      </c>
      <c r="D152">
        <f t="shared" si="3"/>
        <v>550</v>
      </c>
      <c r="E152">
        <v>4</v>
      </c>
      <c r="F152" s="48">
        <v>585.0420168067227</v>
      </c>
      <c r="G152" s="48">
        <v>61.05042016806722</v>
      </c>
      <c r="H152" s="48">
        <v>238.40336134453781</v>
      </c>
      <c r="I152" s="48">
        <v>30.957983193277315</v>
      </c>
      <c r="J152" s="48">
        <v>195.04201680672273</v>
      </c>
      <c r="K152" s="48">
        <v>25.815126050420169</v>
      </c>
      <c r="L152" s="48">
        <v>575.1260504201681</v>
      </c>
      <c r="M152" s="38"/>
      <c r="N152" s="38"/>
      <c r="O152" s="38"/>
      <c r="P152" s="38"/>
      <c r="Q152" s="38"/>
      <c r="S152">
        <v>11</v>
      </c>
      <c r="T152">
        <v>2.38</v>
      </c>
    </row>
    <row r="153" spans="1:20" x14ac:dyDescent="0.35">
      <c r="A153" t="s">
        <v>6</v>
      </c>
      <c r="C153" t="s">
        <v>42</v>
      </c>
      <c r="D153">
        <f t="shared" si="3"/>
        <v>550</v>
      </c>
      <c r="E153">
        <v>4</v>
      </c>
      <c r="F153" s="48">
        <v>526.96035242290748</v>
      </c>
      <c r="G153" s="48">
        <v>206.51982378854626</v>
      </c>
      <c r="H153" s="48">
        <v>189.16299559471364</v>
      </c>
      <c r="I153" s="48">
        <v>29.22466960352423</v>
      </c>
      <c r="J153" s="48">
        <v>302.73127753303964</v>
      </c>
      <c r="K153" s="48">
        <v>42.986784140969156</v>
      </c>
      <c r="L153" s="48">
        <v>526.25550660792942</v>
      </c>
      <c r="M153" s="38"/>
      <c r="N153" s="38"/>
      <c r="O153" s="38"/>
      <c r="P153" s="38"/>
      <c r="Q153" s="38"/>
      <c r="S153">
        <v>12</v>
      </c>
      <c r="T153">
        <v>2.27</v>
      </c>
    </row>
    <row r="154" spans="1:20" x14ac:dyDescent="0.35">
      <c r="A154" t="s">
        <v>6</v>
      </c>
      <c r="C154" t="s">
        <v>36</v>
      </c>
      <c r="D154">
        <f t="shared" si="3"/>
        <v>550</v>
      </c>
      <c r="E154">
        <v>4</v>
      </c>
      <c r="F154" s="48">
        <v>554.92957746478874</v>
      </c>
      <c r="G154" s="48">
        <v>78.938967136150225</v>
      </c>
      <c r="H154" s="48">
        <v>242.06572769953053</v>
      </c>
      <c r="I154" s="48">
        <v>47.737089201877936</v>
      </c>
      <c r="J154" s="48">
        <v>196.90140845070422</v>
      </c>
      <c r="K154" s="48">
        <v>12.741784037558686</v>
      </c>
      <c r="L154" s="48">
        <v>692.58215962441318</v>
      </c>
      <c r="M154" s="38"/>
      <c r="N154" s="38"/>
      <c r="O154" s="38"/>
      <c r="P154" s="38"/>
      <c r="Q154" s="38"/>
      <c r="S154">
        <v>13</v>
      </c>
      <c r="T154">
        <v>2.13</v>
      </c>
    </row>
    <row r="155" spans="1:20" x14ac:dyDescent="0.35">
      <c r="A155" t="s">
        <v>6</v>
      </c>
      <c r="C155" t="s">
        <v>33</v>
      </c>
      <c r="D155">
        <f t="shared" si="3"/>
        <v>550</v>
      </c>
      <c r="E155">
        <v>4</v>
      </c>
      <c r="F155" s="48">
        <v>571.29186602870823</v>
      </c>
      <c r="G155" s="48">
        <v>69.933014354066984</v>
      </c>
      <c r="H155" s="48">
        <v>231.77033492822966</v>
      </c>
      <c r="I155" s="48">
        <v>42.009569377990431</v>
      </c>
      <c r="J155" s="48">
        <v>216.6507177033493</v>
      </c>
      <c r="K155" s="48">
        <v>23.894736842105264</v>
      </c>
      <c r="L155" s="48">
        <v>659.71291866028707</v>
      </c>
      <c r="M155" s="38"/>
      <c r="N155" s="38"/>
      <c r="O155" s="38"/>
      <c r="P155" s="38"/>
      <c r="Q155" s="38"/>
      <c r="S155">
        <v>14</v>
      </c>
      <c r="T155">
        <v>2.09</v>
      </c>
    </row>
    <row r="156" spans="1:20" x14ac:dyDescent="0.35">
      <c r="A156" t="s">
        <v>6</v>
      </c>
      <c r="C156" t="s">
        <v>42</v>
      </c>
      <c r="D156">
        <f t="shared" si="3"/>
        <v>550</v>
      </c>
      <c r="E156">
        <v>4</v>
      </c>
      <c r="F156" s="48">
        <v>608.06722689075639</v>
      </c>
      <c r="G156" s="48">
        <v>247.14285714285717</v>
      </c>
      <c r="H156" s="48">
        <v>189.66386554621849</v>
      </c>
      <c r="I156" s="48">
        <v>34.840336134453786</v>
      </c>
      <c r="J156" s="48">
        <v>233.36134453781511</v>
      </c>
      <c r="K156" s="48">
        <v>41.521008403361343</v>
      </c>
      <c r="L156" s="48">
        <v>568.23529411764707</v>
      </c>
      <c r="M156" s="38"/>
      <c r="N156" s="38"/>
      <c r="O156" s="38"/>
      <c r="P156" s="38"/>
      <c r="Q156" s="38"/>
      <c r="S156">
        <v>15</v>
      </c>
      <c r="T156">
        <v>2.38</v>
      </c>
    </row>
    <row r="157" spans="1:20" x14ac:dyDescent="0.35">
      <c r="A157" t="s">
        <v>6</v>
      </c>
      <c r="C157" t="s">
        <v>41</v>
      </c>
      <c r="D157">
        <f t="shared" si="3"/>
        <v>550</v>
      </c>
      <c r="E157">
        <v>4</v>
      </c>
      <c r="F157" s="48">
        <v>473.6</v>
      </c>
      <c r="G157" s="48">
        <v>57.760000000000005</v>
      </c>
      <c r="H157" s="48">
        <v>196.08</v>
      </c>
      <c r="I157" s="48">
        <v>22.8</v>
      </c>
      <c r="J157" s="48">
        <v>161.91999999999999</v>
      </c>
      <c r="K157" s="48">
        <v>23.456</v>
      </c>
      <c r="L157" s="48">
        <v>455.68</v>
      </c>
      <c r="M157" s="38"/>
      <c r="N157" s="38"/>
      <c r="O157" s="38"/>
      <c r="P157" s="38"/>
      <c r="Q157" s="38"/>
      <c r="S157">
        <v>16</v>
      </c>
      <c r="T157">
        <v>2.5</v>
      </c>
    </row>
    <row r="158" spans="1:20" x14ac:dyDescent="0.35">
      <c r="A158" t="s">
        <v>6</v>
      </c>
      <c r="C158" t="s">
        <v>33</v>
      </c>
      <c r="D158">
        <f t="shared" si="3"/>
        <v>550</v>
      </c>
      <c r="E158">
        <v>4</v>
      </c>
      <c r="F158" s="48">
        <v>580.14388489208636</v>
      </c>
      <c r="G158" s="48">
        <v>67.597122302158283</v>
      </c>
      <c r="H158" s="48">
        <v>203.3812949640288</v>
      </c>
      <c r="I158" s="48">
        <v>16.345323741007196</v>
      </c>
      <c r="J158" s="48">
        <v>148.77697841726621</v>
      </c>
      <c r="K158" s="48">
        <v>28.151079136690647</v>
      </c>
      <c r="L158" s="48">
        <v>382.37410071942446</v>
      </c>
      <c r="M158" s="38"/>
      <c r="N158" s="38"/>
      <c r="O158" s="38"/>
      <c r="P158" s="38"/>
      <c r="Q158" s="38"/>
      <c r="S158">
        <v>17</v>
      </c>
      <c r="T158">
        <v>2.78</v>
      </c>
    </row>
    <row r="159" spans="1:20" x14ac:dyDescent="0.35">
      <c r="A159" t="s">
        <v>6</v>
      </c>
      <c r="C159" t="s">
        <v>42</v>
      </c>
      <c r="D159">
        <f t="shared" si="3"/>
        <v>550</v>
      </c>
      <c r="E159">
        <v>4</v>
      </c>
      <c r="F159" s="48">
        <v>499.91525423728814</v>
      </c>
      <c r="G159" s="48">
        <v>379.40677966101703</v>
      </c>
      <c r="H159" s="48">
        <v>197.88135593220341</v>
      </c>
      <c r="I159" s="48">
        <v>52.771186440677972</v>
      </c>
      <c r="J159" s="48">
        <v>336.69491525423729</v>
      </c>
      <c r="K159" s="48">
        <v>43.169491525423737</v>
      </c>
      <c r="L159" s="48">
        <v>583.81355932203394</v>
      </c>
      <c r="M159" s="38"/>
      <c r="N159" s="38"/>
      <c r="O159" s="38"/>
      <c r="P159" s="38"/>
      <c r="Q159" s="38"/>
      <c r="S159">
        <v>18</v>
      </c>
      <c r="T159">
        <v>2.36</v>
      </c>
    </row>
    <row r="160" spans="1:20" x14ac:dyDescent="0.35">
      <c r="A160" t="s">
        <v>6</v>
      </c>
      <c r="C160" t="s">
        <v>41</v>
      </c>
      <c r="D160">
        <f t="shared" si="3"/>
        <v>550</v>
      </c>
      <c r="E160">
        <v>4</v>
      </c>
      <c r="F160" s="48">
        <v>411.91709844559585</v>
      </c>
      <c r="G160" s="48">
        <v>98.984455958549219</v>
      </c>
      <c r="H160" s="48">
        <v>164.24870466321244</v>
      </c>
      <c r="I160" s="48">
        <v>22.880829015544045</v>
      </c>
      <c r="J160" s="48">
        <v>239.27461139896374</v>
      </c>
      <c r="K160" s="48">
        <v>25.772020725388604</v>
      </c>
      <c r="L160" s="48">
        <v>419.58549222797933</v>
      </c>
      <c r="M160" s="38"/>
      <c r="N160" s="38"/>
      <c r="O160" s="38"/>
      <c r="P160" s="38"/>
      <c r="Q160" s="38"/>
      <c r="S160">
        <v>19</v>
      </c>
      <c r="T160">
        <v>1.93</v>
      </c>
    </row>
    <row r="161" spans="1:20" x14ac:dyDescent="0.35">
      <c r="A161" t="s">
        <v>6</v>
      </c>
      <c r="C161" t="s">
        <v>36</v>
      </c>
      <c r="D161">
        <f t="shared" si="3"/>
        <v>550</v>
      </c>
      <c r="E161">
        <v>4</v>
      </c>
      <c r="F161" s="48">
        <v>468.79699248120301</v>
      </c>
      <c r="G161" s="48">
        <v>86.090225563909769</v>
      </c>
      <c r="H161" s="48">
        <v>182.55639097744361</v>
      </c>
      <c r="I161" s="48">
        <v>22.954887218045112</v>
      </c>
      <c r="J161" s="48">
        <v>148.79699248120298</v>
      </c>
      <c r="K161" s="48">
        <v>17.827067669172934</v>
      </c>
      <c r="L161" s="48">
        <v>398.4210526315789</v>
      </c>
      <c r="M161" s="38"/>
      <c r="N161" s="38"/>
      <c r="O161" s="38"/>
      <c r="P161" s="38"/>
      <c r="Q161" s="38"/>
      <c r="S161">
        <v>20</v>
      </c>
      <c r="T161">
        <v>2.66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0A649-516B-4CDE-A9F8-0D2E1A9B12E2}">
  <dimension ref="A1"/>
  <sheetViews>
    <sheetView workbookViewId="0">
      <selection activeCell="A2" sqref="A2"/>
    </sheetView>
  </sheetViews>
  <sheetFormatPr defaultRowHeight="14.5" x14ac:dyDescent="0.35"/>
  <sheetData>
    <row r="1" spans="1:1" x14ac:dyDescent="0.35">
      <c r="A1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6</vt:i4>
      </vt:variant>
    </vt:vector>
  </HeadingPairs>
  <TitlesOfParts>
    <vt:vector size="6" baseType="lpstr">
      <vt:lpstr>Fraction1_</vt:lpstr>
      <vt:lpstr>Fraction2_</vt:lpstr>
      <vt:lpstr>Fraction3_</vt:lpstr>
      <vt:lpstr>Fraction4</vt:lpstr>
      <vt:lpstr>microg_element_gsample</vt:lpstr>
      <vt:lpstr>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Vienne</dc:creator>
  <cp:lastModifiedBy>Arthur Vienne</cp:lastModifiedBy>
  <dcterms:created xsi:type="dcterms:W3CDTF">2024-06-10T14:53:41Z</dcterms:created>
  <dcterms:modified xsi:type="dcterms:W3CDTF">2025-06-23T16:04:50Z</dcterms:modified>
</cp:coreProperties>
</file>